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/>
  </bookViews>
  <sheets>
    <sheet name="17032023" sheetId="13" r:id="rId1"/>
    <sheet name="Données" sheetId="12" r:id="rId2"/>
    <sheet name="calcul" sheetId="10" r:id="rId3"/>
    <sheet name="Managers" sheetId="14" r:id="rId4"/>
    <sheet name="22022023" sheetId="9" r:id="rId5"/>
    <sheet name="21022023" sheetId="8" r:id="rId6"/>
    <sheet name="10022023" sheetId="7" r:id="rId7"/>
    <sheet name="30012023" sheetId="5" r:id="rId8"/>
    <sheet name="20012023" sheetId="4" r:id="rId9"/>
    <sheet name="Worksheet" sheetId="1" r:id="rId10"/>
    <sheet name="Worksheet (2)" sheetId="2" r:id="rId11"/>
    <sheet name="Worksheet (3)" sheetId="3" r:id="rId12"/>
    <sheet name="LISTE AU 26 JANVIER 2023" sheetId="6" r:id="rId13"/>
  </sheets>
  <definedNames>
    <definedName name="_xlnm._FilterDatabase" localSheetId="1" hidden="1">Données!$A$1:$S$18</definedName>
    <definedName name="_xlnm._FilterDatabase" localSheetId="10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K67" i="10"/>
  <c r="B67" i="14" s="1"/>
  <c r="K68" i="10"/>
  <c r="K69" i="10"/>
  <c r="B69" i="14" s="1"/>
  <c r="K70" i="10"/>
  <c r="K71" i="10"/>
  <c r="B71" i="14" s="1"/>
  <c r="K72" i="10"/>
  <c r="B72" i="14" s="1"/>
  <c r="K73" i="10"/>
  <c r="B73" i="14" s="1"/>
  <c r="K74" i="10"/>
  <c r="K75" i="10"/>
  <c r="B75" i="14" s="1"/>
  <c r="K76" i="10"/>
  <c r="K77" i="10"/>
  <c r="B77" i="14" s="1"/>
  <c r="K78" i="10"/>
  <c r="K79" i="10"/>
  <c r="B79" i="14" s="1"/>
  <c r="K80" i="10"/>
  <c r="B80" i="14" s="1"/>
  <c r="K81" i="10"/>
  <c r="B81" i="14" s="1"/>
  <c r="K82" i="10"/>
  <c r="K83" i="10"/>
  <c r="B83" i="14" s="1"/>
  <c r="K84" i="10"/>
  <c r="K85" i="10"/>
  <c r="B85" i="14" s="1"/>
  <c r="K86" i="10"/>
  <c r="K87" i="10"/>
  <c r="B87" i="14" s="1"/>
  <c r="K88" i="10"/>
  <c r="B88" i="14" s="1"/>
  <c r="K89" i="10"/>
  <c r="B89" i="14" s="1"/>
  <c r="K90" i="10"/>
  <c r="K91" i="10"/>
  <c r="B91" i="14" s="1"/>
  <c r="K92" i="10"/>
  <c r="K93" i="10"/>
  <c r="B93" i="14" s="1"/>
  <c r="K94" i="10"/>
  <c r="K95" i="10"/>
  <c r="B95" i="14" s="1"/>
  <c r="K96" i="10"/>
  <c r="B96" i="14" s="1"/>
  <c r="K97" i="10"/>
  <c r="B97" i="14" s="1"/>
  <c r="K98" i="10"/>
  <c r="K99" i="10"/>
  <c r="B99" i="14" s="1"/>
  <c r="K100" i="10"/>
  <c r="K101" i="10"/>
  <c r="K102" i="10"/>
  <c r="K103" i="10"/>
  <c r="B103" i="14" s="1"/>
  <c r="K104" i="10"/>
  <c r="B104" i="14" s="1"/>
  <c r="K105" i="10"/>
  <c r="B105" i="14" s="1"/>
  <c r="K106" i="10"/>
  <c r="K107" i="10"/>
  <c r="B107" i="14" s="1"/>
  <c r="K108" i="10"/>
  <c r="K109" i="10"/>
  <c r="B109" i="14" s="1"/>
  <c r="K110" i="10"/>
  <c r="K111" i="10"/>
  <c r="B111" i="14" s="1"/>
  <c r="K112" i="10"/>
  <c r="B112" i="14" s="1"/>
  <c r="K113" i="10"/>
  <c r="B113" i="14" s="1"/>
  <c r="K114" i="10"/>
  <c r="K115" i="10"/>
  <c r="B115" i="14" s="1"/>
  <c r="K116" i="10"/>
  <c r="K117" i="10"/>
  <c r="B117" i="14" s="1"/>
  <c r="K118" i="10"/>
  <c r="K119" i="10"/>
  <c r="B119" i="14" s="1"/>
  <c r="K120" i="10"/>
  <c r="B120" i="14" s="1"/>
  <c r="K121" i="10"/>
  <c r="B121" i="14" s="1"/>
  <c r="K122" i="10"/>
  <c r="K123" i="10"/>
  <c r="B123" i="14" s="1"/>
  <c r="K124" i="10"/>
  <c r="K125" i="10"/>
  <c r="B125" i="14" s="1"/>
  <c r="K126" i="10"/>
  <c r="K127" i="10"/>
  <c r="B127" i="14" s="1"/>
  <c r="K128" i="10"/>
  <c r="B128" i="14" s="1"/>
  <c r="K129" i="10"/>
  <c r="B129" i="14" s="1"/>
  <c r="K130" i="10"/>
  <c r="K131" i="10"/>
  <c r="B131" i="14" s="1"/>
  <c r="K132" i="10"/>
  <c r="K133" i="10"/>
  <c r="B133" i="14" s="1"/>
  <c r="K134" i="10"/>
  <c r="K135" i="10"/>
  <c r="B135" i="14" s="1"/>
  <c r="K136" i="10"/>
  <c r="B136" i="14" s="1"/>
  <c r="K137" i="10"/>
  <c r="B137" i="14" s="1"/>
  <c r="K138" i="10"/>
  <c r="K139" i="10"/>
  <c r="B139" i="14" s="1"/>
  <c r="K140" i="10"/>
  <c r="K141" i="10"/>
  <c r="B141" i="14" s="1"/>
  <c r="K142" i="10"/>
  <c r="K143" i="10"/>
  <c r="B143" i="14" s="1"/>
  <c r="K144" i="10"/>
  <c r="B144" i="14" s="1"/>
  <c r="K145" i="10"/>
  <c r="B145" i="14" s="1"/>
  <c r="K146" i="10"/>
  <c r="K147" i="10"/>
  <c r="B147" i="14" s="1"/>
  <c r="K148" i="10"/>
  <c r="K149" i="10"/>
  <c r="K150" i="10"/>
  <c r="B150" i="14" s="1"/>
  <c r="K151" i="10"/>
  <c r="B151" i="14" s="1"/>
  <c r="K152" i="10"/>
  <c r="B152" i="14" s="1"/>
  <c r="K153" i="10"/>
  <c r="B153" i="14" s="1"/>
  <c r="K154" i="10"/>
  <c r="K155" i="10"/>
  <c r="B155" i="14" s="1"/>
  <c r="K156" i="10"/>
  <c r="K157" i="10"/>
  <c r="B157" i="14" s="1"/>
  <c r="K158" i="10"/>
  <c r="K159" i="10"/>
  <c r="B159" i="14" s="1"/>
  <c r="K160" i="10"/>
  <c r="B160" i="14" s="1"/>
  <c r="K161" i="10"/>
  <c r="B161" i="14" s="1"/>
  <c r="K162" i="10"/>
  <c r="K163" i="10"/>
  <c r="B163" i="14" s="1"/>
  <c r="K164" i="10"/>
  <c r="K165" i="10"/>
  <c r="B165" i="14" s="1"/>
  <c r="K166" i="10"/>
  <c r="K167" i="10"/>
  <c r="B167" i="14" s="1"/>
  <c r="K168" i="10"/>
  <c r="B168" i="14" s="1"/>
  <c r="K169" i="10"/>
  <c r="B169" i="14" s="1"/>
  <c r="K170" i="10"/>
  <c r="K171" i="10"/>
  <c r="B171" i="14" s="1"/>
  <c r="K172" i="10"/>
  <c r="K173" i="10"/>
  <c r="B173" i="14" s="1"/>
  <c r="K174" i="10"/>
  <c r="K175" i="10"/>
  <c r="B175" i="14" s="1"/>
  <c r="K176" i="10"/>
  <c r="B176" i="14" s="1"/>
  <c r="K177" i="10"/>
  <c r="B177" i="14" s="1"/>
  <c r="K178" i="10"/>
  <c r="K179" i="10"/>
  <c r="B179" i="14" s="1"/>
  <c r="K180" i="10"/>
  <c r="K181" i="10"/>
  <c r="B181" i="14" s="1"/>
  <c r="K182" i="10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K189" i="10"/>
  <c r="B189" i="14" s="1"/>
  <c r="K190" i="10"/>
  <c r="K191" i="10"/>
  <c r="B191" i="14" s="1"/>
  <c r="K192" i="10"/>
  <c r="B192" i="14" s="1"/>
  <c r="K193" i="10"/>
  <c r="B193" i="14" s="1"/>
  <c r="K194" i="10"/>
  <c r="K195" i="10"/>
  <c r="B195" i="14" s="1"/>
  <c r="K196" i="10"/>
  <c r="K197" i="10"/>
  <c r="B197" i="14" s="1"/>
  <c r="K198" i="10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K205" i="10"/>
  <c r="B205" i="14" s="1"/>
  <c r="K206" i="10"/>
  <c r="K207" i="10"/>
  <c r="B207" i="14" s="1"/>
  <c r="K208" i="10"/>
  <c r="B208" i="14" s="1"/>
  <c r="K209" i="10"/>
  <c r="B209" i="14" s="1"/>
  <c r="K210" i="10"/>
  <c r="K211" i="10"/>
  <c r="B211" i="14" s="1"/>
  <c r="K212" i="10"/>
  <c r="K213" i="10"/>
  <c r="B213" i="14" s="1"/>
  <c r="K214" i="10"/>
  <c r="K215" i="10"/>
  <c r="B215" i="14" s="1"/>
  <c r="K216" i="10"/>
  <c r="B216" i="14" s="1"/>
  <c r="K217" i="10"/>
  <c r="B217" i="14" s="1"/>
  <c r="K218" i="10"/>
  <c r="K219" i="10"/>
  <c r="B219" i="14" s="1"/>
  <c r="K220" i="10"/>
  <c r="K221" i="10"/>
  <c r="B221" i="14" s="1"/>
  <c r="K222" i="10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K235" i="10"/>
  <c r="B235" i="14" s="1"/>
  <c r="K236" i="10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K243" i="10"/>
  <c r="B243" i="14" s="1"/>
  <c r="K244" i="10"/>
  <c r="K245" i="10"/>
  <c r="B245" i="14" s="1"/>
  <c r="K246" i="10"/>
  <c r="K247" i="10"/>
  <c r="B247" i="14" s="1"/>
  <c r="K248" i="10"/>
  <c r="B248" i="14" s="1"/>
  <c r="K249" i="10"/>
  <c r="B249" i="14" s="1"/>
  <c r="K250" i="10"/>
  <c r="K251" i="10"/>
  <c r="B251" i="14" s="1"/>
  <c r="K252" i="10"/>
  <c r="K253" i="10"/>
  <c r="B253" i="14" s="1"/>
  <c r="K254" i="10"/>
  <c r="K255" i="10"/>
  <c r="B255" i="14" s="1"/>
  <c r="K256" i="10"/>
  <c r="B256" i="14" s="1"/>
  <c r="K257" i="10"/>
  <c r="B257" i="14" s="1"/>
  <c r="K258" i="10"/>
  <c r="K259" i="10"/>
  <c r="B259" i="14" s="1"/>
  <c r="K260" i="10"/>
  <c r="K261" i="10"/>
  <c r="B261" i="14" s="1"/>
  <c r="K262" i="10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K269" i="10"/>
  <c r="B269" i="14" s="1"/>
  <c r="K270" i="10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K277" i="10"/>
  <c r="B277" i="14" s="1"/>
  <c r="K278" i="10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J208" i="10"/>
  <c r="A208" i="14" s="1"/>
  <c r="C208" i="14" s="1"/>
  <c r="J209" i="10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B66" i="14"/>
  <c r="L66" i="10"/>
  <c r="O66" i="10"/>
  <c r="G67" i="10"/>
  <c r="H67" i="10"/>
  <c r="L67" i="10"/>
  <c r="O67" i="10"/>
  <c r="G68" i="10"/>
  <c r="H68" i="10"/>
  <c r="B68" i="14"/>
  <c r="L68" i="10"/>
  <c r="O68" i="10"/>
  <c r="G69" i="10"/>
  <c r="H69" i="10"/>
  <c r="L69" i="10"/>
  <c r="O69" i="10"/>
  <c r="G70" i="10"/>
  <c r="H70" i="10"/>
  <c r="B70" i="14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B74" i="14"/>
  <c r="L74" i="10"/>
  <c r="O74" i="10"/>
  <c r="G75" i="10"/>
  <c r="H75" i="10"/>
  <c r="L75" i="10"/>
  <c r="O75" i="10"/>
  <c r="G76" i="10"/>
  <c r="H76" i="10"/>
  <c r="B76" i="14"/>
  <c r="L76" i="10"/>
  <c r="O76" i="10"/>
  <c r="G77" i="10"/>
  <c r="H77" i="10"/>
  <c r="L77" i="10"/>
  <c r="O77" i="10"/>
  <c r="G78" i="10"/>
  <c r="H78" i="10"/>
  <c r="B78" i="14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B82" i="14"/>
  <c r="L82" i="10"/>
  <c r="O82" i="10"/>
  <c r="G83" i="10"/>
  <c r="H83" i="10"/>
  <c r="L83" i="10"/>
  <c r="O83" i="10"/>
  <c r="G84" i="10"/>
  <c r="H84" i="10"/>
  <c r="B84" i="14"/>
  <c r="L84" i="10"/>
  <c r="O84" i="10"/>
  <c r="G85" i="10"/>
  <c r="H85" i="10"/>
  <c r="L85" i="10"/>
  <c r="O85" i="10"/>
  <c r="G86" i="10"/>
  <c r="H86" i="10"/>
  <c r="B86" i="14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B90" i="14"/>
  <c r="L90" i="10"/>
  <c r="O90" i="10"/>
  <c r="G91" i="10"/>
  <c r="H91" i="10"/>
  <c r="L91" i="10"/>
  <c r="O91" i="10"/>
  <c r="G92" i="10"/>
  <c r="H92" i="10"/>
  <c r="B92" i="14"/>
  <c r="L92" i="10"/>
  <c r="O92" i="10"/>
  <c r="G93" i="10"/>
  <c r="H93" i="10"/>
  <c r="L93" i="10"/>
  <c r="O93" i="10"/>
  <c r="G94" i="10"/>
  <c r="H94" i="10"/>
  <c r="B94" i="14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B98" i="14"/>
  <c r="L98" i="10"/>
  <c r="O98" i="10"/>
  <c r="G99" i="10"/>
  <c r="H99" i="10"/>
  <c r="L99" i="10"/>
  <c r="O99" i="10"/>
  <c r="G100" i="10"/>
  <c r="H100" i="10"/>
  <c r="B100" i="14"/>
  <c r="L100" i="10"/>
  <c r="O100" i="10"/>
  <c r="G101" i="10"/>
  <c r="H101" i="10"/>
  <c r="B101" i="14"/>
  <c r="L101" i="10"/>
  <c r="O101" i="10"/>
  <c r="G102" i="10"/>
  <c r="H102" i="10"/>
  <c r="B102" i="14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B106" i="14"/>
  <c r="L106" i="10"/>
  <c r="O106" i="10"/>
  <c r="G107" i="10"/>
  <c r="H107" i="10"/>
  <c r="L107" i="10"/>
  <c r="O107" i="10"/>
  <c r="G108" i="10"/>
  <c r="H108" i="10"/>
  <c r="B108" i="14"/>
  <c r="L108" i="10"/>
  <c r="O108" i="10"/>
  <c r="G109" i="10"/>
  <c r="H109" i="10"/>
  <c r="L109" i="10"/>
  <c r="O109" i="10"/>
  <c r="G110" i="10"/>
  <c r="H110" i="10"/>
  <c r="B110" i="14"/>
  <c r="L110" i="10"/>
  <c r="O110" i="10"/>
  <c r="G111" i="10"/>
  <c r="H111" i="10"/>
  <c r="A111" i="14"/>
  <c r="C111" i="14" s="1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B114" i="14"/>
  <c r="L114" i="10"/>
  <c r="O114" i="10"/>
  <c r="G115" i="10"/>
  <c r="H115" i="10"/>
  <c r="L115" i="10"/>
  <c r="O115" i="10"/>
  <c r="G116" i="10"/>
  <c r="H116" i="10"/>
  <c r="B116" i="14"/>
  <c r="L116" i="10"/>
  <c r="O116" i="10"/>
  <c r="G117" i="10"/>
  <c r="H117" i="10"/>
  <c r="L117" i="10"/>
  <c r="O117" i="10"/>
  <c r="G118" i="10"/>
  <c r="H118" i="10"/>
  <c r="B118" i="14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B122" i="14"/>
  <c r="L122" i="10"/>
  <c r="O122" i="10"/>
  <c r="G123" i="10"/>
  <c r="H123" i="10"/>
  <c r="L123" i="10"/>
  <c r="O123" i="10"/>
  <c r="G124" i="10"/>
  <c r="H124" i="10"/>
  <c r="B124" i="14"/>
  <c r="L124" i="10"/>
  <c r="O124" i="10"/>
  <c r="G125" i="10"/>
  <c r="H125" i="10"/>
  <c r="L125" i="10"/>
  <c r="O125" i="10"/>
  <c r="G126" i="10"/>
  <c r="H126" i="10"/>
  <c r="B126" i="14"/>
  <c r="L126" i="10"/>
  <c r="O126" i="10"/>
  <c r="G127" i="10"/>
  <c r="H127" i="10"/>
  <c r="A127" i="14"/>
  <c r="C127" i="14" s="1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B130" i="14"/>
  <c r="L130" i="10"/>
  <c r="O130" i="10"/>
  <c r="G131" i="10"/>
  <c r="H131" i="10"/>
  <c r="L131" i="10"/>
  <c r="O131" i="10"/>
  <c r="G132" i="10"/>
  <c r="H132" i="10"/>
  <c r="B132" i="14"/>
  <c r="L132" i="10"/>
  <c r="O132" i="10"/>
  <c r="G133" i="10"/>
  <c r="H133" i="10"/>
  <c r="L133" i="10"/>
  <c r="O133" i="10"/>
  <c r="G134" i="10"/>
  <c r="H134" i="10"/>
  <c r="B134" i="14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B138" i="14"/>
  <c r="L138" i="10"/>
  <c r="O138" i="10"/>
  <c r="G139" i="10"/>
  <c r="H139" i="10"/>
  <c r="L139" i="10"/>
  <c r="O139" i="10"/>
  <c r="G140" i="10"/>
  <c r="H140" i="10"/>
  <c r="B140" i="14"/>
  <c r="L140" i="10"/>
  <c r="O140" i="10"/>
  <c r="G141" i="10"/>
  <c r="H141" i="10"/>
  <c r="L141" i="10"/>
  <c r="O141" i="10"/>
  <c r="G142" i="10"/>
  <c r="H142" i="10"/>
  <c r="B142" i="14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B146" i="14"/>
  <c r="L146" i="10"/>
  <c r="O146" i="10"/>
  <c r="G147" i="10"/>
  <c r="H147" i="10"/>
  <c r="L147" i="10"/>
  <c r="O147" i="10"/>
  <c r="G148" i="10"/>
  <c r="H148" i="10"/>
  <c r="B148" i="14"/>
  <c r="L148" i="10"/>
  <c r="O148" i="10"/>
  <c r="G149" i="10"/>
  <c r="H149" i="10"/>
  <c r="B149" i="14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B154" i="14"/>
  <c r="L154" i="10"/>
  <c r="O154" i="10"/>
  <c r="G155" i="10"/>
  <c r="H155" i="10"/>
  <c r="L155" i="10"/>
  <c r="O155" i="10"/>
  <c r="G156" i="10"/>
  <c r="H156" i="10"/>
  <c r="B156" i="14"/>
  <c r="L156" i="10"/>
  <c r="O156" i="10"/>
  <c r="G157" i="10"/>
  <c r="H157" i="10"/>
  <c r="L157" i="10"/>
  <c r="O157" i="10"/>
  <c r="G158" i="10"/>
  <c r="H158" i="10"/>
  <c r="B158" i="14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B162" i="14"/>
  <c r="L162" i="10"/>
  <c r="O162" i="10"/>
  <c r="G163" i="10"/>
  <c r="H163" i="10"/>
  <c r="L163" i="10"/>
  <c r="O163" i="10"/>
  <c r="G164" i="10"/>
  <c r="H164" i="10"/>
  <c r="B164" i="14"/>
  <c r="L164" i="10"/>
  <c r="O164" i="10"/>
  <c r="G165" i="10"/>
  <c r="H165" i="10"/>
  <c r="L165" i="10"/>
  <c r="O165" i="10"/>
  <c r="G166" i="10"/>
  <c r="H166" i="10"/>
  <c r="B166" i="14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B170" i="14"/>
  <c r="L170" i="10"/>
  <c r="O170" i="10"/>
  <c r="G171" i="10"/>
  <c r="H171" i="10"/>
  <c r="L171" i="10"/>
  <c r="O171" i="10"/>
  <c r="G172" i="10"/>
  <c r="H172" i="10"/>
  <c r="B172" i="14"/>
  <c r="L172" i="10"/>
  <c r="O172" i="10"/>
  <c r="G173" i="10"/>
  <c r="H173" i="10"/>
  <c r="L173" i="10"/>
  <c r="O173" i="10"/>
  <c r="G174" i="10"/>
  <c r="H174" i="10"/>
  <c r="B174" i="14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B178" i="14"/>
  <c r="L178" i="10"/>
  <c r="O178" i="10"/>
  <c r="G179" i="10"/>
  <c r="H179" i="10"/>
  <c r="L179" i="10"/>
  <c r="O179" i="10"/>
  <c r="G180" i="10"/>
  <c r="H180" i="10"/>
  <c r="B180" i="14"/>
  <c r="L180" i="10"/>
  <c r="O180" i="10"/>
  <c r="G181" i="10"/>
  <c r="H181" i="10"/>
  <c r="L181" i="10"/>
  <c r="O181" i="10"/>
  <c r="G182" i="10"/>
  <c r="H182" i="10"/>
  <c r="B182" i="14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B188" i="14"/>
  <c r="L188" i="10"/>
  <c r="O188" i="10"/>
  <c r="G189" i="10"/>
  <c r="H189" i="10"/>
  <c r="L189" i="10"/>
  <c r="O189" i="10"/>
  <c r="G190" i="10"/>
  <c r="H190" i="10"/>
  <c r="B190" i="14"/>
  <c r="L190" i="10"/>
  <c r="O190" i="10"/>
  <c r="G191" i="10"/>
  <c r="H191" i="10"/>
  <c r="A191" i="14"/>
  <c r="C191" i="14" s="1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B194" i="14"/>
  <c r="L194" i="10"/>
  <c r="O194" i="10"/>
  <c r="G195" i="10"/>
  <c r="H195" i="10"/>
  <c r="L195" i="10"/>
  <c r="O195" i="10"/>
  <c r="G196" i="10"/>
  <c r="H196" i="10"/>
  <c r="B196" i="14"/>
  <c r="L196" i="10"/>
  <c r="O196" i="10"/>
  <c r="G197" i="10"/>
  <c r="H197" i="10"/>
  <c r="L197" i="10"/>
  <c r="O197" i="10"/>
  <c r="G198" i="10"/>
  <c r="H198" i="10"/>
  <c r="B198" i="14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B204" i="14"/>
  <c r="L204" i="10"/>
  <c r="O204" i="10"/>
  <c r="G205" i="10"/>
  <c r="H205" i="10"/>
  <c r="L205" i="10"/>
  <c r="O205" i="10"/>
  <c r="G206" i="10"/>
  <c r="H206" i="10"/>
  <c r="B206" i="14"/>
  <c r="L206" i="10"/>
  <c r="O206" i="10"/>
  <c r="G207" i="10"/>
  <c r="H207" i="10"/>
  <c r="A207" i="14"/>
  <c r="C207" i="14" s="1"/>
  <c r="L207" i="10"/>
  <c r="O207" i="10"/>
  <c r="G208" i="10"/>
  <c r="H208" i="10"/>
  <c r="L208" i="10"/>
  <c r="O208" i="10"/>
  <c r="G209" i="10"/>
  <c r="H209" i="10"/>
  <c r="A209" i="14"/>
  <c r="L209" i="10"/>
  <c r="O209" i="10"/>
  <c r="G210" i="10"/>
  <c r="H210" i="10"/>
  <c r="B210" i="14"/>
  <c r="L210" i="10"/>
  <c r="O210" i="10"/>
  <c r="G211" i="10"/>
  <c r="H211" i="10"/>
  <c r="L211" i="10"/>
  <c r="O211" i="10"/>
  <c r="G212" i="10"/>
  <c r="H212" i="10"/>
  <c r="B212" i="14"/>
  <c r="L212" i="10"/>
  <c r="O212" i="10"/>
  <c r="G213" i="10"/>
  <c r="H213" i="10"/>
  <c r="L213" i="10"/>
  <c r="O213" i="10"/>
  <c r="G214" i="10"/>
  <c r="H214" i="10"/>
  <c r="B214" i="14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B218" i="14"/>
  <c r="L218" i="10"/>
  <c r="O218" i="10"/>
  <c r="G219" i="10"/>
  <c r="H219" i="10"/>
  <c r="L219" i="10"/>
  <c r="O219" i="10"/>
  <c r="G220" i="10"/>
  <c r="H220" i="10"/>
  <c r="B220" i="14"/>
  <c r="L220" i="10"/>
  <c r="O220" i="10"/>
  <c r="G221" i="10"/>
  <c r="H221" i="10"/>
  <c r="L221" i="10"/>
  <c r="O221" i="10"/>
  <c r="G222" i="10"/>
  <c r="H222" i="10"/>
  <c r="B222" i="14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B228" i="14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A231" i="14"/>
  <c r="C231" i="14" s="1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B234" i="14"/>
  <c r="L234" i="10"/>
  <c r="O234" i="10"/>
  <c r="G235" i="10"/>
  <c r="H235" i="10"/>
  <c r="L235" i="10"/>
  <c r="O235" i="10"/>
  <c r="G236" i="10"/>
  <c r="H236" i="10"/>
  <c r="B236" i="14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B242" i="14"/>
  <c r="L242" i="10"/>
  <c r="O242" i="10"/>
  <c r="G243" i="10"/>
  <c r="H243" i="10"/>
  <c r="L243" i="10"/>
  <c r="O243" i="10"/>
  <c r="G244" i="10"/>
  <c r="H244" i="10"/>
  <c r="B244" i="14"/>
  <c r="L244" i="10"/>
  <c r="O244" i="10"/>
  <c r="G245" i="10"/>
  <c r="H245" i="10"/>
  <c r="L245" i="10"/>
  <c r="O245" i="10"/>
  <c r="G246" i="10"/>
  <c r="H246" i="10"/>
  <c r="B246" i="14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B250" i="14"/>
  <c r="L250" i="10"/>
  <c r="O250" i="10"/>
  <c r="G251" i="10"/>
  <c r="H251" i="10"/>
  <c r="L251" i="10"/>
  <c r="O251" i="10"/>
  <c r="G252" i="10"/>
  <c r="H252" i="10"/>
  <c r="B252" i="14"/>
  <c r="L252" i="10"/>
  <c r="O252" i="10"/>
  <c r="G253" i="10"/>
  <c r="H253" i="10"/>
  <c r="L253" i="10"/>
  <c r="O253" i="10"/>
  <c r="G254" i="10"/>
  <c r="H254" i="10"/>
  <c r="B254" i="14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B258" i="14"/>
  <c r="L258" i="10"/>
  <c r="O258" i="10"/>
  <c r="G259" i="10"/>
  <c r="H259" i="10"/>
  <c r="L259" i="10"/>
  <c r="O259" i="10"/>
  <c r="G260" i="10"/>
  <c r="H260" i="10"/>
  <c r="B260" i="14"/>
  <c r="L260" i="10"/>
  <c r="O260" i="10"/>
  <c r="G261" i="10"/>
  <c r="H261" i="10"/>
  <c r="L261" i="10"/>
  <c r="O261" i="10"/>
  <c r="G262" i="10"/>
  <c r="H262" i="10"/>
  <c r="B262" i="14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B268" i="14"/>
  <c r="L268" i="10"/>
  <c r="O268" i="10"/>
  <c r="G269" i="10"/>
  <c r="H269" i="10"/>
  <c r="L269" i="10"/>
  <c r="O269" i="10"/>
  <c r="G270" i="10"/>
  <c r="H270" i="10"/>
  <c r="B270" i="14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B276" i="14"/>
  <c r="L276" i="10"/>
  <c r="O276" i="10"/>
  <c r="G277" i="10"/>
  <c r="H277" i="10"/>
  <c r="L277" i="10"/>
  <c r="O277" i="10"/>
  <c r="G278" i="10"/>
  <c r="H278" i="10"/>
  <c r="B278" i="14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B284" i="14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<sst xmlns="http://schemas.openxmlformats.org/spreadsheetml/2006/main" count="22738" uniqueCount="3618">
  <si>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</si>
  <si>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</si>
  <si>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</si>
  <si>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</si>
  <si>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</si>
  <si>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</si>
  <si>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</si>
  <si>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</si>
  <si>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</si>
  <si>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</si>
  <si>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</si>
  <si>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</si>
  <si>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</si>
  <si>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</si>
  <si>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</si>
  <si>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</si>
  <si>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</si>
  <si>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</si>
  <si>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</si>
  <si>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</si>
  <si>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</si>
  <si>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</si>
  <si>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</si>
  <si>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</si>
  <si>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</si>
  <si>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</si>
  <si>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</si>
  <si>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</si>
  <si>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</si>
  <si>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</si>
  <si>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</si>
  <si>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</si>
  <si>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</si>
  <si>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</si>
  <si>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</si>
  <si>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</si>
  <si>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</si>
  <si>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</si>
  <si>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</si>
  <si>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</si>
  <si>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</si>
  <si>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</si>
  <si>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</si>
  <si>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</si>
  <si>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</si>
  <si>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</si>
  <si>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</si>
  <si>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</si>
  <si>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</si>
  <si>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</si>
  <si>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</si>
  <si>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</si>
  <si>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</si>
  <si>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</si>
  <si>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</si>
  <si>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</si>
  <si>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</si>
  <si>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</si>
  <si>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</si>
  <si>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</si>
  <si>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</si>
  <si>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</si>
  <si>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</si>
  <si>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</si>
  <si>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</si>
  <si>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</si>
  <si>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</si>
  <si>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</si>
  <si>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</si>
  <si>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</si>
  <si>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</si>
  <si>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</si>
  <si>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</si>
  <si>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</si>
  <si>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</si>
  <si>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</si>
  <si>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</si>
  <si>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</si>
  <si>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</si>
  <si>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</si>
  <si>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</si>
  <si>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</si>
  <si>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</si>
  <si>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</si>
  <si>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</si>
  <si>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</si>
  <si>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</si>
  <si>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</si>
  <si>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</si>
  <si>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</si>
  <si>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</si>
  <si>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</si>
  <si>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</si>
  <si>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</si>
  <si>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</si>
  <si>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</si>
  <si>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</si>
  <si>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</si>
  <si>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</si>
  <si>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</si>
  <si>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</si>
  <si>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</si>
  <si>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</si>
  <si>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</si>
  <si>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</si>
  <si>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</si>
  <si>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</si>
  <si>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</si>
  <si>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</si>
  <si>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</si>
  <si>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</si>
  <si>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</si>
  <si>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</si>
  <si>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</si>
  <si>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</si>
  <si>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</si>
  <si>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</si>
  <si>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</si>
  <si>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</si>
  <si>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</si>
  <si>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</si>
  <si>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</si>
  <si>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</si>
  <si>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</si>
  <si>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</si>
  <si>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</si>
  <si>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</si>
  <si>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</si>
  <si>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</si>
  <si>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</si>
  <si>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</si>
  <si>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</si>
  <si>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</si>
  <si>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</si>
  <si>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</si>
  <si>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</si>
  <si>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</si>
  <si>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</si>
  <si>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</si>
  <si>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</si>
  <si>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</si>
  <si>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</si>
  <si>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</si>
  <si>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</si>
  <si>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</si>
  <si>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</si>
  <si>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</si>
  <si>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</si>
  <si>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</si>
  <si>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</si>
  <si>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</si>
  <si>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</si>
  <si>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</si>
  <si>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</si>
  <si>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</si>
  <si>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</si>
  <si>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</si>
  <si>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</si>
  <si>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</si>
  <si>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</si>
  <si>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</si>
  <si>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</si>
  <si>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</si>
  <si>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</si>
  <si>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</si>
  <si>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</si>
  <si>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</si>
  <si>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</si>
  <si>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</si>
  <si>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</si>
  <si>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</si>
  <si>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</si>
  <si>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</si>
  <si>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</si>
  <si>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</si>
  <si>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</si>
  <si>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</si>
  <si>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</si>
  <si>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</si>
  <si>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</si>
  <si>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</si>
  <si>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</si>
  <si>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</si>
  <si>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</si>
  <si>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</si>
  <si>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</si>
  <si>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</si>
  <si>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</si>
  <si>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</si>
  <si>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</si>
  <si>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</si>
  <si>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</si>
  <si>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</si>
  <si>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</si>
  <si>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</si>
  <si>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</si>
  <si>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</si>
  <si>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</si>
  <si>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</si>
  <si>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</si>
  <si>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</si>
  <si>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</si>
  <si>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</si>
  <si>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</si>
  <si>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</si>
  <si>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</si>
  <si>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</si>
  <si>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</si>
  <si>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</si>
  <si>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</si>
  <si>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</si>
  <si>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</si>
  <si>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</si>
  <si>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</si>
  <si>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</si>
  <si>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</si>
  <si>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</si>
  <si>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</si>
  <si>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</si>
  <si>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</si>
  <si>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</si>
  <si>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</si>
  <si>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</si>
  <si>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</si>
  <si>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</si>
  <si>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</si>
  <si>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</si>
  <si>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</si>
  <si>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</si>
  <si>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</si>
  <si>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</si>
  <si>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</si>
  <si>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</si>
  <si>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</si>
  <si>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</si>
  <si>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</si>
  <si>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</si>
  <si>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</si>
  <si>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</si>
  <si>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</si>
  <si>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</si>
  <si>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</si>
  <si>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</si>
  <si>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</si>
  <si>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</si>
  <si>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</si>
  <si>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</si>
  <si>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</si>
  <si>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</si>
  <si>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</si>
  <si>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</si>
  <si>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</si>
  <si>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</si>
  <si>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</si>
  <si>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</si>
  <si>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</si>
  <si>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</si>
  <si>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</si>
  <si>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</si>
  <si>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</si>
  <si>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</si>
  <si>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</si>
  <si>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</si>
  <si>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</si>
  <si>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</si>
  <si>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</si>
  <si>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</si>
  <si>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</si>
  <si>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</si>
  <si>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</si>
  <si>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</si>
  <si>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</si>
  <si>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</si>
  <si>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</si>
  <si>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</si>
  <si>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</si>
  <si>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</si>
  <si>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</si>
  <si>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</si>
  <si>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</si>
  <si>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</si>
  <si>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</si>
  <si>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</si>
  <si>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</si>
  <si>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</si>
  <si>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</si>
  <si>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</si>
  <si>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</si>
  <si>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</si>
  <si>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</si>
  <si>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</si>
  <si>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</si>
  <si>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</si>
  <si>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</si>
  <si>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</si>
  <si>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</si>
  <si>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</si>
  <si>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</si>
  <si>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</si>
  <si>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</si>
  <si>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</si>
  <si>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</si>
  <si>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</si>
  <si>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</si>
  <si>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</si>
  <si>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</si>
  <si>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</si>
  <si>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</si>
  <si>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</si>
  <si>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</si>
  <si>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</si>
  <si>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</si>
  <si>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</si>
  <si>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</si>
  <si>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</si>
  <si>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</si>
  <si>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</si>
  <si>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</si>
  <si>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</si>
  <si>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</si>
  <si>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</si>
  <si>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</si>
  <si>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</si>
  <si>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</si>
  <si>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</si>
  <si>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</si>
  <si>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</si>
  <si>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</si>
  <si>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</si>
  <si>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</si>
  <si>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</si>
  <si>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</si>
  <si>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</si>
  <si>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</si>
  <si>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</si>
  <si>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</si>
  <si>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</si>
  <si>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</si>
  <si>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</si>
  <si>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</si>
  <si>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</si>
  <si>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</si>
  <si>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</si>
  <si>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</si>
  <si>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</si>
  <si>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</si>
  <si>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</si>
  <si>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</si>
  <si>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</si>
  <si>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</si>
  <si>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</si>
  <si>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</si>
  <si>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</si>
  <si>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</si>
  <si>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</si>
  <si>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</si>
  <si>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</si>
  <si>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</si>
  <si>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</si>
  <si>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</si>
  <si>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</si>
  <si>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</si>
  <si>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</si>
  <si>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</si>
  <si>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</si>
  <si>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</si>
  <si>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</si>
  <si>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</si>
  <si>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</si>
  <si>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</si>
  <si>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</si>
  <si>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</si>
  <si>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</si>
  <si>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</si>
  <si>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</si>
  <si>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</si>
  <si>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</si>
  <si>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</si>
  <si>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</si>
  <si>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</si>
  <si>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</si>
  <si>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</si>
  <si>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</si>
  <si>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</si>
  <si>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</si>
  <si>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</si>
  <si>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</si>
  <si>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</si>
  <si>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</si>
  <si>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</si>
  <si>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</si>
  <si>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</si>
  <si>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</si>
  <si>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</si>
  <si>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</si>
  <si>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</si>
  <si>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</si>
  <si>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</si>
  <si>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</si>
  <si>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</si>
  <si>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</si>
  <si>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</si>
  <si>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</si>
  <si>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</si>
  <si>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</si>
  <si>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</si>
  <si>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</si>
  <si>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</si>
  <si>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</si>
  <si>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</si>
  <si>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</si>
  <si>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</si>
  <si>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</si>
  <si>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</si>
  <si>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</si>
  <si>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</si>
  <si>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</si>
  <si>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</si>
  <si>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</si>
  <si>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</si>
  <si>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</si>
  <si>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</si>
  <si>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</si>
  <si>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</si>
  <si>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</si>
  <si>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</si>
  <si>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</si>
  <si>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</si>
  <si>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</si>
  <si>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</si>
  <si>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</si>
  <si>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</si>
  <si>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</si>
  <si>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</si>
  <si>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</si>
  <si>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</si>
  <si>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</si>
  <si>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</si>
  <si>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</si>
  <si>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</si>
  <si>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</si>
  <si>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</si>
  <si>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</si>
  <si>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</si>
  <si>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</si>
  <si>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</si>
  <si>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</si>
  <si>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</si>
  <si>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</si>
  <si>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</si>
  <si>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</si>
  <si>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</si>
  <si>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</si>
  <si>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</si>
  <si>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</si>
  <si>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</si>
  <si>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</si>
  <si>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</si>
  <si>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</si>
  <si>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</si>
  <si>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</si>
  <si>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</si>
  <si>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</si>
  <si>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</si>
  <si>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</si>
  <si>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</si>
  <si>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</si>
  <si>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</si>
  <si>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</si>
  <si>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</si>
  <si>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</si>
  <si>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</si>
  <si>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</si>
  <si>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</si>
  <si>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</si>
  <si>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</si>
  <si>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</si>
  <si>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</si>
  <si>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</si>
  <si>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</si>
  <si>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</si>
  <si>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</si>
  <si>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</si>
  <si>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</si>
  <si>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</si>
  <si>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</si>
  <si>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</si>
  <si>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</si>
  <si>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</si>
  <si>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</si>
  <si>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</si>
  <si>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</si>
  <si>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</si>
  <si>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</si>
  <si>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</si>
  <si>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</si>
  <si>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</si>
  <si>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</si>
  <si>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</si>
  <si>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</si>
  <si>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</si>
  <si>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</si>
  <si>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</si>
  <si>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</si>
  <si>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</si>
  <si>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</si>
  <si>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</si>
  <si>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</si>
  <si>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</si>
  <si>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</si>
  <si>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</si>
  <si>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</si>
  <si>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</si>
  <si>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</si>
  <si>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</si>
  <si>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</si>
  <si>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</si>
  <si>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</si>
  <si>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</si>
  <si>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</si>
  <si>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</si>
  <si>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</si>
  <si>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</si>
  <si>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</si>
  <si>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</si>
  <si>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</si>
  <si>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</si>
  <si>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</si>
  <si>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</si>
  <si>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</si>
  <si>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</si>
  <si>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</si>
  <si>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</si>
  <si>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</si>
  <si>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</si>
  <si>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</si>
  <si>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</si>
  <si>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</si>
  <si>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</si>
  <si>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</si>
  <si>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</si>
  <si>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</si>
  <si>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</si>
  <si>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</si>
  <si>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</si>
  <si>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</si>
  <si>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</si>
  <si>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</si>
  <si>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</si>
  <si>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</si>
  <si>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</si>
  <si>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</si>
  <si>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</si>
  <si>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</si>
  <si>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</si>
  <si>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</si>
  <si>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</si>
  <si>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</si>
  <si>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</si>
  <si>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</si>
  <si>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</si>
  <si>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</si>
  <si>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</si>
  <si>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</si>
  <si>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</si>
  <si>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</si>
  <si>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</si>
  <si>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</si>
  <si>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</si>
  <si>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</si>
  <si>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</si>
  <si>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</si>
  <si>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</si>
  <si>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</si>
  <si>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</si>
  <si>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</si>
  <si>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</si>
  <si>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</si>
  <si>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</si>
  <si>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</si>
  <si>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</si>
  <si>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</si>
  <si>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</si>
  <si>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</si>
  <si>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</si>
  <si>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</si>
  <si>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</si>
  <si>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</si>
  <si>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</si>
  <si>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</si>
  <si>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</si>
  <si>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</si>
  <si>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</si>
  <si>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</si>
  <si>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</si>
  <si>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</si>
  <si>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</si>
  <si>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</si>
  <si>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</si>
  <si>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</si>
  <si>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</si>
  <si>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</si>
  <si>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</si>
  <si>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</si>
  <si>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</si>
  <si>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</si>
  <si>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</si>
  <si>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</si>
  <si>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</si>
  <si>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</si>
  <si>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</si>
  <si>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</si>
  <si>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</si>
  <si>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</si>
  <si>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</si>
  <si>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</si>
  <si>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</si>
  <si>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</si>
  <si>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</si>
  <si>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</si>
  <si>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</si>
  <si>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</si>
  <si>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</si>
  <si>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</si>
  <si>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</si>
  <si>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</si>
  <si>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</si>
  <si>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</si>
  <si>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</si>
  <si>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</si>
  <si>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</si>
  <si>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</si>
  <si>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</si>
  <si>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</si>
  <si>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</si>
  <si>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</si>
  <si>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</si>
  <si>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</si>
  <si>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</si>
  <si>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</si>
  <si>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</si>
  <si>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</si>
  <si>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</si>
  <si>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</si>
  <si>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</si>
  <si>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</si>
  <si>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</si>
  <si>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</si>
  <si>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</si>
  <si>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</si>
  <si>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</si>
  <si>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</si>
  <si>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</si>
  <si>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</si>
  <si>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</si>
  <si>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</si>
  <si>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</si>
  <si>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</si>
  <si>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</si>
  <si>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</si>
  <si>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</si>
  <si>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</si>
  <si>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</si>
  <si>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</si>
  <si>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</si>
  <si>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</si>
  <si>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</si>
  <si>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</si>
  <si>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</si>
  <si>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</si>
  <si>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</si>
  <si>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</si>
  <si>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</si>
  <si>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</si>
  <si>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</si>
  <si>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</si>
  <si>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</si>
  <si>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</si>
  <si>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</si>
  <si>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</si>
  <si>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</si>
  <si>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</si>
  <si>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</si>
  <si>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</si>
  <si>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</si>
  <si>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</si>
  <si>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</si>
  <si>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</si>
  <si>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</si>
  <si>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</si>
  <si>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</si>
  <si>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</si>
  <si>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</si>
  <si>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</si>
  <si>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</si>
  <si>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</si>
  <si>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</si>
  <si>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</si>
  <si>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</si>
  <si>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</si>
  <si>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</si>
  <si>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</si>
  <si>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</si>
  <si>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</si>
  <si>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</si>
  <si>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</si>
  <si>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</si>
  <si>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</si>
  <si>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</si>
  <si>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</si>
  <si>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</si>
  <si>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</si>
  <si>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</si>
  <si>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</si>
  <si>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</si>
  <si>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</si>
  <si>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</si>
  <si>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</si>
  <si>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</si>
  <si>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</si>
  <si>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</si>
  <si>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</si>
  <si>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</si>
  <si>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</si>
  <si>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</si>
  <si>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</si>
  <si>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</si>
  <si>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</si>
  <si>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</si>
  <si>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</si>
  <si>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</si>
  <si>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</si>
  <si>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</si>
  <si>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</si>
  <si>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</si>
  <si>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</si>
  <si>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</si>
  <si>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</si>
  <si>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</si>
  <si>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</si>
  <si>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</si>
  <si>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</si>
  <si>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</si>
  <si>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</si>
  <si>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</si>
  <si>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</si>
  <si>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</si>
  <si>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</si>
  <si>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</si>
  <si>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</si>
  <si>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</si>
  <si>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</si>
  <si>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</si>
  <si>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</si>
  <si>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</si>
  <si>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</si>
  <si>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</si>
  <si>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</si>
  <si>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</si>
  <si>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</si>
  <si>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</si>
  <si>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</si>
  <si>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</si>
  <si>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</si>
  <si>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</si>
  <si>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</si>
  <si>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</si>
  <si>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</si>
  <si>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</si>
  <si>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</si>
  <si>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</si>
  <si>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</si>
  <si>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</si>
  <si>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</si>
  <si>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</si>
  <si>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</si>
  <si>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</si>
  <si>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</si>
  <si>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</si>
  <si>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</si>
  <si>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</si>
  <si>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</si>
  <si>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</si>
  <si>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</si>
  <si>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</si>
  <si>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</si>
  <si>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</si>
  <si>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</si>
  <si>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</si>
  <si>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</si>
  <si>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</si>
  <si>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</si>
  <si>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</si>
  <si>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</si>
  <si>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</si>
  <si>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</si>
  <si>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</si>
  <si>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</si>
  <si>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</si>
  <si>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</si>
  <si>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</si>
  <si>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</si>
  <si>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</si>
  <si>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</si>
  <si>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</si>
  <si>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</si>
  <si>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</si>
  <si>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</si>
  <si>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</si>
  <si>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</si>
  <si>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</si>
  <si>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</si>
  <si>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</si>
  <si>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</si>
  <si>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</si>
  <si>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</si>
  <si>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</si>
  <si>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</si>
  <si>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</si>
  <si>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</si>
  <si>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</si>
  <si>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</si>
  <si>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</si>
  <si>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</si>
  <si>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</si>
  <si>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</si>
  <si>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</si>
  <si>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</si>
  <si>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</si>
  <si>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</si>
  <si>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</si>
  <si>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</si>
  <si>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</si>
  <si>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</si>
  <si>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</si>
  <si>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</si>
  <si>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</si>
  <si>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</si>
  <si>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</si>
  <si>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</si>
  <si>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</si>
  <si>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</si>
  <si>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</si>
  <si>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</si>
  <si>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</si>
  <si>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</si>
  <si>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</si>
  <si>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</si>
  <si>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</si>
  <si>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</si>
  <si>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</si>
  <si>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</si>
  <si>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</si>
  <si>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</si>
  <si>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</si>
  <si>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</si>
  <si>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</si>
  <si>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</si>
  <si>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</si>
  <si>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</si>
  <si>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</si>
  <si>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</si>
  <si>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</si>
  <si>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</si>
  <si>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</si>
  <si>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</si>
  <si>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</si>
  <si>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</si>
  <si>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</si>
  <si>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</si>
  <si>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</si>
  <si>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</si>
  <si>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</si>
  <si>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</si>
  <si>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</si>
  <si>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</si>
  <si>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</si>
  <si>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</si>
  <si>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</si>
  <si>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</si>
  <si>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</si>
  <si>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</si>
  <si>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</si>
  <si>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</si>
  <si>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</si>
  <si>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</si>
  <si>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</si>
  <si>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</si>
  <si>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</si>
  <si>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</si>
  <si>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</si>
  <si>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</si>
  <si>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</si>
  <si>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</si>
  <si>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</si>
  <si>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</si>
  <si>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</si>
  <si>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</si>
  <si>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</si>
  <si>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</si>
  <si>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</si>
  <si>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</si>
  <si>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</si>
  <si>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</si>
  <si>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</si>
  <si>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</si>
  <si>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</si>
  <si>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</si>
  <si>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</si>
  <si>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</si>
  <si>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</si>
  <si>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</si>
  <si>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</si>
  <si>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</si>
  <si>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</si>
  <si>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</si>
  <si>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</si>
  <si>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</si>
  <si>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</si>
  <si>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</si>
  <si>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</si>
  <si>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</si>
  <si>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</si>
  <si>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</si>
  <si>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</si>
  <si>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</si>
  <si>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</si>
  <si>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</si>
  <si>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</si>
  <si>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</si>
  <si>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</si>
  <si>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</si>
  <si>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</si>
  <si>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</si>
  <si>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</si>
  <si>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</si>
  <si>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</si>
  <si>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</si>
  <si>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</si>
  <si>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</si>
  <si>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</si>
  <si>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</si>
  <si>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</si>
  <si>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</si>
  <si>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</si>
  <si>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</si>
  <si>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</si>
  <si>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</si>
  <si>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</si>
  <si>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</si>
  <si>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</si>
  <si>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</si>
  <si>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</si>
  <si>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</si>
  <si>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</si>
  <si>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</si>
  <si>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</si>
  <si>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</si>
  <si>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</si>
  <si>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</si>
  <si>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</si>
  <si>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</si>
  <si>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</si>
  <si>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</si>
  <si>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</si>
  <si>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</si>
  <si>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</si>
  <si>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</si>
  <si>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</si>
  <si>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</si>
  <si>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</si>
  <si>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</si>
  <si>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</si>
  <si>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</si>
  <si>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</si>
  <si>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</si>
  <si>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</si>
  <si>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</si>
  <si>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</si>
  <si>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</si>
  <si>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</si>
  <si>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</si>
  <si>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</si>
  <si>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</si>
  <si>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</si>
  <si>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</si>
  <si>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</si>
  <si>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</si>
  <si>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</si>
  <si>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</si>
  <si>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</si>
  <si>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</si>
  <si>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</si>
  <si>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</si>
  <si>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</si>
  <si>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</si>
  <si>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</si>
  <si>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</si>
  <si>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</si>
  <si>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</si>
  <si>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</si>
  <si>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</si>
  <si>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</si>
  <si>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</si>
  <si>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</si>
  <si>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</si>
  <si>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</si>
  <si>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</si>
  <si>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</si>
  <si>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</si>
  <si>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</si>
  <si>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</si>
  <si>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</si>
  <si>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</si>
  <si>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</si>
  <si>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</si>
  <si>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</si>
  <si>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</si>
  <si>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</si>
  <si>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</si>
  <si>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</si>
  <si>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</si>
  <si>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</si>
  <si>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</si>
  <si>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</si>
  <si>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</si>
  <si>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</si>
  <si>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</si>
  <si>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</si>
  <si>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</si>
  <si>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</si>
  <si>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</si>
  <si>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</si>
  <si>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</si>
  <si>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</si>
  <si>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</si>
  <si>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</si>
  <si>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</si>
  <si>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</si>
  <si>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</si>
  <si>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</si>
  <si>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</si>
  <si>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</si>
  <si>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</si>
  <si>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</si>
  <si>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</si>
  <si>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</si>
  <si>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</si>
  <si>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</si>
  <si>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</si>
  <si>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</si>
  <si>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</si>
  <si>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</si>
  <si>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</si>
  <si>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</si>
  <si>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</si>
  <si>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</si>
  <si>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</si>
  <si>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</si>
  <si>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</si>
  <si>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</si>
  <si>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</si>
  <si>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</si>
  <si>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</si>
  <si>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</si>
  <si>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</si>
  <si>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</si>
  <si>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</si>
  <si>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</si>
  <si>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</si>
  <si>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</si>
  <si>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</si>
  <si>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</si>
  <si>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</si>
  <si>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</si>
  <si>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</si>
  <si>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</si>
  <si>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</si>
  <si>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</si>
  <si>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</si>
  <si>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</si>
  <si>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</si>
  <si>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</si>
  <si>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</si>
  <si>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</si>
  <si>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</si>
  <si>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</si>
  <si>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</si>
  <si>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</si>
  <si>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</si>
  <si>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</si>
  <si>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</si>
  <si>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</si>
  <si>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</si>
  <si>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</si>
  <si>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</si>
  <si>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</si>
  <si>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</si>
  <si>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</si>
  <si>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</si>
  <si>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</si>
  <si>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</si>
  <si>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</si>
  <si>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</si>
  <si>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</si>
  <si>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</si>
  <si>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</si>
  <si>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</si>
  <si>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</si>
  <si>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</si>
  <si>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</si>
  <si>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</si>
  <si>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</si>
  <si>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</si>
  <si>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</si>
  <si>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</si>
  <si>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</si>
  <si>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</si>
  <si>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</si>
  <si>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</si>
  <si>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</si>
  <si>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</si>
  <si>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</si>
  <si>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</si>
  <si>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</si>
  <si>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</si>
  <si>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</si>
  <si>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</si>
  <si>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</si>
  <si>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</si>
  <si>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</si>
  <si>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</si>
  <si>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</si>
  <si>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</si>
  <si>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</si>
  <si>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</si>
  <si>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</si>
  <si>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</si>
  <si>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</si>
  <si>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</si>
  <si>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</si>
  <si>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</si>
  <si>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</si>
  <si>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</si>
  <si>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</si>
  <si>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</si>
  <si>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</si>
  <si>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</si>
  <si>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</si>
  <si>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</si>
  <si>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</si>
  <si>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</si>
  <si>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</si>
  <si>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</si>
  <si>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</si>
  <si>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</si>
  <si>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</si>
  <si>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</si>
  <si>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</si>
  <si>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</si>
  <si>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</si>
  <si>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</si>
  <si>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</si>
  <si>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</si>
  <si>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</si>
  <si>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</si>
  <si>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</si>
  <si>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</si>
  <si>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</si>
  <si>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</si>
  <si>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</si>
  <si>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</si>
  <si>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</si>
  <si>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</si>
  <si>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</si>
  <si>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</si>
  <si>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</si>
  <si>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</si>
  <si>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</si>
  <si>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</si>
  <si>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</si>
  <si>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</si>
  <si>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</si>
  <si>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</si>
  <si>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</si>
  <si>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</si>
  <si>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</si>
  <si>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</si>
  <si>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</si>
  <si>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</si>
  <si>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</si>
  <si>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</si>
  <si>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</si>
  <si>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</si>
  <si>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</si>
  <si>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</si>
  <si>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</si>
  <si>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</si>
  <si>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</si>
  <si>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</si>
  <si>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</si>
  <si>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</si>
  <si>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</si>
  <si>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</si>
  <si>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</si>
  <si>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</si>
  <si>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</si>
  <si>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</si>
  <si>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</si>
  <si>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</si>
  <si>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</si>
  <si>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</si>
  <si>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</si>
  <si>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</si>
  <si>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</si>
  <si>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</si>
  <si>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</si>
  <si>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</si>
  <si>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</si>
  <si>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</si>
  <si>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</si>
  <si>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</si>
  <si>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</si>
  <si>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</si>
  <si>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</si>
  <si>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</si>
  <si>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</si>
  <si>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</si>
  <si>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</si>
  <si>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</si>
  <si>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</si>
  <si>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</si>
  <si>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</si>
  <si>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</si>
  <si>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</si>
  <si>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</si>
  <si>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</si>
  <si>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</si>
  <si>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</si>
  <si>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</si>
  <si>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</si>
  <si>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</si>
  <si>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</si>
  <si>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</si>
  <si>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</si>
  <si>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</si>
  <si>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</si>
  <si>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</si>
  <si>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</si>
  <si>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</si>
  <si>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</si>
  <si>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</si>
  <si>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</si>
  <si>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</si>
  <si>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</si>
  <si>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</si>
  <si>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</si>
  <si>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</si>
  <si>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</si>
  <si>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</si>
  <si>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</si>
  <si>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</si>
  <si>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</si>
  <si>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</si>
  <si>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</si>
  <si>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</si>
  <si>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</si>
  <si>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</si>
  <si>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</si>
  <si>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</si>
  <si>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</si>
  <si>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</si>
  <si>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</si>
  <si>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</si>
  <si>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</si>
  <si>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</si>
  <si>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</si>
  <si>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</si>
  <si>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</si>
  <si>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</si>
  <si>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</si>
  <si>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</si>
  <si>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</si>
  <si>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</si>
  <si>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</si>
  <si>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</si>
  <si>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</si>
  <si>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</si>
  <si>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</si>
  <si>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</si>
  <si>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</si>
  <si>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</si>
  <si>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</si>
  <si>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</si>
  <si>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</si>
  <si>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</si>
  <si>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</si>
  <si>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</si>
  <si>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</si>
  <si>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</si>
  <si>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</si>
  <si>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</si>
  <si>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</si>
  <si>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</si>
  <si>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</si>
  <si>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</si>
  <si>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</si>
  <si>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</si>
  <si>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</si>
  <si>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</si>
  <si>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</si>
  <si>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</si>
  <si>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</si>
  <si>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</si>
  <si>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</si>
  <si>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</si>
  <si>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</si>
  <si>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</si>
  <si>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</si>
  <si>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</si>
  <si>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</si>
  <si>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</si>
  <si>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</si>
  <si>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</si>
  <si>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</si>
  <si>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</si>
  <si>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</si>
  <si>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</si>
  <si>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</si>
  <si>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</si>
  <si>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</si>
  <si>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</si>
  <si>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</si>
  <si>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</si>
  <si>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</si>
  <si>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</si>
  <si>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</si>
  <si>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</si>
  <si>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</si>
  <si>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</si>
  <si>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</si>
  <si>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</si>
  <si>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</si>
  <si>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</si>
  <si>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</si>
  <si>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</si>
  <si>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</si>
  <si>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</si>
  <si>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</si>
  <si>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</si>
  <si>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</si>
  <si>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</si>
  <si>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</si>
  <si>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</si>
  <si>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</si>
  <si>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</si>
  <si>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</si>
  <si>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</si>
  <si>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</si>
  <si>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</si>
  <si>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</si>
  <si>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</si>
  <si>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</si>
  <si>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</si>
  <si>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</si>
  <si>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</si>
  <si>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</si>
  <si>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</si>
  <si>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</si>
  <si>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</si>
  <si>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</si>
  <si>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</si>
  <si>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</si>
  <si>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</si>
  <si>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</si>
  <si>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</si>
  <si>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</si>
  <si>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</si>
  <si>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</si>
  <si>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</si>
  <si>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</si>
  <si>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</si>
  <si>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</si>
  <si>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</si>
  <si>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</si>
  <si>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</si>
  <si>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</si>
  <si>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</si>
  <si>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</si>
  <si>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</si>
  <si>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</si>
  <si>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</si>
  <si>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</si>
  <si>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</si>
  <si>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</si>
  <si>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</si>
  <si>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</si>
  <si>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</si>
  <si>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</si>
  <si>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</si>
  <si>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</si>
  <si>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</si>
  <si>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</si>
  <si>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</si>
  <si>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</si>
  <si>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</si>
  <si>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</si>
  <si>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</si>
  <si>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</si>
  <si>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</si>
  <si>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</si>
  <si>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</si>
  <si>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</si>
  <si>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</si>
  <si>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</si>
  <si>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</si>
  <si>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</si>
  <si>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</si>
  <si>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</si>
  <si>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</si>
  <si>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</si>
  <si>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</si>
  <si>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</si>
  <si>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</si>
  <si>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</si>
  <si>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</si>
  <si>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</si>
  <si>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</si>
  <si>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</si>
  <si>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</si>
  <si>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</si>
  <si>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</si>
  <si>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</si>
  <si>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</si>
  <si>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</si>
  <si>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</si>
  <si>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</si>
  <si>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</si>
  <si>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</si>
  <si>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</si>
  <si>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</si>
  <si>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</si>
  <si>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</si>
  <si>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</si>
  <si>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</si>
  <si>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</si>
  <si>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</si>
  <si>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</si>
  <si>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</si>
  <si>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</si>
  <si>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</si>
  <si>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</si>
  <si>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</si>
  <si>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</si>
  <si>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</si>
  <si>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</si>
  <si>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</si>
  <si>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</si>
  <si>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</si>
  <si>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</si>
  <si>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</si>
  <si>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</si>
  <si>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</si>
  <si>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</si>
  <si>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</si>
  <si>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</si>
  <si>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</si>
  <si>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</si>
  <si>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</si>
  <si>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</si>
  <si>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</si>
  <si>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</si>
  <si>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</si>
  <si>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</si>
  <si>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</si>
  <si>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</si>
  <si>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</si>
  <si>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</si>
  <si>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</si>
  <si>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</si>
  <si>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</si>
  <si>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</si>
  <si>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</si>
  <si>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</si>
  <si>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</si>
  <si>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</si>
  <si>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</si>
  <si>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</si>
  <si>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</si>
  <si>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</si>
  <si>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</si>
  <si>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</si>
  <si>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</si>
  <si>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</si>
  <si>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</si>
  <si>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</si>
  <si>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</si>
  <si>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</si>
  <si>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</si>
  <si>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</si>
  <si>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</si>
  <si>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</si>
  <si>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</si>
  <si>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</si>
  <si>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</si>
  <si>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</si>
  <si>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</si>
  <si>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</si>
  <si>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</si>
  <si>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</si>
  <si>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</si>
  <si>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</si>
  <si>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</si>
  <si>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</si>
  <si>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</si>
  <si>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</si>
  <si>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</si>
  <si>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</si>
  <si>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</si>
  <si>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</si>
  <si>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</si>
  <si>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</si>
  <si>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</si>
  <si>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</si>
  <si>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</si>
  <si>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</si>
  <si>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</si>
  <si>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</si>
  <si>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</si>
  <si>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</si>
  <si>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</si>
  <si>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</si>
  <si>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</si>
  <si>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</si>
  <si>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</si>
  <si>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</si>
  <si>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</si>
  <si>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</si>
  <si>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</si>
  <si>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</si>
  <si>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</si>
  <si>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</si>
  <si>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</si>
  <si>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</si>
  <si>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</si>
  <si>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</si>
  <si>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</si>
  <si>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</si>
  <si>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</si>
  <si>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</si>
  <si>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</si>
  <si>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</si>
  <si>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</si>
  <si>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</si>
  <si>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</si>
  <si>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</si>
  <si>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</si>
  <si>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</si>
  <si>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</si>
  <si>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</si>
  <si>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</si>
  <si>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</si>
  <si>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</si>
  <si>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</si>
  <si>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</si>
  <si>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</si>
  <si>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</si>
  <si>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</si>
  <si>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</si>
  <si>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</si>
  <si>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</si>
  <si>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</si>
  <si>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</si>
  <si>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</si>
  <si>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</si>
  <si>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</si>
  <si>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</si>
  <si>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</si>
  <si>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</si>
  <si>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</si>
  <si>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</si>
  <si>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</si>
  <si>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</si>
  <si>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</si>
  <si>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</si>
  <si>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</si>
  <si>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</si>
  <si>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</si>
  <si>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</si>
  <si>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</si>
  <si>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</si>
  <si>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</si>
  <si>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</si>
  <si>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</si>
  <si>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</si>
  <si>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</si>
  <si>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</si>
  <si>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</si>
  <si>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</si>
  <si>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</si>
  <si>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</si>
  <si>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</si>
  <si>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</si>
  <si>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</si>
  <si>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</si>
  <si>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</si>
  <si>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</si>
  <si>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</si>
  <si>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</si>
  <si>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</si>
  <si>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</si>
  <si>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</si>
  <si>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</si>
  <si>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</si>
  <si>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</si>
  <si>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</si>
  <si>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</si>
  <si>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</si>
  <si>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</si>
  <si>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</si>
  <si>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</si>
  <si>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</si>
  <si>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</si>
  <si>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</si>
  <si>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</si>
  <si>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</si>
  <si>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</si>
  <si>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</si>
  <si>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</si>
  <si>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</si>
  <si>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</si>
  <si>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</si>
  <si>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</si>
  <si>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</si>
  <si>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</si>
  <si>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</si>
  <si>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</si>
  <si>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</si>
  <si>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</si>
  <si>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</si>
  <si>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</si>
  <si>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</si>
  <si>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</si>
  <si>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</si>
  <si>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</si>
  <si>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</si>
  <si>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</si>
  <si>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</si>
  <si>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</si>
  <si>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</si>
  <si>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</si>
  <si>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</si>
  <si>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</si>
  <si>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</si>
  <si>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</si>
  <si>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</si>
  <si>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</si>
  <si>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</si>
  <si>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</si>
  <si>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</si>
  <si>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</si>
  <si>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</si>
  <si>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</si>
  <si>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</si>
  <si>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</si>
  <si>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</si>
  <si>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</si>
  <si>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</si>
  <si>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</si>
  <si>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</si>
  <si>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</si>
  <si>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</si>
  <si>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</si>
  <si>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</si>
  <si>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</si>
  <si>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</si>
  <si>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</si>
  <si>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</si>
  <si>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</si>
  <si>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</si>
  <si>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</si>
  <si>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</si>
  <si>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</si>
  <si>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</si>
  <si>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</si>
  <si>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</si>
  <si>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</si>
  <si>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</si>
  <si>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</si>
  <si>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</si>
  <si>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</si>
  <si>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</si>
  <si>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</si>
  <si>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</si>
  <si>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</si>
  <si>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</si>
  <si>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</si>
  <si>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</si>
  <si>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</si>
  <si>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</si>
  <si>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</si>
  <si>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</si>
  <si>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</si>
  <si>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</si>
  <si>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</si>
  <si>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</si>
  <si>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</si>
  <si>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</si>
  <si>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</si>
  <si>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</si>
  <si>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</si>
  <si>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</si>
  <si>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</si>
  <si>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</si>
  <si>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</si>
  <si>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</si>
  <si>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</si>
  <si>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</si>
  <si>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</si>
  <si>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</si>
  <si>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</si>
  <si>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</si>
  <si>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</si>
  <si>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</si>
  <si>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</si>
  <si>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</si>
  <si>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</si>
  <si>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</si>
  <si>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</si>
  <si>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</si>
  <si>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</si>
  <si>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</si>
  <si>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</si>
  <si>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</si>
  <si>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</si>
  <si>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</si>
  <si>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</si>
  <si>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</si>
  <si>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</si>
  <si>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</si>
  <si>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</si>
  <si>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</si>
  <si>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</si>
  <si>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</si>
  <si>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</si>
  <si>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</si>
  <si>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</si>
  <si>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</si>
  <si>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</si>
  <si>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</si>
  <si>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</si>
  <si>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</si>
  <si>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</si>
  <si>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</si>
  <si>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</si>
  <si>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</si>
  <si>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</si>
  <si>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</si>
  <si>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</si>
  <si>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</si>
  <si>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</si>
  <si>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</si>
  <si>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</si>
  <si>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</si>
  <si>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</si>
  <si>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</si>
  <si>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</si>
  <si>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</si>
  <si>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</si>
  <si>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</si>
  <si>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</si>
  <si>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</si>
  <si>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</si>
  <si>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</si>
  <si>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</si>
  <si>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</si>
  <si>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</si>
  <si>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</si>
  <si>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</si>
  <si>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</si>
  <si>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</si>
  <si>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</si>
  <si>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</si>
  <si>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</si>
  <si>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</si>
  <si>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</si>
  <si>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</si>
  <si>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</si>
  <si>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</si>
  <si>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</si>
  <si>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</si>
  <si>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</si>
  <si>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</si>
  <si>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</si>
  <si>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</si>
  <si>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</si>
  <si>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</si>
  <si>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</si>
  <si>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</si>
  <si>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</si>
  <si>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</si>
  <si>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</si>
  <si>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</si>
  <si>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</si>
  <si>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</si>
  <si>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</si>
  <si>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</si>
  <si>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</si>
  <si>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</si>
  <si>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</si>
  <si>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</si>
  <si>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</si>
  <si>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</si>
  <si>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</si>
  <si>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</si>
  <si>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</si>
  <si>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</si>
  <si>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</si>
  <si>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</si>
  <si>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</si>
  <si>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</si>
  <si>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</si>
  <si>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</si>
  <si>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</si>
  <si>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</si>
  <si>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</si>
  <si>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</si>
  <si>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</si>
  <si>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</si>
  <si>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</si>
  <si>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</si>
  <si>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</si>
  <si>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</si>
  <si>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</si>
  <si>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</si>
  <si>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</si>
  <si>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</si>
  <si>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</si>
  <si>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</si>
  <si>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</si>
  <si>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</si>
  <si>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</si>
  <si>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</si>
  <si>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</si>
  <si>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</si>
  <si>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</si>
  <si>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</si>
  <si>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</si>
  <si>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</si>
  <si>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</si>
  <si>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</si>
  <si>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</si>
  <si>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</si>
  <si>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</si>
  <si>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</si>
  <si>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</si>
  <si>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</si>
  <si>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</si>
  <si>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</si>
  <si>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</si>
  <si>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</si>
  <si>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</si>
  <si>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</si>
  <si>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</si>
  <si>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</si>
  <si>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</si>
  <si>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</si>
  <si>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</si>
  <si>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</si>
  <si>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</si>
  <si>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</si>
  <si>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</si>
  <si>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</si>
  <si>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</si>
  <si>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</si>
  <si>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</si>
  <si>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</si>
  <si>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</si>
  <si>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</si>
  <si>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</si>
  <si>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</si>
  <si>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</si>
  <si>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</si>
  <si>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</si>
  <si>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</si>
  <si>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</si>
  <si>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</si>
  <si>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</si>
  <si>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</si>
  <si>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</si>
  <si>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</si>
  <si>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</si>
  <si>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</si>
  <si>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</si>
  <si>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</si>
  <si>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</si>
  <si>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</si>
  <si>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</si>
  <si>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</si>
  <si>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</si>
  <si>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</si>
  <si>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</si>
  <si>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</si>
  <si>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</si>
  <si>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</si>
  <si>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</si>
  <si>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</si>
  <si>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</si>
  <si>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</si>
  <si>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</si>
  <si>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</si>
  <si>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</si>
  <si>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</si>
  <si>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</si>
  <si>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</si>
  <si>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</si>
  <si>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</si>
  <si>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</si>
  <si>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</si>
  <si>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</si>
  <si>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</si>
  <si>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</si>
  <si>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</si>
  <si>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</si>
  <si>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</si>
  <si>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</si>
  <si>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</si>
  <si>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</si>
  <si>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</si>
  <si>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</si>
  <si>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</si>
  <si>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</si>
  <si>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</si>
  <si>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</si>
  <si>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</si>
  <si>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</si>
  <si>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</si>
  <si>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</si>
  <si>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</si>
  <si>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</si>
  <si>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</si>
  <si>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</si>
  <si>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</si>
  <si>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</si>
  <si>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</si>
  <si>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</si>
  <si>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</si>
  <si>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</si>
  <si>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</si>
  <si>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</si>
  <si>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</si>
  <si>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</si>
  <si>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</si>
  <si>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</si>
  <si>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</si>
  <si>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</si>
  <si>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</si>
  <si>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</si>
  <si>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</si>
  <si>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</si>
  <si>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</si>
  <si>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</si>
  <si>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</si>
  <si>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</si>
  <si>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</si>
  <si>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</si>
  <si>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</si>
  <si>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</si>
  <si>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</si>
  <si>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</si>
  <si>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</si>
  <si>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</si>
  <si>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</si>
  <si>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</si>
  <si>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</si>
  <si>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</si>
  <si>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</si>
  <si>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</si>
  <si>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</si>
  <si>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</si>
  <si>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</si>
  <si>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</si>
  <si>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</si>
  <si>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</si>
  <si>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</si>
  <si>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</si>
  <si>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</si>
  <si>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</si>
  <si>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</si>
  <si>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</si>
  <si>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</si>
  <si>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</si>
  <si>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</si>
  <si>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</si>
  <si>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</si>
  <si>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</si>
  <si>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</si>
  <si>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</si>
  <si>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</si>
  <si>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</si>
  <si>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</si>
  <si>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</si>
  <si>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</si>
  <si>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</si>
  <si>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</si>
  <si>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</si>
  <si>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</si>
  <si>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</si>
  <si>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</si>
  <si>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</si>
  <si>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</si>
  <si>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</si>
  <si>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</si>
  <si>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</si>
  <si>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</si>
  <si>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</si>
  <si>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</si>
  <si>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</si>
  <si>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</si>
  <si>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</si>
  <si>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</si>
  <si>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</si>
  <si>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</si>
  <si>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</si>
  <si>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</si>
  <si>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</si>
  <si>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</si>
  <si>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</si>
  <si>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</si>
  <si>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</si>
  <si>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</si>
  <si>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</si>
  <si>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</si>
  <si>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</si>
  <si>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</si>
  <si>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</si>
  <si>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</si>
  <si>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</si>
  <si>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</si>
  <si>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</si>
  <si>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</si>
  <si>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</si>
  <si>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</si>
  <si>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</si>
  <si>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</si>
  <si>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</si>
  <si>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</si>
  <si>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</si>
  <si>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</si>
  <si>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</si>
  <si>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</si>
  <si>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</si>
  <si>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</si>
  <si>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</si>
  <si>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</si>
  <si>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</si>
  <si>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</si>
  <si>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</si>
  <si>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</si>
  <si>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</si>
  <si>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</si>
  <si>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</si>
  <si>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</si>
  <si>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</si>
  <si>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</si>
  <si>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</si>
  <si>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</si>
  <si>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</si>
  <si>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</si>
  <si>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</si>
  <si>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</si>
  <si>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</si>
  <si>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</si>
  <si>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</si>
  <si>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</si>
  <si>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</si>
  <si>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</si>
  <si>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</si>
  <si>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</si>
  <si>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</si>
  <si>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</si>
  <si>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</si>
  <si>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</si>
  <si>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</si>
  <si>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</si>
  <si>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</si>
  <si>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</si>
  <si>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</si>
  <si>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</si>
  <si>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</si>
  <si>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</si>
  <si>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</si>
  <si>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</si>
  <si>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</si>
  <si>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</si>
  <si>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</si>
  <si>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</si>
  <si>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</si>
  <si>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</si>
  <si>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</si>
  <si>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</si>
  <si>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</si>
  <si>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</si>
  <si>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</si>
  <si>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</si>
  <si>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</si>
  <si>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</si>
  <si>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</si>
  <si>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</si>
  <si>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</si>
  <si>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</si>
  <si>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</si>
  <si>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</si>
  <si>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</si>
  <si>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</si>
  <si>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</si>
  <si>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</si>
  <si>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</si>
  <si>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</si>
  <si>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</si>
  <si>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</si>
  <si>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</si>
  <si>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</si>
  <si>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</si>
  <si>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</si>
  <si>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</si>
  <si>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</si>
  <si>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</si>
  <si>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</si>
  <si>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</si>
  <si>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</si>
  <si>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</si>
  <si>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</si>
  <si>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</si>
  <si>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</si>
  <si>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</si>
  <si>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</si>
  <si>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</si>
  <si>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</si>
  <si>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</si>
  <si>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</si>
  <si>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</si>
  <si>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</si>
  <si>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</si>
  <si>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</si>
  <si>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</si>
  <si>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</si>
  <si>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</si>
  <si>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</si>
  <si>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</si>
  <si>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</si>
  <si>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</si>
  <si>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</si>
  <si>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</si>
  <si>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</si>
  <si>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</si>
  <si>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</si>
  <si>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</si>
  <si>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</si>
  <si>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</si>
  <si>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</si>
  <si>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</si>
  <si>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</si>
  <si>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</si>
  <si>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</si>
  <si>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</si>
  <si>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</si>
  <si>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</si>
  <si>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</si>
  <si>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</si>
  <si>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</si>
  <si>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</si>
  <si>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</si>
  <si>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</si>
  <si>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</si>
  <si>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</si>
  <si>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</si>
  <si>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</si>
  <si>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</si>
  <si>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</si>
  <si>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</si>
  <si>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</si>
  <si>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</si>
  <si>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</si>
  <si>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</si>
  <si>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</si>
  <si>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</si>
  <si>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</si>
  <si>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</si>
  <si>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</si>
  <si>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</si>
  <si>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</si>
  <si>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</si>
  <si>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</si>
  <si>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</si>
  <si>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</si>
  <si>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</si>
  <si>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</si>
  <si>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</si>
  <si>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</si>
  <si>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</si>
  <si>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</si>
  <si>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</si>
  <si>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</si>
  <si>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</si>
  <si>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</si>
  <si>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</si>
  <si>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</si>
  <si>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</si>
  <si>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</si>
  <si>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</si>
  <si>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</si>
  <si>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</si>
  <si>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</si>
  <si>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</si>
  <si>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</si>
  <si>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</si>
  <si>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</si>
  <si>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</si>
  <si>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</si>
  <si>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</si>
  <si>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</si>
  <si>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</si>
  <si>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</si>
  <si>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</si>
  <si>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</si>
  <si>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</si>
  <si>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</si>
  <si>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</si>
  <si>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</si>
  <si>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</si>
  <si>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</si>
  <si>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</si>
  <si>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</si>
  <si>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</si>
  <si>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</si>
  <si>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</si>
  <si>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</si>
  <si>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</si>
  <si>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</si>
  <si>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</si>
  <si>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</si>
  <si>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</si>
  <si>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</si>
  <si>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</si>
  <si>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</si>
  <si>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</si>
  <si>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</si>
  <si>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</si>
  <si>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</si>
  <si>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</si>
  <si>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</si>
  <si>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</si>
  <si>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</si>
  <si>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</si>
  <si>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</si>
  <si>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</si>
  <si>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</si>
  <si>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</si>
  <si>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</si>
  <si>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</si>
  <si>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</si>
  <si>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</si>
  <si>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</si>
  <si>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</si>
  <si>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</si>
  <si>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</si>
  <si>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</si>
  <si>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</si>
  <si>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</si>
  <si>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</si>
  <si>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</si>
  <si>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</si>
  <si>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</si>
  <si>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</si>
  <si>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</si>
  <si>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</si>
  <si>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</si>
  <si>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</si>
  <si>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</si>
  <si>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</si>
  <si>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</si>
  <si>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</si>
  <si>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</si>
  <si>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</si>
  <si>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</si>
  <si>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</si>
  <si>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</si>
  <si>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</si>
  <si>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</si>
  <si>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</si>
  <si>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</si>
  <si>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</si>
  <si>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</si>
  <si>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</si>
  <si>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</si>
  <si>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</si>
  <si>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</si>
  <si>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</si>
  <si>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</si>
  <si>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</si>
  <si>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</si>
  <si>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</si>
  <si>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</si>
  <si>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</si>
  <si>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</si>
  <si>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</si>
  <si>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</si>
  <si>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</si>
  <si>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</si>
  <si>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</si>
  <si>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</si>
  <si>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</si>
  <si>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</si>
  <si>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</si>
  <si>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</si>
  <si>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</si>
  <si>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</si>
  <si>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</si>
  <si>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</si>
  <si>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</si>
  <si>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</si>
  <si>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</si>
  <si>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</si>
  <si>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</si>
  <si>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</si>
  <si>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</si>
  <si>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</si>
  <si>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</si>
  <si>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</si>
  <si>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</si>
  <si>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</si>
  <si>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</si>
  <si>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</si>
  <si>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</si>
  <si>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</si>
  <si>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</si>
  <si>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</si>
  <si>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</si>
  <si>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</si>
  <si>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</si>
  <si>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</si>
  <si>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</si>
  <si>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</si>
  <si>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</si>
  <si>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</si>
  <si>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</si>
  <si>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</si>
  <si>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</si>
  <si>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</si>
  <si>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</si>
  <si>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</si>
  <si>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</si>
  <si>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</si>
  <si>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</si>
  <si>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</si>
  <si>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</si>
  <si>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</si>
  <si>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</si>
  <si>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</si>
  <si>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</si>
  <si>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</si>
  <si>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</si>
  <si>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</si>
  <si>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</si>
  <si>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</si>
  <si>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</si>
  <si>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</si>
  <si>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</si>
  <si>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</si>
  <si>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</si>
  <si>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</si>
  <si>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</si>
  <si>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</si>
  <si>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</si>
  <si>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</si>
  <si>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</si>
  <si>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</si>
  <si>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</si>
  <si>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</si>
  <si>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</si>
  <si>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</si>
  <si>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</si>
  <si>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</si>
  <si>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</si>
  <si>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</si>
  <si>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</si>
  <si>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</si>
  <si>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</si>
  <si>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</si>
  <si>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</si>
  <si>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</si>
  <si>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</si>
  <si>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</si>
  <si>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</si>
  <si>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</si>
  <si>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</si>
  <si>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</si>
  <si>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</si>
  <si>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</si>
  <si>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</si>
  <si>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</si>
  <si>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</si>
  <si>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</si>
  <si>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</si>
  <si>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</si>
  <si>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</si>
  <si>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</si>
  <si>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</si>
  <si>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</si>
  <si>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</si>
  <si>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</si>
  <si>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</si>
  <si>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</si>
  <si>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</si>
  <si>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</si>
  <si>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</si>
  <si>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</si>
  <si>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</si>
  <si>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</si>
  <si>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</si>
  <si>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</si>
  <si>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</si>
  <si>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</si>
  <si>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</si>
  <si>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</si>
  <si>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</si>
  <si>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</si>
  <si>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</si>
  <si>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</si>
  <si>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</si>
  <si>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</si>
  <si>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</si>
  <si>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</si>
  <si>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</si>
  <si>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</si>
  <si>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</si>
  <si>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</si>
  <si>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</si>
  <si>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</si>
  <si>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</si>
  <si>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</si>
  <si>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</si>
  <si>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</si>
  <si>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</si>
  <si>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</si>
  <si>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</si>
  <si>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</si>
  <si>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</si>
  <si>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</si>
  <si>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</si>
  <si>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</si>
  <si>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</si>
  <si>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</si>
  <si>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</si>
  <si>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</si>
  <si>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</si>
  <si>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</si>
  <si>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</si>
  <si>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</si>
  <si>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</si>
  <si>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</si>
  <si>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</si>
  <si>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</si>
  <si>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</si>
  <si>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</si>
  <si>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</si>
  <si>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</si>
  <si>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</si>
  <si>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</si>
  <si>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</si>
  <si>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</si>
  <si>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</si>
  <si>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</si>
  <si>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</si>
  <si>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</si>
  <si>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</si>
  <si>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</si>
  <si>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</si>
  <si>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</si>
  <si>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</si>
  <si>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</si>
  <si>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</si>
  <si>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</si>
  <si>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</si>
  <si>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</si>
  <si>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</si>
  <si>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</si>
  <si>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</si>
  <si>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</si>
  <si>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</si>
  <si>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</si>
  <si>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</si>
  <si>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</si>
  <si>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</si>
  <si>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</si>
  <si>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</si>
  <si>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</si>
  <si>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</si>
  <si>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</si>
  <si>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</si>
  <si>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</si>
  <si>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</si>
  <si>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</si>
  <si>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</si>
  <si>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</si>
  <si>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</si>
  <si>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</si>
  <si>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</si>
  <si>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</si>
  <si>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</si>
  <si>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</si>
  <si>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</si>
  <si>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</si>
  <si>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</si>
  <si>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</si>
  <si>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</si>
  <si>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</si>
  <si>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</si>
  <si>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</si>
  <si>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</si>
  <si>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</si>
  <si>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</si>
  <si>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</si>
  <si>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</si>
  <si>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</si>
  <si>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</si>
  <si>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</si>
  <si>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</si>
  <si>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</si>
  <si>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</si>
  <si>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</si>
  <si>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</si>
  <si>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</si>
  <si>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</si>
  <si>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</si>
  <si>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</si>
  <si>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</si>
  <si>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</si>
  <si>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</si>
  <si>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</si>
  <si>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</si>
  <si>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</si>
  <si>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</si>
  <si>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</si>
  <si>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</si>
  <si>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</si>
  <si>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</si>
  <si>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</si>
  <si>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</si>
  <si>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</si>
  <si>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</si>
  <si>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</si>
  <si>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</si>
  <si>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</si>
  <si>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</si>
  <si>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</si>
  <si>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</si>
  <si>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</si>
  <si>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</si>
  <si>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</si>
  <si>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</si>
  <si>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</si>
  <si>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</si>
  <si>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</si>
  <si>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</si>
  <si>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</si>
  <si>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</si>
  <si>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</si>
  <si>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</si>
  <si>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</si>
  <si>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</si>
  <si>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</si>
  <si>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</si>
  <si>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</si>
  <si>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</si>
  <si>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</si>
  <si>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</si>
  <si>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</si>
  <si>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</si>
  <si>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</si>
  <si>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</si>
  <si>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</si>
  <si>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</si>
  <si>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</si>
  <si>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</si>
  <si>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</si>
  <si>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</si>
  <si>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</si>
  <si>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</si>
  <si>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</si>
  <si>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</si>
  <si>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</si>
  <si>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</si>
  <si>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</si>
  <si>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</si>
  <si>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</si>
  <si>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</si>
  <si>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</si>
  <si>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</si>
  <si>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</si>
  <si>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</si>
  <si>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</si>
  <si>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</si>
  <si>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</si>
  <si>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</si>
  <si>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</si>
  <si>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</si>
  <si>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</si>
  <si>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</si>
  <si>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</si>
  <si>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</si>
  <si>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</si>
  <si>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</si>
  <si>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</si>
  <si>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</si>
  <si>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</si>
  <si>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</si>
  <si>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</si>
  <si>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</si>
  <si>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</si>
  <si>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</si>
  <si>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</si>
  <si>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</si>
  <si>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</si>
  <si>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</si>
  <si>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</si>
  <si>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</si>
  <si>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</si>
  <si>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</si>
  <si>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</si>
  <si>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</si>
  <si>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</si>
  <si>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</si>
  <si>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</si>
  <si>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</si>
  <si>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</si>
  <si>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</si>
  <si>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</si>
  <si>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</si>
  <si>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</si>
  <si>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</si>
  <si>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</si>
  <si>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</si>
  <si>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</si>
  <si>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</si>
  <si>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</si>
  <si>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</si>
  <si>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</si>
  <si>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</si>
  <si>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</si>
  <si>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</si>
  <si>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</si>
  <si>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</si>
  <si>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</si>
  <si>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</si>
  <si>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</si>
  <si>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</si>
  <si>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</si>
  <si>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</si>
  <si>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</si>
  <si>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</si>
  <si>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</si>
  <si>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</si>
  <si>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</si>
  <si>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</si>
  <si>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</si>
  <si>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</si>
  <si>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</si>
  <si>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</si>
  <si>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</si>
  <si>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</si>
  <si>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</si>
  <si>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</si>
  <si>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</si>
  <si>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</si>
  <si>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</si>
  <si>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</si>
  <si>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</si>
  <si>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</si>
  <si>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</si>
  <si>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</si>
  <si>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</si>
  <si>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</si>
  <si>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</si>
  <si>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</si>
  <si>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</si>
  <si>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</si>
  <si>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</si>
  <si>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</si>
  <si>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</si>
  <si>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</si>
  <si>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</si>
  <si>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</si>
  <si>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</si>
  <si>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</si>
  <si>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</si>
  <si>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</si>
  <si>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</si>
  <si>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</si>
  <si>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</si>
  <si>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</si>
  <si>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</si>
  <si>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</si>
  <si>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</si>
  <si>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</si>
  <si>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</si>
  <si>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</si>
  <si>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</si>
  <si>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</si>
  <si>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</si>
  <si>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</si>
  <si>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</si>
  <si>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</si>
  <si>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</si>
  <si>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</si>
  <si>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</si>
  <si>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</si>
  <si>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</si>
  <si>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</si>
  <si>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</si>
  <si>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</si>
  <si>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</si>
  <si>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</si>
  <si>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</si>
  <si>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</si>
  <si>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</si>
  <si>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</si>
  <si>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</si>
  <si>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</si>
  <si>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</si>
  <si>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</si>
  <si>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</si>
  <si>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</si>
  <si>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</si>
  <si>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</si>
  <si>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</si>
  <si>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</si>
  <si>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</si>
  <si>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</si>
  <si>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</si>
  <si>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</si>
  <si>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</si>
  <si>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</si>
  <si>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</si>
  <si>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</si>
  <si>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</si>
  <si>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</si>
  <si>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</si>
  <si>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</si>
  <si>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</si>
  <si>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</si>
  <si>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</si>
  <si>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</si>
  <si>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</si>
  <si>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</si>
  <si>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</si>
  <si>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</si>
  <si>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</si>
  <si>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</si>
  <si>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</si>
  <si>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</si>
  <si>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</si>
  <si>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</si>
  <si>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</si>
  <si>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</si>
  <si>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</si>
  <si>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</si>
  <si>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</si>
  <si>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</si>
  <si>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</si>
  <si>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</si>
  <si>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</si>
  <si>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</si>
  <si>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</si>
  <si>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</si>
  <si>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</si>
  <si>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</si>
  <si>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</si>
  <si>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</si>
  <si>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</si>
  <si>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</si>
  <si>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</si>
  <si>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</si>
  <si>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</si>
  <si>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</si>
  <si>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</si>
  <si>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</si>
  <si>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</si>
  <si>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</si>
  <si>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</si>
  <si>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</si>
  <si>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</si>
  <si>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</si>
  <si>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</si>
  <si>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</si>
  <si>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</si>
  <si>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</si>
  <si>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</si>
  <si>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</si>
  <si>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</si>
  <si>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</si>
  <si>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</si>
  <si>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</si>
  <si>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</si>
  <si>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</si>
  <si>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</si>
  <si>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</si>
  <si>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</si>
  <si>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</si>
  <si>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</si>
  <si>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</si>
  <si>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</si>
  <si>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</si>
  <si>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</si>
  <si>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</si>
  <si>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</si>
  <si>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</si>
  <si>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</si>
  <si>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</si>
  <si>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</si>
  <si>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</si>
  <si>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</si>
  <si>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</si>
  <si>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</si>
  <si>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</si>
  <si>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</si>
  <si>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</si>
  <si>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</si>
  <si>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</si>
  <si>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</si>
  <si>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</si>
  <si>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</si>
  <si>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</si>
  <si>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</si>
  <si>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</si>
  <si>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</si>
  <si>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</si>
  <si>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</si>
  <si>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</si>
  <si>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</si>
  <si>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</si>
  <si>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</si>
  <si>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</si>
  <si>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</si>
  <si>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</si>
  <si>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</si>
  <si>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</si>
  <si>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</si>
  <si>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</si>
  <si>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</si>
  <si>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</si>
  <si>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</si>
  <si>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</si>
  <si>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</si>
  <si>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</si>
  <si>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</si>
  <si>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</si>
  <si>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</si>
  <si>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</si>
  <si>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</si>
  <si>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</si>
  <si>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</si>
  <si>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</si>
  <si>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</si>
  <si>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</si>
  <si>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</si>
  <si>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</si>
  <si>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</si>
  <si>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</si>
  <si>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</si>
  <si>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</si>
  <si>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</si>
  <si>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</si>
  <si>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</si>
  <si>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</si>
  <si>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</si>
  <si>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</si>
  <si>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</si>
  <si>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</si>
  <si>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</si>
  <si>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</si>
  <si>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</si>
  <si>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</si>
  <si>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</si>
  <si>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</si>
  <si>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</si>
  <si>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</si>
  <si>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</si>
  <si>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</si>
  <si>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</si>
  <si>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</si>
  <si>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</si>
  <si>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</si>
  <si>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</si>
  <si>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</si>
  <si>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</si>
  <si>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</si>
  <si>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</si>
  <si>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</si>
  <si>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</si>
  <si>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</si>
  <si>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</si>
  <si>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</si>
  <si>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</si>
  <si>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</si>
  <si>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</si>
  <si>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</si>
  <si>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</si>
  <si>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</si>
  <si>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</si>
  <si>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</si>
  <si>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</si>
  <si>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</si>
  <si>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</si>
  <si>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</si>
  <si>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</si>
  <si>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</si>
  <si>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</si>
  <si>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</si>
  <si>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</si>
  <si>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</si>
  <si>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</si>
  <si>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</si>
  <si>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</si>
  <si>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</si>
  <si>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</si>
  <si>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</si>
  <si>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</si>
  <si>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</si>
  <si>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</si>
  <si>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</si>
  <si>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</si>
  <si>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</si>
  <si>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</si>
  <si>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</si>
  <si>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</si>
  <si>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</si>
  <si>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</si>
  <si>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</si>
  <si>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</si>
  <si>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</si>
  <si>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</si>
  <si>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</si>
  <si>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</si>
  <si>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</si>
  <si>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</si>
  <si>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</si>
  <si>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</si>
  <si>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</si>
  <si>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</si>
  <si>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</si>
  <si>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</si>
  <si>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</si>
  <si>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</si>
  <si>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</si>
  <si>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</si>
  <si>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</si>
  <si>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</si>
  <si>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</si>
  <si>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</si>
  <si>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</si>
  <si>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</si>
  <si>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</si>
  <si>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</si>
  <si>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</si>
  <si>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</si>
  <si>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</si>
  <si>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</si>
  <si>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</si>
  <si>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</si>
  <si>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</si>
  <si>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</si>
  <si>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</si>
  <si>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</si>
  <si>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</si>
  <si>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</si>
  <si>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</si>
  <si>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</si>
  <si>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</si>
  <si>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</si>
  <si>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</si>
  <si>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</si>
  <si>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</si>
  <si>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</si>
  <si>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</si>
  <si>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</si>
  <si>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</si>
  <si>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</si>
  <si>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</si>
  <si>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</si>
  <si>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</si>
  <si>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</si>
  <si>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</si>
  <si>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</si>
  <si>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</si>
  <si>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</si>
  <si>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</si>
  <si>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</si>
  <si>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</si>
  <si>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</si>
  <si>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</si>
  <si>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</si>
  <si>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</si>
  <si>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</si>
  <si>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</si>
  <si>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</si>
  <si>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</si>
  <si>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</si>
  <si>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</si>
  <si>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</si>
  <si>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</si>
  <si>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</si>
  <si>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</si>
  <si>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</si>
  <si>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</si>
  <si>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</si>
  <si>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</si>
  <si>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</si>
  <si>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</si>
  <si>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</si>
  <si>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</si>
  <si>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</si>
  <si>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</si>
  <si>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</si>
  <si>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</si>
  <si>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</si>
  <si>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</si>
  <si>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</si>
  <si>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</si>
  <si>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</si>
  <si>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</si>
  <si>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</si>
  <si>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</si>
  <si>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</si>
  <si>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</si>
  <si>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</si>
  <si>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</si>
  <si>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</si>
  <si>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</si>
  <si>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</si>
  <si>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</si>
  <si>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</si>
  <si>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</si>
  <si>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</si>
  <si>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</si>
  <si>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</si>
  <si>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</si>
  <si>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</si>
  <si>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</si>
  <si>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</si>
  <si>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</si>
  <si>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</si>
  <si>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</si>
  <si>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</si>
  <si>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</si>
  <si>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</si>
  <si>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</si>
  <si>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</si>
  <si>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</si>
  <si>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</si>
  <si>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</si>
  <si>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</si>
  <si>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</si>
  <si>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</si>
  <si>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</si>
  <si>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</si>
  <si>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</si>
  <si>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</si>
  <si>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</si>
  <si>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</si>
  <si>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</si>
  <si>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</si>
  <si>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</si>
  <si>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</si>
  <si>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</si>
  <si>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</si>
  <si>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</si>
  <si>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</si>
  <si>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</si>
  <si>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</si>
  <si>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</si>
  <si>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</si>
  <si>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</si>
  <si>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</si>
  <si>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</si>
  <si>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</si>
  <si>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</si>
  <si>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</si>
  <si>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</si>
  <si>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</si>
  <si>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</si>
  <si>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</si>
  <si>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</si>
  <si>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</si>
  <si>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</si>
  <si>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</si>
  <si>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</si>
  <si>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</si>
  <si>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</si>
  <si>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</si>
  <si>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</si>
  <si>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</si>
  <si>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</si>
  <si>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</si>
  <si>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</si>
  <si>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</si>
  <si>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</si>
  <si>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</si>
  <si>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</si>
  <si>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</si>
  <si>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</si>
  <si>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</si>
  <si>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</si>
  <si>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</si>
  <si>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</si>
  <si>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</si>
  <si>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</si>
  <si>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</si>
  <si>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</si>
  <si>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</si>
  <si>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</si>
  <si>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</si>
  <si>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</si>
  <si>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</si>
  <si>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</si>
  <si>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</si>
  <si>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</si>
  <si>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</si>
  <si>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</si>
  <si>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</si>
  <si>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</si>
  <si>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</si>
  <si>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</si>
  <si>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</si>
  <si>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</si>
  <si>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</si>
  <si>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</si>
  <si>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</si>
  <si>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</si>
  <si>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</si>
  <si>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</si>
  <si>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</si>
  <si>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</si>
  <si>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</si>
  <si>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</si>
  <si>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</si>
  <si>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</si>
  <si>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</si>
  <si>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</si>
  <si>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</si>
  <si>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</si>
  <si>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</si>
  <si>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</si>
  <si>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</si>
  <si>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</si>
  <si>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</si>
  <si>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</si>
  <si>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</si>
  <si>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</si>
  <si>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</si>
  <si>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</si>
  <si>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</si>
  <si>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</si>
  <si>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</si>
  <si>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</si>
  <si>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</si>
  <si>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</si>
  <si>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</si>
  <si>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</si>
  <si>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</si>
  <si>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</si>
  <si>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</si>
  <si>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</si>
  <si>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</si>
  <si>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</si>
  <si>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</si>
  <si>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</si>
  <si>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</si>
  <si>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</si>
  <si>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</si>
  <si>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</si>
  <si>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</si>
  <si>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</si>
  <si>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</si>
  <si>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</si>
  <si>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</si>
  <si>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</si>
  <si>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</si>
  <si>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</si>
  <si>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</si>
  <si>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</si>
  <si>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</si>
  <si>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</si>
  <si>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</si>
  <si>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</si>
  <si>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</si>
  <si>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</si>
  <si>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</si>
  <si>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</si>
  <si>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</si>
  <si>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</si>
  <si>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</si>
  <si>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</si>
  <si>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</si>
  <si>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</si>
  <si>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</si>
  <si>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</si>
  <si>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</si>
  <si>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</si>
  <si>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</si>
  <si>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</si>
  <si>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</si>
  <si>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</si>
  <si>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</si>
  <si>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</si>
  <si>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</si>
  <si>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</si>
  <si>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</si>
  <si>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</si>
  <si>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</si>
  <si>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</si>
  <si>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</si>
  <si>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</si>
  <si>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</si>
  <si>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</si>
  <si>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</si>
  <si>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</si>
  <si>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</si>
  <si>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</si>
  <si>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</si>
  <si>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</si>
  <si>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</si>
  <si>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</si>
  <si>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</si>
  <si>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</si>
  <si>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</si>
  <si>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</si>
  <si>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</si>
  <si>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</si>
  <si>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</si>
  <si>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</si>
  <si>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</si>
  <si>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</si>
  <si>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</si>
  <si>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</si>
  <si>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</si>
  <si>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</si>
  <si>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</si>
  <si>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</si>
  <si>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</si>
  <si>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</si>
  <si>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</si>
  <si>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</si>
  <si>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</si>
  <si>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</si>
  <si>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</si>
  <si>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</si>
  <si>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</si>
  <si>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</si>
  <si>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</si>
  <si>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</si>
  <si>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</si>
  <si>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</si>
  <si>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</si>
  <si>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</si>
  <si>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</si>
  <si>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</si>
  <si>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</si>
  <si>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</si>
  <si>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</si>
  <si>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</si>
  <si>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</si>
  <si>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</si>
  <si>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</si>
  <si>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</si>
  <si>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</si>
  <si>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</si>
  <si>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</si>
  <si>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</si>
  <si>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</si>
  <si>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</si>
  <si>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</si>
  <si>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</si>
  <si>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</si>
  <si>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</si>
  <si>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</si>
  <si>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</si>
  <si>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</si>
  <si>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</si>
  <si>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</si>
  <si>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</si>
  <si>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</si>
  <si>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</si>
  <si>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</si>
  <si>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</si>
  <si>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</si>
  <si>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</si>
  <si>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</si>
  <si>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</si>
  <si>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</si>
  <si>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</si>
  <si>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</si>
  <si>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</si>
  <si>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</si>
  <si>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</si>
  <si>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</si>
  <si>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</si>
  <si>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</si>
  <si>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</si>
  <si>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</si>
  <si>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</si>
  <si>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</si>
  <si>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</si>
  <si>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</si>
  <si>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</si>
  <si>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</si>
  <si>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</si>
  <si>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</si>
  <si>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</si>
  <si>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</si>
  <si>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</si>
  <si>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</si>
  <si>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</si>
  <si>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</si>
  <si>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</si>
  <si>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</si>
  <si>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</si>
  <si>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</si>
  <si>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</si>
  <si>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</si>
  <si>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</si>
  <si>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</si>
  <si>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</si>
  <si>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</si>
  <si>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</si>
  <si>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</si>
  <si>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</si>
  <si>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</si>
  <si>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</si>
  <si>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</si>
  <si>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</si>
  <si>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</si>
  <si>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CG CAPITALISATION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</si>
  <si>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</si>
  <si>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</si>
  <si>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</si>
  <si>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</si>
  <si>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</si>
  <si>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</si>
  <si>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</si>
  <si>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</si>
  <si>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</si>
  <si>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</si>
  <si>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</si>
  <si>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</si>
  <si>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</si>
  <si>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</si>
  <si>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</si>
  <si>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</si>
  <si>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</si>
  <si>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</si>
  <si>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</si>
  <si>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</si>
  <si>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</si>
  <si>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</si>
  <si>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</si>
  <si>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</si>
  <si>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</si>
  <si>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</si>
  <si>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</si>
  <si>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</si>
  <si>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</si>
  <si>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</si>
  <si>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</si>
  <si>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</si>
  <si>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</si>
  <si>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</si>
  <si>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</si>
  <si>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</si>
  <si>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</si>
  <si>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</si>
  <si>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</si>
  <si>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</si>
  <si>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</si>
  <si>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</si>
  <si>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</si>
  <si>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</si>
  <si>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</si>
  <si>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</si>
  <si>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</si>
  <si>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</si>
  <si>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</si>
  <si>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</si>
  <si>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</si>
  <si>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</si>
  <si>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</si>
  <si>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</si>
  <si>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</si>
  <si>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</si>
  <si>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</si>
  <si>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</si>
  <si>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</si>
  <si>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</si>
  <si>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</si>
  <si>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</si>
  <si>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</si>
  <si>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</si>
  <si>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</si>
  <si>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</si>
  <si>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</si>
  <si>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</si>
  <si>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</si>
  <si>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</si>
  <si>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</si>
  <si>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</si>
  <si>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</si>
  <si>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</si>
  <si>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</si>
  <si>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</si>
  <si>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</si>
  <si>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</si>
  <si>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</si>
  <si>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</si>
  <si>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</si>
  <si>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</si>
  <si>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</si>
  <si>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</si>
  <si>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</si>
  <si>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</si>
  <si>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</si>
  <si>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</si>
  <si>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</si>
  <si>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</si>
  <si>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</si>
  <si>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</si>
  <si>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</si>
  <si>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</si>
  <si>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</si>
  <si>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</si>
  <si>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</si>
  <si>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</si>
  <si>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</si>
  <si>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</si>
  <si>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</si>
  <si>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</si>
  <si>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</si>
  <si>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</si>
  <si>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</si>
  <si>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</si>
  <si>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</si>
  <si>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</si>
  <si>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</si>
  <si>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</si>
  <si>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</si>
  <si>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</si>
  <si>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</si>
  <si>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</si>
  <si>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</si>
  <si>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</si>
  <si>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</si>
  <si>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</si>
  <si>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</si>
  <si>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</si>
  <si>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</si>
  <si>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</si>
  <si>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</si>
  <si>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</si>
  <si>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</si>
  <si>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</si>
  <si>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</si>
  <si>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</si>
  <si>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</si>
  <si>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</si>
  <si>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</si>
  <si>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</si>
  <si>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</si>
  <si>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</si>
  <si>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</si>
  <si>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</si>
  <si>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</si>
  <si>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</si>
  <si>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</si>
  <si>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</si>
  <si>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</si>
  <si>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</si>
  <si>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</si>
  <si>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</si>
  <si>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</si>
  <si>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</si>
  <si>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</si>
  <si>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</si>
  <si>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</si>
  <si>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</si>
  <si>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</si>
  <si>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</si>
  <si>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</si>
  <si>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</si>
  <si>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</si>
  <si>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</si>
  <si>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</si>
  <si>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</si>
  <si>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</si>
  <si>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</si>
  <si>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</si>
  <si>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</si>
  <si>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</si>
  <si>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</si>
  <si>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</si>
  <si>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</si>
  <si>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</si>
  <si>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</si>
  <si>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</si>
  <si>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</si>
  <si>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</si>
  <si>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</si>
  <si>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</si>
  <si>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</si>
  <si>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</si>
  <si>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</si>
  <si>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</si>
  <si>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</si>
  <si>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HOUNSADO</t>
  </si>
  <si>
    <t>Alain</t>
  </si>
  <si>
    <t>Tokpa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</si>
  <si>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</si>
  <si>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</si>
  <si>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</si>
  <si>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</si>
  <si>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</si>
  <si>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</si>
  <si>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</si>
  <si>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</si>
  <si>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FOLLY</t>
  </si>
  <si>
    <t>Gatienne</t>
  </si>
  <si>
    <t>Azove Centre</t>
  </si>
  <si>
    <t>Pahou pigeon Blanc</t>
  </si>
  <si>
    <t>gatiennefolly@gmail.com</t>
  </si>
  <si>
    <t>SEDEDJI</t>
  </si>
  <si>
    <t>Dagbedossessi Cyprien</t>
  </si>
  <si>
    <t>Glazoue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</si>
  <si>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</si>
  <si>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</si>
  <si>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</si>
  <si>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</si>
  <si>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</si>
  <si>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</si>
  <si>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</si>
  <si>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</si>
  <si>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MONNOU</t>
  </si>
  <si>
    <t>JESUGNON ABEL</t>
  </si>
  <si>
    <t>GOUAKO</t>
  </si>
  <si>
    <t>abelmonnou13@gmail.com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</si>
  <si>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</si>
  <si>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</si>
  <si>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</si>
  <si>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</si>
  <si>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</si>
  <si>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</si>
  <si>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</si>
  <si>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KO koumonlou</t>
  </si>
  <si>
    <t>michodjehounjeanne@gmail.com</t>
  </si>
  <si>
    <t>Collette</t>
  </si>
  <si>
    <t>djossoucollette@gmail.com</t>
  </si>
  <si>
    <t>DANHOUMBO</t>
  </si>
  <si>
    <t>N.B. Rodriguez</t>
  </si>
  <si>
    <t>DJIDOWANOU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</si>
  <si>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</si>
  <si>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</si>
  <si>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</si>
  <si>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</si>
  <si>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</si>
  <si>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</si>
  <si>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</si>
  <si>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LOKOSSI</t>
  </si>
  <si>
    <t>Koffi Christophe</t>
  </si>
  <si>
    <t>Couffo/ KLOUEKANMEY</t>
  </si>
  <si>
    <t>christophelokossi2@gmail.com</t>
  </si>
  <si>
    <t>SOBABE</t>
  </si>
  <si>
    <t>Mouinatou</t>
  </si>
  <si>
    <t>Parakou au quartier zongo 2 maison SOBABE</t>
  </si>
  <si>
    <t>mouinatousobabe353@gmail.com</t>
  </si>
  <si>
    <t>AGBOHOUNGA</t>
  </si>
  <si>
    <t>Akouélé Régina</t>
  </si>
  <si>
    <t>Zinvié</t>
  </si>
  <si>
    <t>GOUAKO maison TOKPLO Hilaire</t>
  </si>
  <si>
    <t>Agbohoungaregina5@gmail.com</t>
  </si>
  <si>
    <t>Ekpe</t>
  </si>
  <si>
    <t>kpanouemmanuel001.@gmail.com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</si>
  <si>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</si>
  <si>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</si>
  <si>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</si>
  <si>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</si>
  <si>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</si>
  <si>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</si>
  <si>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</si>
  <si>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</si>
  <si>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Non, Momo</t>
  </si>
  <si>
    <t>Grace débora</t>
  </si>
  <si>
    <t>Adeyeye grace debora,maison hounvenou</t>
  </si>
  <si>
    <t>AGUIDI</t>
  </si>
  <si>
    <t>Mahougnon Noel Cedric</t>
  </si>
  <si>
    <t>C/0536 Ahouassa Cotonou</t>
  </si>
  <si>
    <t>noelaguidi96@gmail.com</t>
  </si>
  <si>
    <t>KPODAHOUDE</t>
  </si>
  <si>
    <t>Lucresse Sonia Houefa</t>
  </si>
  <si>
    <t>soniakpodahoude@gmail.com</t>
  </si>
  <si>
    <t>MAZU</t>
  </si>
  <si>
    <t>Sobbarath Adeola Achake Constance</t>
  </si>
  <si>
    <t>sobbarathmazu@gmail.com</t>
  </si>
  <si>
    <t>DECAKPOEVOU</t>
  </si>
  <si>
    <t>Yétonké Wilker</t>
  </si>
  <si>
    <t>Arafat/Parakou</t>
  </si>
  <si>
    <t>decakpoevouwilker@gmail.com</t>
  </si>
  <si>
    <t>CHEF EQUIPE</t>
  </si>
  <si>
    <t>CHEF INSPECTION</t>
  </si>
  <si>
    <t>KLELE FRANCOISE</t>
  </si>
  <si>
    <t>ASSILAMEHOU REGINA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</si>
</sst>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O1" workbookViewId="0">
      <selection activeCell="T12" sqref="T1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3344</v>
      </c>
      <c r="C7" t="s">
        <v>3345</v>
      </c>
      <c r="D7" t="s">
        <v>22</v>
      </c>
      <c r="E7">
        <v>50558697</v>
      </c>
      <c r="F7" t="s">
        <v>3346</v>
      </c>
      <c r="G7" t="s">
        <v>3347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3348</v>
      </c>
      <c r="C8" t="s">
        <v>3349</v>
      </c>
      <c r="D8" t="s">
        <v>32</v>
      </c>
      <c r="E8">
        <v>61350730</v>
      </c>
      <c r="F8" t="s">
        <v>3350</v>
      </c>
      <c r="G8" t="s">
        <v>3351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3352</v>
      </c>
      <c r="C9" t="s">
        <v>3353</v>
      </c>
      <c r="D9" t="s">
        <v>32</v>
      </c>
      <c r="E9">
        <v>96794968</v>
      </c>
      <c r="F9" t="s">
        <v>462</v>
      </c>
      <c r="G9" t="s">
        <v>3354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3355</v>
      </c>
      <c r="C10" t="s">
        <v>3356</v>
      </c>
      <c r="D10" t="s">
        <v>32</v>
      </c>
      <c r="E10">
        <v>90485977</v>
      </c>
      <c r="F10" t="s">
        <v>2772</v>
      </c>
      <c r="G10" t="s">
        <v>3357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3358</v>
      </c>
      <c r="C11" t="s">
        <v>3359</v>
      </c>
      <c r="D11" t="s">
        <v>32</v>
      </c>
      <c r="E11">
        <v>97933338</v>
      </c>
      <c r="F11" t="s">
        <v>3360</v>
      </c>
      <c r="G11" t="s">
        <v>3361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3362</v>
      </c>
      <c r="D12" t="s">
        <v>32</v>
      </c>
      <c r="E12">
        <v>96014234</v>
      </c>
      <c r="F12" t="s">
        <v>3363</v>
      </c>
      <c r="G12" t="s">
        <v>3364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3365</v>
      </c>
      <c r="C13" t="s">
        <v>3366</v>
      </c>
      <c r="D13" t="s">
        <v>32</v>
      </c>
      <c r="E13">
        <v>69096420</v>
      </c>
      <c r="F13" t="s">
        <v>68</v>
      </c>
      <c r="G13" t="s">
        <v>3367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3368</v>
      </c>
      <c r="C14" t="s">
        <v>3369</v>
      </c>
      <c r="D14" t="s">
        <v>22</v>
      </c>
      <c r="E14">
        <v>91646230</v>
      </c>
      <c r="F14" t="s">
        <v>3371</v>
      </c>
      <c r="G14" t="s">
        <v>3372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3373</v>
      </c>
      <c r="D15" t="s">
        <v>22</v>
      </c>
      <c r="E15">
        <v>61321422</v>
      </c>
      <c r="F15" t="s">
        <v>3374</v>
      </c>
      <c r="G15" t="s">
        <v>3375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3376</v>
      </c>
      <c r="C16" t="s">
        <v>3377</v>
      </c>
      <c r="D16" t="s">
        <v>32</v>
      </c>
      <c r="E16">
        <v>97331684</v>
      </c>
      <c r="F16" t="s">
        <v>2722</v>
      </c>
      <c r="G16" t="s">
        <v>3378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3379</v>
      </c>
      <c r="C17" t="s">
        <v>3380</v>
      </c>
      <c r="D17" t="s">
        <v>32</v>
      </c>
      <c r="E17">
        <v>51080320</v>
      </c>
      <c r="F17" t="s">
        <v>3381</v>
      </c>
      <c r="G17" t="s">
        <v>3382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3383</v>
      </c>
      <c r="C18" t="s">
        <v>3384</v>
      </c>
      <c r="D18" t="s">
        <v>22</v>
      </c>
      <c r="E18">
        <v>91374976</v>
      </c>
      <c r="F18" t="s">
        <v>3385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3386</v>
      </c>
      <c r="C19" t="s">
        <v>3387</v>
      </c>
      <c r="D19" t="s">
        <v>32</v>
      </c>
      <c r="E19">
        <v>91829002</v>
      </c>
      <c r="F19" t="s">
        <v>3388</v>
      </c>
      <c r="G19" t="s">
        <v>3389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3390</v>
      </c>
      <c r="D20" t="s">
        <v>32</v>
      </c>
      <c r="E20">
        <v>97985814</v>
      </c>
      <c r="F20" t="s">
        <v>3391</v>
      </c>
      <c r="G20" t="s">
        <v>3392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x14ac:dyDescent="0.35">
      <c r="A21">
        <v>8132</v>
      </c>
      <c r="B21" t="s">
        <v>3393</v>
      </c>
      <c r="C21" t="s">
        <v>3394</v>
      </c>
      <c r="D21" t="s">
        <v>32</v>
      </c>
      <c r="E21">
        <v>67287224</v>
      </c>
      <c r="F21" t="s">
        <v>3395</v>
      </c>
      <c r="G21" t="s">
        <v>3396</v>
      </c>
      <c r="H21">
        <v>202395057344</v>
      </c>
      <c r="I21" t="s">
        <v>25</v>
      </c>
      <c r="J21">
        <v>7114</v>
      </c>
      <c r="K21">
        <v>8036</v>
      </c>
      <c r="L21" s="1">
        <v>44979</v>
      </c>
      <c r="M21" t="s">
        <v>26</v>
      </c>
      <c r="N21" t="s">
        <v>27</v>
      </c>
      <c r="O21">
        <v>67287224</v>
      </c>
    </row>
    <row r="22" spans="1:15" x14ac:dyDescent="0.35">
      <c r="A22">
        <v>6267</v>
      </c>
      <c r="B22" t="s">
        <v>3397</v>
      </c>
      <c r="C22" t="s">
        <v>3398</v>
      </c>
      <c r="D22" t="s">
        <v>32</v>
      </c>
      <c r="E22">
        <v>96748985</v>
      </c>
      <c r="F22" t="s">
        <v>614</v>
      </c>
      <c r="G22" t="s">
        <v>3399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3400</v>
      </c>
      <c r="C23" t="s">
        <v>140</v>
      </c>
      <c r="D23" t="s">
        <v>22</v>
      </c>
      <c r="E23">
        <v>90952123</v>
      </c>
      <c r="F23" t="s">
        <v>3401</v>
      </c>
      <c r="G23" t="s">
        <v>3402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3403</v>
      </c>
      <c r="C24" t="s">
        <v>3404</v>
      </c>
      <c r="D24" t="s">
        <v>32</v>
      </c>
      <c r="E24">
        <v>97420984</v>
      </c>
      <c r="F24" t="s">
        <v>3405</v>
      </c>
      <c r="G24" t="s">
        <v>3406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3407</v>
      </c>
      <c r="D25" t="s">
        <v>32</v>
      </c>
      <c r="E25">
        <v>66736591</v>
      </c>
      <c r="F25" t="s">
        <v>3408</v>
      </c>
      <c r="G25" t="s">
        <v>3409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3410</v>
      </c>
      <c r="C26" t="s">
        <v>3411</v>
      </c>
      <c r="D26" t="s">
        <v>22</v>
      </c>
      <c r="E26">
        <v>52927172</v>
      </c>
      <c r="F26" t="s">
        <v>3412</v>
      </c>
      <c r="G26" t="s">
        <v>3413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3414</v>
      </c>
      <c r="C27" t="s">
        <v>3415</v>
      </c>
      <c r="D27" t="s">
        <v>32</v>
      </c>
      <c r="E27">
        <v>96184119</v>
      </c>
      <c r="F27" t="s">
        <v>2921</v>
      </c>
      <c r="G27" t="s">
        <v>3416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3417</v>
      </c>
      <c r="D28" t="s">
        <v>32</v>
      </c>
      <c r="E28">
        <v>96223047</v>
      </c>
      <c r="F28" t="s">
        <v>3418</v>
      </c>
      <c r="G28" t="s">
        <v>3419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3420</v>
      </c>
      <c r="C29" t="s">
        <v>3421</v>
      </c>
      <c r="D29" t="s">
        <v>22</v>
      </c>
      <c r="E29">
        <v>90082140</v>
      </c>
      <c r="F29" t="s">
        <v>3422</v>
      </c>
      <c r="G29" t="s">
        <v>3423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3424</v>
      </c>
      <c r="C30" t="s">
        <v>3425</v>
      </c>
      <c r="D30" t="s">
        <v>32</v>
      </c>
      <c r="E30">
        <v>66809295</v>
      </c>
      <c r="F30" t="s">
        <v>424</v>
      </c>
      <c r="G30" t="s">
        <v>3426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3427</v>
      </c>
      <c r="C31" t="s">
        <v>3428</v>
      </c>
      <c r="D31" t="s">
        <v>32</v>
      </c>
      <c r="E31">
        <v>96218112</v>
      </c>
      <c r="F31" t="s">
        <v>424</v>
      </c>
      <c r="G31" t="s">
        <v>3429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3430</v>
      </c>
      <c r="C32" t="s">
        <v>3431</v>
      </c>
      <c r="D32" t="s">
        <v>32</v>
      </c>
      <c r="E32">
        <v>52933715</v>
      </c>
      <c r="F32" t="s">
        <v>2772</v>
      </c>
      <c r="G32" t="s">
        <v>3432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3433</v>
      </c>
      <c r="C33" t="s">
        <v>3434</v>
      </c>
      <c r="D33" t="s">
        <v>22</v>
      </c>
      <c r="E33">
        <v>97587432</v>
      </c>
      <c r="F33" t="s">
        <v>424</v>
      </c>
      <c r="G33" t="s">
        <v>3435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3436</v>
      </c>
      <c r="G34" t="s">
        <v>3437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3438</v>
      </c>
      <c r="C35" t="s">
        <v>3439</v>
      </c>
      <c r="D35" t="s">
        <v>22</v>
      </c>
      <c r="E35">
        <v>61700641</v>
      </c>
      <c r="F35" t="s">
        <v>3440</v>
      </c>
      <c r="G35" t="s">
        <v>3441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3442</v>
      </c>
      <c r="C36" t="s">
        <v>3443</v>
      </c>
      <c r="D36" t="s">
        <v>32</v>
      </c>
      <c r="E36">
        <v>90196838</v>
      </c>
      <c r="F36" t="s">
        <v>3444</v>
      </c>
      <c r="G36" t="s">
        <v>3445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3446</v>
      </c>
      <c r="C37" t="s">
        <v>3447</v>
      </c>
      <c r="D37" t="s">
        <v>32</v>
      </c>
      <c r="E37">
        <v>54917380</v>
      </c>
      <c r="F37" t="s">
        <v>3448</v>
      </c>
      <c r="G37" t="s">
        <v>3449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x14ac:dyDescent="0.35">
      <c r="A38">
        <v>8133</v>
      </c>
      <c r="B38" t="s">
        <v>3450</v>
      </c>
      <c r="C38" t="s">
        <v>3451</v>
      </c>
      <c r="D38" t="s">
        <v>32</v>
      </c>
      <c r="E38">
        <v>67380079</v>
      </c>
      <c r="F38" t="s">
        <v>3452</v>
      </c>
      <c r="G38" t="s">
        <v>3453</v>
      </c>
      <c r="H38">
        <v>202390118554</v>
      </c>
      <c r="I38" t="s">
        <v>25</v>
      </c>
      <c r="J38">
        <v>8078</v>
      </c>
      <c r="K38">
        <v>8036</v>
      </c>
      <c r="L38" s="1">
        <v>44970</v>
      </c>
      <c r="M38" t="s">
        <v>26</v>
      </c>
      <c r="N38" t="s">
        <v>27</v>
      </c>
      <c r="O38">
        <v>67380079</v>
      </c>
    </row>
    <row r="39" spans="1:15" x14ac:dyDescent="0.35">
      <c r="A39">
        <v>7361</v>
      </c>
      <c r="B39" t="s">
        <v>3454</v>
      </c>
      <c r="C39" t="s">
        <v>3455</v>
      </c>
      <c r="D39" t="s">
        <v>32</v>
      </c>
      <c r="E39">
        <v>91987689</v>
      </c>
      <c r="F39" t="s">
        <v>156</v>
      </c>
      <c r="G39" t="s">
        <v>3456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3457</v>
      </c>
      <c r="C40" t="s">
        <v>140</v>
      </c>
      <c r="D40" t="s">
        <v>22</v>
      </c>
      <c r="E40">
        <v>90952123</v>
      </c>
      <c r="F40" t="s">
        <v>3287</v>
      </c>
      <c r="G40" t="s">
        <v>3402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3458</v>
      </c>
      <c r="C41" t="s">
        <v>3459</v>
      </c>
      <c r="D41" t="s">
        <v>22</v>
      </c>
      <c r="E41">
        <v>96926775</v>
      </c>
      <c r="F41" t="s">
        <v>3460</v>
      </c>
      <c r="G41" t="s">
        <v>3461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3462</v>
      </c>
      <c r="C42" t="s">
        <v>3463</v>
      </c>
      <c r="D42" t="s">
        <v>32</v>
      </c>
      <c r="E42">
        <v>67967788</v>
      </c>
      <c r="F42" t="s">
        <v>3464</v>
      </c>
      <c r="G42" t="s">
        <v>3465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3466</v>
      </c>
      <c r="C43" t="s">
        <v>3467</v>
      </c>
      <c r="D43" t="s">
        <v>22</v>
      </c>
      <c r="E43">
        <v>52965991</v>
      </c>
      <c r="F43" t="s">
        <v>3468</v>
      </c>
      <c r="G43" t="s">
        <v>3469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3470</v>
      </c>
      <c r="C44" t="s">
        <v>3471</v>
      </c>
      <c r="D44" t="s">
        <v>32</v>
      </c>
      <c r="E44">
        <v>57881664</v>
      </c>
      <c r="F44" t="s">
        <v>3472</v>
      </c>
      <c r="G44" t="s">
        <v>3473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3474</v>
      </c>
      <c r="C45" t="s">
        <v>3475</v>
      </c>
      <c r="D45" t="s">
        <v>22</v>
      </c>
      <c r="E45">
        <v>51461087</v>
      </c>
      <c r="F45" t="s">
        <v>3476</v>
      </c>
      <c r="G45" t="s">
        <v>3477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3478</v>
      </c>
      <c r="C46" t="s">
        <v>3479</v>
      </c>
      <c r="D46" t="s">
        <v>32</v>
      </c>
      <c r="E46">
        <v>96012347</v>
      </c>
      <c r="F46" t="s">
        <v>2092</v>
      </c>
      <c r="G46" t="s">
        <v>3480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3481</v>
      </c>
      <c r="C47" t="s">
        <v>3482</v>
      </c>
      <c r="D47" t="s">
        <v>32</v>
      </c>
      <c r="E47">
        <v>97186624</v>
      </c>
      <c r="F47" t="s">
        <v>3483</v>
      </c>
      <c r="G47" t="s">
        <v>3484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3485</v>
      </c>
      <c r="C48" t="s">
        <v>3486</v>
      </c>
      <c r="D48" t="s">
        <v>32</v>
      </c>
      <c r="E48">
        <v>91035796</v>
      </c>
      <c r="F48" t="s">
        <v>3487</v>
      </c>
      <c r="G48" t="s">
        <v>3488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3489</v>
      </c>
      <c r="C49" t="s">
        <v>3490</v>
      </c>
      <c r="D49" t="s">
        <v>22</v>
      </c>
      <c r="E49">
        <v>61586231</v>
      </c>
      <c r="F49" t="s">
        <v>2561</v>
      </c>
      <c r="G49" t="s">
        <v>3491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3492</v>
      </c>
      <c r="C50" t="s">
        <v>3493</v>
      </c>
      <c r="D50" t="s">
        <v>32</v>
      </c>
      <c r="E50">
        <v>97708336</v>
      </c>
      <c r="F50" t="s">
        <v>688</v>
      </c>
      <c r="G50" t="s">
        <v>3494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3495</v>
      </c>
      <c r="C51" t="s">
        <v>3496</v>
      </c>
      <c r="D51" t="s">
        <v>32</v>
      </c>
      <c r="E51">
        <v>96800507</v>
      </c>
      <c r="F51" t="s">
        <v>3497</v>
      </c>
      <c r="G51" t="s">
        <v>3498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3499</v>
      </c>
      <c r="C52" t="s">
        <v>3500</v>
      </c>
      <c r="D52" t="s">
        <v>32</v>
      </c>
      <c r="E52">
        <v>51868681</v>
      </c>
      <c r="F52" t="s">
        <v>614</v>
      </c>
      <c r="G52" t="s">
        <v>3501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3502</v>
      </c>
      <c r="C53" t="s">
        <v>3503</v>
      </c>
      <c r="D53" t="s">
        <v>32</v>
      </c>
      <c r="E53">
        <v>61878400</v>
      </c>
      <c r="F53" t="s">
        <v>3504</v>
      </c>
      <c r="G53" t="s">
        <v>3505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3506</v>
      </c>
      <c r="D54" t="s">
        <v>32</v>
      </c>
      <c r="E54">
        <v>61417771</v>
      </c>
      <c r="F54" t="s">
        <v>3507</v>
      </c>
      <c r="G54" t="s">
        <v>3508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3509</v>
      </c>
      <c r="D55" t="s">
        <v>32</v>
      </c>
      <c r="E55">
        <v>52806590</v>
      </c>
      <c r="F55" t="s">
        <v>3510</v>
      </c>
      <c r="G55" t="s">
        <v>3511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3512</v>
      </c>
      <c r="D56" t="s">
        <v>22</v>
      </c>
      <c r="E56">
        <v>61245552</v>
      </c>
      <c r="F56" t="s">
        <v>3497</v>
      </c>
      <c r="G56" t="s">
        <v>3513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3514</v>
      </c>
      <c r="D57" t="s">
        <v>32</v>
      </c>
      <c r="E57">
        <v>96415363</v>
      </c>
      <c r="F57" t="s">
        <v>3515</v>
      </c>
      <c r="G57" t="s">
        <v>3516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3386</v>
      </c>
      <c r="C58" t="s">
        <v>3517</v>
      </c>
      <c r="D58" t="s">
        <v>32</v>
      </c>
      <c r="E58">
        <v>91829002</v>
      </c>
      <c r="F58" t="s">
        <v>3518</v>
      </c>
      <c r="G58" t="s">
        <v>3389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3519</v>
      </c>
      <c r="C59" t="s">
        <v>3520</v>
      </c>
      <c r="D59" t="s">
        <v>32</v>
      </c>
      <c r="E59">
        <v>67584876</v>
      </c>
      <c r="F59" t="s">
        <v>2560</v>
      </c>
      <c r="G59" t="s">
        <v>3521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3607</v>
      </c>
      <c r="C60" t="s">
        <v>3608</v>
      </c>
      <c r="D60" t="s">
        <v>22</v>
      </c>
      <c r="E60">
        <v>96250857</v>
      </c>
      <c r="F60" t="s">
        <v>614</v>
      </c>
      <c r="G60" t="s">
        <v>3609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B30" sqref="B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F11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A435" workbookViewId="0">
      <selection activeCell="B445" sqref="B445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" workbookViewId="0">
      <selection activeCell="I6" sqref="I6"/>
    </sheetView>
  </sheetViews>
  <sheetFormatPr baseColWidth="10" defaultColWidth="26.1796875" defaultRowHeight="14.5" x14ac:dyDescent="0.35"/>
  <cols>
    <col min="1" max="1" width="15" hidden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19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19" ht="26.5" thickBot="1" x14ac:dyDescent="0.4">
      <c r="A2" s="18">
        <v>44970.473587962966</v>
      </c>
      <c r="B2" s="15" t="s">
        <v>3522</v>
      </c>
      <c r="C2" s="15" t="s">
        <v>3523</v>
      </c>
      <c r="D2" s="16">
        <v>6255</v>
      </c>
      <c r="E2" s="15" t="s">
        <v>32</v>
      </c>
      <c r="F2" s="19">
        <v>35417</v>
      </c>
      <c r="G2" s="15" t="s">
        <v>3524</v>
      </c>
      <c r="H2" s="15" t="s">
        <v>2617</v>
      </c>
      <c r="I2" s="15" t="s">
        <v>2912</v>
      </c>
      <c r="J2" s="15" t="s">
        <v>2728</v>
      </c>
      <c r="K2" s="15" t="s">
        <v>424</v>
      </c>
      <c r="L2" s="20">
        <v>97067277</v>
      </c>
      <c r="M2" s="17" t="s">
        <v>3525</v>
      </c>
      <c r="N2" s="15"/>
      <c r="O2" s="15"/>
      <c r="P2" s="15">
        <v>202112639907</v>
      </c>
      <c r="Q2" s="19">
        <v>44949</v>
      </c>
      <c r="R2" s="15"/>
      <c r="S2" s="17" t="s">
        <v>3024</v>
      </c>
    </row>
    <row r="3" spans="1:19" ht="26.5" thickBot="1" x14ac:dyDescent="0.4">
      <c r="A3" s="18">
        <v>44970.478263888886</v>
      </c>
      <c r="B3" s="15" t="s">
        <v>3526</v>
      </c>
      <c r="C3" s="15" t="s">
        <v>3527</v>
      </c>
      <c r="D3" s="16">
        <v>6256</v>
      </c>
      <c r="E3" s="15" t="s">
        <v>32</v>
      </c>
      <c r="F3" s="19">
        <v>34425</v>
      </c>
      <c r="G3" s="15" t="s">
        <v>3418</v>
      </c>
      <c r="H3" s="15" t="s">
        <v>2617</v>
      </c>
      <c r="I3" s="15" t="s">
        <v>2912</v>
      </c>
      <c r="J3" s="15" t="s">
        <v>2728</v>
      </c>
      <c r="K3" s="15" t="s">
        <v>424</v>
      </c>
      <c r="L3" s="20">
        <v>52999765</v>
      </c>
      <c r="M3" s="17" t="s">
        <v>3528</v>
      </c>
      <c r="N3" s="15"/>
      <c r="O3" s="15"/>
      <c r="P3" s="15"/>
      <c r="Q3" s="19">
        <v>44949</v>
      </c>
      <c r="R3" s="15"/>
      <c r="S3" s="17" t="s">
        <v>3024</v>
      </c>
    </row>
    <row r="4" spans="1:19" ht="26.5" thickBot="1" x14ac:dyDescent="0.4">
      <c r="A4" s="18">
        <v>44970.577685185184</v>
      </c>
      <c r="B4" s="15" t="s">
        <v>3529</v>
      </c>
      <c r="C4" s="15" t="s">
        <v>3530</v>
      </c>
      <c r="D4" s="16">
        <v>5893</v>
      </c>
      <c r="E4" s="15" t="s">
        <v>32</v>
      </c>
      <c r="F4" s="19">
        <v>35070</v>
      </c>
      <c r="G4" s="15" t="s">
        <v>614</v>
      </c>
      <c r="H4" s="15" t="s">
        <v>2617</v>
      </c>
      <c r="I4" s="15" t="s">
        <v>2763</v>
      </c>
      <c r="J4" s="15" t="s">
        <v>3111</v>
      </c>
      <c r="K4" s="15" t="s">
        <v>3531</v>
      </c>
      <c r="L4" s="20">
        <v>53813437</v>
      </c>
      <c r="M4" s="17" t="s">
        <v>3532</v>
      </c>
      <c r="N4" s="15"/>
      <c r="O4" s="15"/>
      <c r="P4" s="15"/>
      <c r="Q4" s="19">
        <v>44970</v>
      </c>
      <c r="R4" s="15"/>
      <c r="S4" s="17" t="s">
        <v>3030</v>
      </c>
    </row>
    <row r="5" spans="1:19" ht="26.5" thickBot="1" x14ac:dyDescent="0.4">
      <c r="A5" s="18">
        <v>44970.619803240741</v>
      </c>
      <c r="B5" s="15" t="s">
        <v>3533</v>
      </c>
      <c r="C5" s="15" t="s">
        <v>3534</v>
      </c>
      <c r="D5" s="16">
        <v>3061</v>
      </c>
      <c r="E5" s="15" t="s">
        <v>22</v>
      </c>
      <c r="F5" s="19">
        <v>36512</v>
      </c>
      <c r="G5" s="15" t="s">
        <v>3535</v>
      </c>
      <c r="H5" s="15" t="s">
        <v>2617</v>
      </c>
      <c r="I5" s="15" t="s">
        <v>2817</v>
      </c>
      <c r="J5" s="15" t="s">
        <v>3039</v>
      </c>
      <c r="K5" s="15" t="s">
        <v>3536</v>
      </c>
      <c r="L5" s="20">
        <v>57017161</v>
      </c>
      <c r="M5" s="17" t="s">
        <v>3537</v>
      </c>
      <c r="N5" s="15"/>
      <c r="O5" s="15"/>
      <c r="P5" s="15"/>
      <c r="Q5" s="19">
        <v>44866</v>
      </c>
      <c r="R5" s="15"/>
      <c r="S5" s="17" t="s">
        <v>3030</v>
      </c>
    </row>
    <row r="6" spans="1:19" ht="26.5" thickBot="1" x14ac:dyDescent="0.4">
      <c r="A6" s="18">
        <v>44970.630972222221</v>
      </c>
      <c r="B6" s="15" t="s">
        <v>3538</v>
      </c>
      <c r="C6" s="15" t="s">
        <v>3539</v>
      </c>
      <c r="D6" s="16">
        <v>5894</v>
      </c>
      <c r="E6" s="15" t="s">
        <v>32</v>
      </c>
      <c r="F6" s="19">
        <v>44970</v>
      </c>
      <c r="G6" s="15" t="s">
        <v>3540</v>
      </c>
      <c r="H6" s="15" t="s">
        <v>2617</v>
      </c>
      <c r="I6" s="15" t="s">
        <v>2763</v>
      </c>
      <c r="J6" s="15" t="s">
        <v>3111</v>
      </c>
      <c r="K6" s="15" t="s">
        <v>3541</v>
      </c>
      <c r="L6" s="20">
        <v>96485306</v>
      </c>
      <c r="M6" s="17" t="s">
        <v>3542</v>
      </c>
      <c r="N6" s="15"/>
      <c r="O6" s="15"/>
      <c r="P6" s="15">
        <v>202214065849</v>
      </c>
      <c r="Q6" s="19">
        <v>44970</v>
      </c>
      <c r="R6" s="15"/>
      <c r="S6" s="17" t="s">
        <v>3030</v>
      </c>
    </row>
    <row r="7" spans="1:19" ht="26.5" thickBot="1" x14ac:dyDescent="0.4">
      <c r="A7" s="18">
        <v>44970.65289351852</v>
      </c>
      <c r="B7" s="15" t="s">
        <v>3543</v>
      </c>
      <c r="C7" s="15" t="s">
        <v>3544</v>
      </c>
      <c r="D7" s="16">
        <v>6474</v>
      </c>
      <c r="E7" s="15" t="s">
        <v>32</v>
      </c>
      <c r="F7" s="19">
        <v>35950</v>
      </c>
      <c r="G7" s="15" t="s">
        <v>735</v>
      </c>
      <c r="H7" s="15" t="s">
        <v>2617</v>
      </c>
      <c r="I7" s="15" t="s">
        <v>1639</v>
      </c>
      <c r="J7" s="15" t="s">
        <v>3027</v>
      </c>
      <c r="K7" s="15" t="s">
        <v>2460</v>
      </c>
      <c r="L7" s="20">
        <v>96463545</v>
      </c>
      <c r="M7" s="17" t="s">
        <v>3545</v>
      </c>
      <c r="N7" s="15" t="s">
        <v>2533</v>
      </c>
      <c r="O7" s="15"/>
      <c r="P7" s="15" t="s">
        <v>2533</v>
      </c>
      <c r="Q7" s="19">
        <v>44958</v>
      </c>
      <c r="R7" s="15"/>
      <c r="S7" s="17" t="s">
        <v>3030</v>
      </c>
    </row>
    <row r="8" spans="1:19" ht="26.5" thickBot="1" x14ac:dyDescent="0.4">
      <c r="A8" s="18">
        <v>44970.715983796297</v>
      </c>
      <c r="B8" s="15" t="s">
        <v>384</v>
      </c>
      <c r="C8" s="15" t="s">
        <v>3546</v>
      </c>
      <c r="D8" s="16">
        <v>6475</v>
      </c>
      <c r="E8" s="15" t="s">
        <v>32</v>
      </c>
      <c r="F8" s="19">
        <v>35589</v>
      </c>
      <c r="G8" s="15" t="s">
        <v>424</v>
      </c>
      <c r="H8" s="15" t="s">
        <v>2617</v>
      </c>
      <c r="I8" s="15" t="s">
        <v>1367</v>
      </c>
      <c r="J8" s="15" t="s">
        <v>3027</v>
      </c>
      <c r="K8" s="15" t="s">
        <v>3547</v>
      </c>
      <c r="L8" s="20">
        <v>66020449</v>
      </c>
      <c r="M8" s="17" t="s">
        <v>3548</v>
      </c>
      <c r="N8" s="15"/>
      <c r="O8" s="15"/>
      <c r="P8" s="15"/>
      <c r="Q8" s="19">
        <v>44970</v>
      </c>
      <c r="R8" s="15"/>
      <c r="S8" s="17" t="s">
        <v>3030</v>
      </c>
    </row>
    <row r="9" spans="1:19" ht="26.5" thickBot="1" x14ac:dyDescent="0.4">
      <c r="A9" s="18">
        <v>44970.72047453704</v>
      </c>
      <c r="B9" s="15" t="s">
        <v>3549</v>
      </c>
      <c r="C9" s="15" t="s">
        <v>3550</v>
      </c>
      <c r="D9" s="16">
        <v>6476</v>
      </c>
      <c r="E9" s="15" t="s">
        <v>32</v>
      </c>
      <c r="F9" s="19">
        <v>36090</v>
      </c>
      <c r="G9" s="15" t="s">
        <v>424</v>
      </c>
      <c r="H9" s="15" t="s">
        <v>2617</v>
      </c>
      <c r="I9" s="15" t="s">
        <v>1367</v>
      </c>
      <c r="J9" s="15" t="s">
        <v>3027</v>
      </c>
      <c r="K9" s="15" t="s">
        <v>3551</v>
      </c>
      <c r="L9" s="20">
        <v>65340266</v>
      </c>
      <c r="M9" s="17" t="s">
        <v>3552</v>
      </c>
      <c r="N9" s="15"/>
      <c r="O9" s="15"/>
      <c r="P9" s="15"/>
      <c r="Q9" s="19">
        <v>44970</v>
      </c>
      <c r="R9" s="15"/>
      <c r="S9" s="17" t="s">
        <v>3030</v>
      </c>
    </row>
    <row r="10" spans="1:19" s="2" customFormat="1" ht="26.5" thickBot="1" x14ac:dyDescent="0.4">
      <c r="A10" s="21">
        <v>44971.517326388886</v>
      </c>
      <c r="B10" s="22" t="s">
        <v>3314</v>
      </c>
      <c r="C10" s="22" t="s">
        <v>3315</v>
      </c>
      <c r="D10" s="16">
        <v>8129</v>
      </c>
      <c r="E10" s="22" t="s">
        <v>32</v>
      </c>
      <c r="F10" s="23">
        <v>36202</v>
      </c>
      <c r="G10" s="22" t="s">
        <v>2590</v>
      </c>
      <c r="H10" s="22" t="s">
        <v>2617</v>
      </c>
      <c r="I10" s="22" t="s">
        <v>2767</v>
      </c>
      <c r="J10" s="22" t="s">
        <v>2698</v>
      </c>
      <c r="K10" s="22" t="s">
        <v>68</v>
      </c>
      <c r="L10" s="24">
        <v>69878758</v>
      </c>
      <c r="M10" s="25" t="s">
        <v>3321</v>
      </c>
      <c r="N10" s="22"/>
      <c r="O10" s="22"/>
      <c r="P10" s="22">
        <v>202220308870</v>
      </c>
      <c r="Q10" s="23">
        <v>44935</v>
      </c>
      <c r="R10" s="22"/>
      <c r="S10" s="25" t="s">
        <v>3343</v>
      </c>
    </row>
    <row r="11" spans="1:19" ht="26.5" thickBot="1" x14ac:dyDescent="0.4">
      <c r="A11" s="18">
        <v>44972.47351851852</v>
      </c>
      <c r="B11" s="15" t="s">
        <v>3553</v>
      </c>
      <c r="C11" s="15" t="s">
        <v>3554</v>
      </c>
      <c r="D11" s="16">
        <v>6257</v>
      </c>
      <c r="E11" s="15" t="s">
        <v>32</v>
      </c>
      <c r="F11" s="19">
        <v>31174</v>
      </c>
      <c r="G11" s="15" t="s">
        <v>424</v>
      </c>
      <c r="H11" s="15" t="s">
        <v>2617</v>
      </c>
      <c r="I11" s="15" t="s">
        <v>2912</v>
      </c>
      <c r="J11" s="15" t="s">
        <v>2728</v>
      </c>
      <c r="K11" s="15" t="s">
        <v>424</v>
      </c>
      <c r="L11" s="20">
        <v>96058676</v>
      </c>
      <c r="M11" s="17" t="s">
        <v>3555</v>
      </c>
      <c r="N11" s="15"/>
      <c r="O11" s="15"/>
      <c r="P11" s="15"/>
      <c r="Q11" s="19">
        <v>44972</v>
      </c>
      <c r="R11" s="15"/>
      <c r="S11" s="17" t="s">
        <v>3024</v>
      </c>
    </row>
    <row r="12" spans="1:19" ht="26.5" thickBot="1" x14ac:dyDescent="0.4">
      <c r="A12" s="18">
        <v>44972.476851851854</v>
      </c>
      <c r="B12" s="15" t="s">
        <v>3556</v>
      </c>
      <c r="C12" s="15" t="s">
        <v>3557</v>
      </c>
      <c r="D12" s="16">
        <v>6258</v>
      </c>
      <c r="E12" s="15" t="s">
        <v>22</v>
      </c>
      <c r="F12" s="19">
        <v>33968</v>
      </c>
      <c r="G12" s="15" t="s">
        <v>424</v>
      </c>
      <c r="H12" s="15" t="s">
        <v>2617</v>
      </c>
      <c r="I12" s="15" t="s">
        <v>2912</v>
      </c>
      <c r="J12" s="15" t="s">
        <v>2728</v>
      </c>
      <c r="K12" s="15" t="s">
        <v>424</v>
      </c>
      <c r="L12" s="20">
        <v>61517097</v>
      </c>
      <c r="M12" s="17" t="s">
        <v>3558</v>
      </c>
      <c r="N12" s="15"/>
      <c r="O12" s="15"/>
      <c r="P12" s="15"/>
      <c r="Q12" s="19">
        <v>44972</v>
      </c>
      <c r="R12" s="15"/>
      <c r="S12" s="17" t="s">
        <v>3024</v>
      </c>
    </row>
    <row r="13" spans="1:19" ht="26.5" thickBot="1" x14ac:dyDescent="0.4">
      <c r="A13" s="18">
        <v>44972.759502314817</v>
      </c>
      <c r="B13" s="15" t="s">
        <v>2377</v>
      </c>
      <c r="C13" s="15" t="s">
        <v>3559</v>
      </c>
      <c r="D13" s="16">
        <v>6259</v>
      </c>
      <c r="E13" s="15" t="s">
        <v>22</v>
      </c>
      <c r="F13" s="19">
        <v>36009</v>
      </c>
      <c r="G13" s="15" t="s">
        <v>3560</v>
      </c>
      <c r="H13" s="15" t="s">
        <v>2617</v>
      </c>
      <c r="I13" s="15" t="s">
        <v>2885</v>
      </c>
      <c r="J13" s="15" t="s">
        <v>2728</v>
      </c>
      <c r="K13" s="15" t="s">
        <v>2873</v>
      </c>
      <c r="L13" s="20">
        <v>51866609</v>
      </c>
      <c r="M13" s="17" t="s">
        <v>3561</v>
      </c>
      <c r="N13" s="15"/>
      <c r="O13" s="15"/>
      <c r="P13" s="15"/>
      <c r="Q13" s="19">
        <v>44965</v>
      </c>
      <c r="R13" s="15"/>
      <c r="S13" s="17" t="s">
        <v>3024</v>
      </c>
    </row>
    <row r="14" spans="1:19" ht="26.5" thickBot="1" x14ac:dyDescent="0.4">
      <c r="A14" s="18">
        <v>44972.763009259259</v>
      </c>
      <c r="B14" s="15" t="s">
        <v>2327</v>
      </c>
      <c r="C14" s="15" t="s">
        <v>3562</v>
      </c>
      <c r="D14" s="16">
        <v>6260</v>
      </c>
      <c r="E14" s="15" t="s">
        <v>22</v>
      </c>
      <c r="F14" s="19">
        <v>36058</v>
      </c>
      <c r="G14" s="15" t="s">
        <v>3560</v>
      </c>
      <c r="H14" s="15" t="s">
        <v>2617</v>
      </c>
      <c r="I14" s="15" t="s">
        <v>2885</v>
      </c>
      <c r="J14" s="15" t="s">
        <v>2728</v>
      </c>
      <c r="K14" s="15" t="s">
        <v>2873</v>
      </c>
      <c r="L14" s="20">
        <v>67362861</v>
      </c>
      <c r="M14" s="17" t="s">
        <v>3563</v>
      </c>
      <c r="N14" s="15"/>
      <c r="O14" s="15"/>
      <c r="P14" s="15"/>
      <c r="Q14" s="19">
        <v>44963</v>
      </c>
      <c r="R14" s="15"/>
      <c r="S14" s="17" t="s">
        <v>3024</v>
      </c>
    </row>
    <row r="15" spans="1:19" ht="26.5" thickBot="1" x14ac:dyDescent="0.4">
      <c r="A15" s="18">
        <v>44972.768136574072</v>
      </c>
      <c r="B15" s="15" t="s">
        <v>3564</v>
      </c>
      <c r="C15" s="15" t="s">
        <v>3565</v>
      </c>
      <c r="D15" s="16">
        <v>6261</v>
      </c>
      <c r="E15" s="15" t="s">
        <v>32</v>
      </c>
      <c r="F15" s="19">
        <v>34139</v>
      </c>
      <c r="G15" s="15" t="s">
        <v>3566</v>
      </c>
      <c r="H15" s="15" t="s">
        <v>2617</v>
      </c>
      <c r="I15" s="15" t="s">
        <v>2885</v>
      </c>
      <c r="J15" s="15" t="s">
        <v>2728</v>
      </c>
      <c r="K15" s="15" t="s">
        <v>735</v>
      </c>
      <c r="L15" s="20">
        <v>67142778</v>
      </c>
      <c r="M15" s="17" t="s">
        <v>3567</v>
      </c>
      <c r="N15" s="15"/>
      <c r="O15" s="15"/>
      <c r="P15" s="15"/>
      <c r="Q15" s="19">
        <v>44970</v>
      </c>
      <c r="R15" s="15"/>
      <c r="S15" s="17" t="s">
        <v>3024</v>
      </c>
    </row>
    <row r="16" spans="1:19" ht="26.5" thickBot="1" x14ac:dyDescent="0.4">
      <c r="A16" s="18">
        <v>44972.771886574075</v>
      </c>
      <c r="B16" s="15" t="s">
        <v>3568</v>
      </c>
      <c r="C16" s="15" t="s">
        <v>3569</v>
      </c>
      <c r="D16" s="16">
        <v>6262</v>
      </c>
      <c r="E16" s="15" t="s">
        <v>22</v>
      </c>
      <c r="F16" s="19">
        <v>33912</v>
      </c>
      <c r="G16" s="15" t="s">
        <v>614</v>
      </c>
      <c r="H16" s="15" t="s">
        <v>2617</v>
      </c>
      <c r="I16" s="15" t="s">
        <v>2885</v>
      </c>
      <c r="J16" s="15" t="s">
        <v>2728</v>
      </c>
      <c r="K16" s="15" t="s">
        <v>614</v>
      </c>
      <c r="L16" s="20">
        <v>96058667</v>
      </c>
      <c r="M16" s="17" t="s">
        <v>3570</v>
      </c>
      <c r="N16" s="15"/>
      <c r="O16" s="15"/>
      <c r="P16" s="15"/>
      <c r="Q16" s="19">
        <v>44956</v>
      </c>
      <c r="R16" s="15"/>
      <c r="S16" s="17" t="s">
        <v>3024</v>
      </c>
    </row>
    <row r="17" spans="1:26" ht="26.5" thickBot="1" x14ac:dyDescent="0.4">
      <c r="A17" s="18">
        <v>44972.775914351849</v>
      </c>
      <c r="B17" s="15" t="s">
        <v>3571</v>
      </c>
      <c r="C17" s="15" t="s">
        <v>3572</v>
      </c>
      <c r="D17" s="16">
        <v>6263</v>
      </c>
      <c r="E17" s="15" t="s">
        <v>32</v>
      </c>
      <c r="F17" s="19">
        <v>32914</v>
      </c>
      <c r="G17" s="15" t="s">
        <v>2706</v>
      </c>
      <c r="H17" s="15" t="s">
        <v>2617</v>
      </c>
      <c r="I17" s="15" t="s">
        <v>2885</v>
      </c>
      <c r="J17" s="15" t="s">
        <v>2728</v>
      </c>
      <c r="K17" s="15" t="s">
        <v>614</v>
      </c>
      <c r="L17" s="20">
        <v>96135616</v>
      </c>
      <c r="M17" s="17" t="s">
        <v>3573</v>
      </c>
      <c r="N17" s="15"/>
      <c r="O17" s="15"/>
      <c r="P17" s="15"/>
      <c r="Q17" s="19">
        <v>44963</v>
      </c>
      <c r="R17" s="15"/>
      <c r="S17" s="17" t="s">
        <v>3024</v>
      </c>
    </row>
    <row r="18" spans="1:26" ht="26.5" thickBot="1" x14ac:dyDescent="0.4">
      <c r="A18" s="18">
        <v>44972.902349537035</v>
      </c>
      <c r="B18" s="15" t="s">
        <v>3574</v>
      </c>
      <c r="C18" s="15" t="s">
        <v>3575</v>
      </c>
      <c r="D18" s="16">
        <v>7254</v>
      </c>
      <c r="E18" s="15" t="s">
        <v>32</v>
      </c>
      <c r="F18" s="19">
        <v>28126</v>
      </c>
      <c r="G18" s="15" t="s">
        <v>2907</v>
      </c>
      <c r="H18" s="15" t="s">
        <v>2603</v>
      </c>
      <c r="I18" s="15" t="s">
        <v>3116</v>
      </c>
      <c r="J18" s="15" t="s">
        <v>3117</v>
      </c>
      <c r="K18" s="15" t="s">
        <v>3576</v>
      </c>
      <c r="L18" s="20">
        <v>96829539</v>
      </c>
      <c r="M18" s="17" t="s">
        <v>3577</v>
      </c>
      <c r="N18" s="15"/>
      <c r="O18" s="15"/>
      <c r="P18" s="15">
        <v>1201701620102</v>
      </c>
      <c r="Q18" s="19">
        <v>44972</v>
      </c>
      <c r="R18" s="15"/>
      <c r="S18" s="17" t="s">
        <v>3024</v>
      </c>
    </row>
    <row r="19" spans="1:26" ht="26.5" thickBot="1" x14ac:dyDescent="0.4">
      <c r="A19" s="18">
        <v>44972.92150462963</v>
      </c>
      <c r="B19" s="15" t="s">
        <v>3578</v>
      </c>
      <c r="C19" s="15" t="s">
        <v>3579</v>
      </c>
      <c r="D19" s="16">
        <v>8130</v>
      </c>
      <c r="E19" s="15" t="s">
        <v>22</v>
      </c>
      <c r="F19" s="19">
        <v>36334</v>
      </c>
      <c r="G19" s="15" t="s">
        <v>222</v>
      </c>
      <c r="H19" s="15" t="s">
        <v>2617</v>
      </c>
      <c r="I19" s="15" t="s">
        <v>2897</v>
      </c>
      <c r="J19" s="15" t="s">
        <v>2698</v>
      </c>
      <c r="K19" s="15" t="s">
        <v>3580</v>
      </c>
      <c r="L19" s="20">
        <v>53162193</v>
      </c>
      <c r="M19" s="17" t="s">
        <v>3581</v>
      </c>
      <c r="N19" s="15"/>
      <c r="O19" s="15"/>
      <c r="P19" s="15">
        <v>202265830754</v>
      </c>
      <c r="Q19" s="19">
        <v>44972</v>
      </c>
      <c r="R19" s="15"/>
      <c r="S19" s="17" t="s">
        <v>3024</v>
      </c>
    </row>
    <row r="20" spans="1:26" ht="26.5" thickBot="1" x14ac:dyDescent="0.4">
      <c r="A20" s="18">
        <v>44973.463310185187</v>
      </c>
      <c r="B20" s="15" t="s">
        <v>3582</v>
      </c>
      <c r="C20" s="15" t="s">
        <v>3583</v>
      </c>
      <c r="D20" s="16">
        <v>6477</v>
      </c>
      <c r="E20" s="15" t="s">
        <v>22</v>
      </c>
      <c r="F20" s="19">
        <v>28406</v>
      </c>
      <c r="G20" s="15" t="s">
        <v>3584</v>
      </c>
      <c r="H20" s="15" t="s">
        <v>2617</v>
      </c>
      <c r="I20" s="15" t="s">
        <v>1367</v>
      </c>
      <c r="J20" s="15" t="s">
        <v>3027</v>
      </c>
      <c r="K20" s="15" t="s">
        <v>3585</v>
      </c>
      <c r="L20" s="20">
        <v>62536870</v>
      </c>
      <c r="M20" s="17" t="s">
        <v>3586</v>
      </c>
      <c r="N20" s="15"/>
      <c r="O20" s="15"/>
      <c r="P20" s="15"/>
      <c r="Q20" s="19">
        <v>44867</v>
      </c>
      <c r="R20" s="15"/>
      <c r="S20" s="17" t="s">
        <v>3030</v>
      </c>
    </row>
    <row r="21" spans="1:26" ht="26.5" thickBot="1" x14ac:dyDescent="0.4">
      <c r="A21" s="18">
        <v>44974.391840277778</v>
      </c>
      <c r="B21" s="15" t="s">
        <v>3414</v>
      </c>
      <c r="C21" s="15" t="s">
        <v>148</v>
      </c>
      <c r="D21" s="16">
        <v>6264</v>
      </c>
      <c r="E21" s="15" t="s">
        <v>32</v>
      </c>
      <c r="F21" s="19">
        <v>36784</v>
      </c>
      <c r="G21" s="15" t="s">
        <v>462</v>
      </c>
      <c r="H21" s="15" t="s">
        <v>2617</v>
      </c>
      <c r="I21" s="15" t="s">
        <v>2885</v>
      </c>
      <c r="J21" s="15" t="s">
        <v>2728</v>
      </c>
      <c r="K21" s="15" t="s">
        <v>3587</v>
      </c>
      <c r="L21" s="20">
        <v>51782068</v>
      </c>
      <c r="M21" s="17" t="s">
        <v>3588</v>
      </c>
      <c r="N21" s="15"/>
      <c r="O21" s="15"/>
      <c r="P21" s="15"/>
      <c r="Q21" s="19">
        <v>44970</v>
      </c>
      <c r="R21" s="15"/>
      <c r="S21" s="17" t="s">
        <v>3024</v>
      </c>
    </row>
    <row r="22" spans="1:26" ht="26.5" thickBot="1" x14ac:dyDescent="0.4">
      <c r="A22" s="18">
        <v>44974.408090277779</v>
      </c>
      <c r="B22" s="15" t="s">
        <v>3589</v>
      </c>
      <c r="C22" s="15" t="s">
        <v>3590</v>
      </c>
      <c r="D22" s="16">
        <v>6265</v>
      </c>
      <c r="E22" s="15" t="s">
        <v>22</v>
      </c>
      <c r="F22" s="19">
        <v>35957</v>
      </c>
      <c r="G22" s="15" t="s">
        <v>2455</v>
      </c>
      <c r="H22" s="15" t="s">
        <v>2617</v>
      </c>
      <c r="I22" s="15" t="s">
        <v>2912</v>
      </c>
      <c r="J22" s="15" t="s">
        <v>2728</v>
      </c>
      <c r="K22" s="15" t="s">
        <v>3591</v>
      </c>
      <c r="L22" s="20">
        <v>61074901</v>
      </c>
      <c r="M22" s="17" t="s">
        <v>3592</v>
      </c>
      <c r="N22" s="15"/>
      <c r="O22" s="15"/>
      <c r="P22" s="15"/>
      <c r="Q22" s="19">
        <v>44847</v>
      </c>
      <c r="R22" s="15"/>
      <c r="S22" s="17" t="s">
        <v>3024</v>
      </c>
    </row>
    <row r="23" spans="1:26" ht="26.5" thickBot="1" x14ac:dyDescent="0.4">
      <c r="A23" s="18">
        <v>44974.422847222224</v>
      </c>
      <c r="B23" s="15" t="s">
        <v>3593</v>
      </c>
      <c r="C23" s="15" t="s">
        <v>3594</v>
      </c>
      <c r="D23" s="16">
        <v>6478</v>
      </c>
      <c r="E23" s="15" t="s">
        <v>32</v>
      </c>
      <c r="F23" s="19">
        <v>34335</v>
      </c>
      <c r="G23" s="15" t="s">
        <v>2914</v>
      </c>
      <c r="H23" s="15" t="s">
        <v>2617</v>
      </c>
      <c r="I23" s="15" t="s">
        <v>1639</v>
      </c>
      <c r="J23" s="15" t="s">
        <v>3027</v>
      </c>
      <c r="K23" s="15" t="s">
        <v>3595</v>
      </c>
      <c r="L23" s="20">
        <v>67645552</v>
      </c>
      <c r="M23" s="17" t="s">
        <v>3596</v>
      </c>
      <c r="N23" s="15" t="s">
        <v>3597</v>
      </c>
      <c r="O23" s="15"/>
      <c r="P23" s="15"/>
      <c r="Q23" s="19">
        <v>44958</v>
      </c>
      <c r="R23" s="15"/>
      <c r="S23" s="17" t="s">
        <v>3030</v>
      </c>
    </row>
    <row r="24" spans="1:26" ht="26.5" thickBot="1" x14ac:dyDescent="0.4">
      <c r="A24" s="18">
        <v>44976.557326388887</v>
      </c>
      <c r="B24" s="15" t="s">
        <v>3589</v>
      </c>
      <c r="C24" s="15" t="s">
        <v>3598</v>
      </c>
      <c r="D24" s="16">
        <v>6265</v>
      </c>
      <c r="E24" s="15" t="s">
        <v>22</v>
      </c>
      <c r="F24" s="19">
        <v>35957</v>
      </c>
      <c r="G24" s="15" t="s">
        <v>2455</v>
      </c>
      <c r="H24" s="15" t="s">
        <v>2617</v>
      </c>
      <c r="I24" s="15" t="s">
        <v>2912</v>
      </c>
      <c r="J24" s="15" t="s">
        <v>2728</v>
      </c>
      <c r="K24" s="15" t="s">
        <v>3599</v>
      </c>
      <c r="L24" s="20">
        <v>61074901</v>
      </c>
      <c r="M24" s="17" t="s">
        <v>3592</v>
      </c>
      <c r="N24" s="15"/>
      <c r="O24" s="15"/>
      <c r="P24" s="15"/>
      <c r="Q24" s="19">
        <v>44850</v>
      </c>
      <c r="R24" s="15"/>
      <c r="S24" s="17" t="s">
        <v>3024</v>
      </c>
    </row>
    <row r="25" spans="1:26" ht="26.5" thickBot="1" x14ac:dyDescent="0.4">
      <c r="A25" s="18">
        <v>44977.567766203705</v>
      </c>
      <c r="B25" s="15" t="s">
        <v>3600</v>
      </c>
      <c r="C25" s="15" t="s">
        <v>3601</v>
      </c>
      <c r="D25" s="16">
        <v>5895</v>
      </c>
      <c r="E25" s="15" t="s">
        <v>32</v>
      </c>
      <c r="F25" s="19">
        <v>35424</v>
      </c>
      <c r="G25" s="15" t="s">
        <v>462</v>
      </c>
      <c r="H25" s="15" t="s">
        <v>2617</v>
      </c>
      <c r="I25" s="15" t="s">
        <v>2763</v>
      </c>
      <c r="J25" s="15" t="s">
        <v>3111</v>
      </c>
      <c r="K25" s="15" t="s">
        <v>3602</v>
      </c>
      <c r="L25" s="20">
        <v>62162346</v>
      </c>
      <c r="M25" s="17" t="s">
        <v>3603</v>
      </c>
      <c r="N25" s="15"/>
      <c r="O25" s="15"/>
      <c r="P25" s="15"/>
      <c r="Q25" s="19">
        <v>44977</v>
      </c>
      <c r="R25" s="15"/>
      <c r="S25" s="17" t="s">
        <v>3030</v>
      </c>
    </row>
    <row r="26" spans="1:26" s="2" customFormat="1" ht="15" thickBot="1" x14ac:dyDescent="0.4">
      <c r="A26" s="21">
        <v>44978.52034722222</v>
      </c>
      <c r="B26" s="22" t="s">
        <v>3042</v>
      </c>
      <c r="C26" s="22" t="s">
        <v>3316</v>
      </c>
      <c r="D26" s="16">
        <v>7372</v>
      </c>
      <c r="E26" s="22" t="s">
        <v>22</v>
      </c>
      <c r="F26" s="23">
        <v>32675</v>
      </c>
      <c r="G26" s="22" t="s">
        <v>462</v>
      </c>
      <c r="H26" s="22" t="s">
        <v>2617</v>
      </c>
      <c r="I26" s="22" t="s">
        <v>2862</v>
      </c>
      <c r="J26" s="22" t="s">
        <v>3045</v>
      </c>
      <c r="K26" s="22" t="s">
        <v>2092</v>
      </c>
      <c r="L26" s="24">
        <v>97522448</v>
      </c>
      <c r="M26" s="22" t="s">
        <v>3322</v>
      </c>
      <c r="N26" s="22" t="s">
        <v>2863</v>
      </c>
      <c r="O26" s="22"/>
      <c r="P26" s="22"/>
      <c r="Q26" s="23">
        <v>44937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6.5" thickBot="1" x14ac:dyDescent="0.4">
      <c r="A27" s="21">
        <v>44978.523865740739</v>
      </c>
      <c r="B27" s="22" t="s">
        <v>3317</v>
      </c>
      <c r="C27" s="22" t="s">
        <v>3318</v>
      </c>
      <c r="D27" s="16">
        <v>7373</v>
      </c>
      <c r="E27" s="22" t="s">
        <v>22</v>
      </c>
      <c r="F27" s="23">
        <v>33469</v>
      </c>
      <c r="G27" s="22" t="s">
        <v>462</v>
      </c>
      <c r="H27" s="22" t="s">
        <v>2617</v>
      </c>
      <c r="I27" s="22" t="s">
        <v>2862</v>
      </c>
      <c r="J27" s="22" t="s">
        <v>3045</v>
      </c>
      <c r="K27" s="22" t="s">
        <v>3320</v>
      </c>
      <c r="L27" s="24">
        <v>97065672</v>
      </c>
      <c r="M27" s="22" t="s">
        <v>3323</v>
      </c>
      <c r="N27" s="22" t="s">
        <v>2863</v>
      </c>
      <c r="O27" s="22"/>
      <c r="P27" s="22"/>
      <c r="Q27" s="23">
        <v>44937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>
        <v>44978.526238425926</v>
      </c>
      <c r="B28" s="15" t="s">
        <v>3604</v>
      </c>
      <c r="C28" s="15" t="s">
        <v>3605</v>
      </c>
      <c r="D28" s="16">
        <v>7375</v>
      </c>
      <c r="E28" s="15" t="s">
        <v>22</v>
      </c>
      <c r="F28" s="19">
        <v>32809</v>
      </c>
      <c r="G28" s="15" t="s">
        <v>462</v>
      </c>
      <c r="H28" s="15" t="s">
        <v>2617</v>
      </c>
      <c r="I28" s="15" t="s">
        <v>2862</v>
      </c>
      <c r="J28" s="15" t="s">
        <v>3045</v>
      </c>
      <c r="K28" s="15" t="s">
        <v>3320</v>
      </c>
      <c r="L28" s="20">
        <v>97206877</v>
      </c>
      <c r="M28" s="15" t="s">
        <v>3606</v>
      </c>
      <c r="N28" s="15" t="s">
        <v>2863</v>
      </c>
      <c r="O28" s="15"/>
      <c r="P28" s="15"/>
      <c r="Q28" s="19">
        <v>44965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6.5" thickBot="1" x14ac:dyDescent="0.4">
      <c r="A29" s="21">
        <v>44978.528182870374</v>
      </c>
      <c r="B29" s="22" t="s">
        <v>3042</v>
      </c>
      <c r="C29" s="22" t="s">
        <v>3319</v>
      </c>
      <c r="D29" s="16">
        <v>7374</v>
      </c>
      <c r="E29" s="22" t="s">
        <v>32</v>
      </c>
      <c r="F29" s="23">
        <v>31048</v>
      </c>
      <c r="G29" s="22" t="s">
        <v>462</v>
      </c>
      <c r="H29" s="22" t="s">
        <v>2617</v>
      </c>
      <c r="I29" s="22" t="s">
        <v>2862</v>
      </c>
      <c r="J29" s="22" t="s">
        <v>3045</v>
      </c>
      <c r="K29" s="22" t="s">
        <v>2959</v>
      </c>
      <c r="L29" s="24">
        <v>96420299</v>
      </c>
      <c r="M29" s="22" t="s">
        <v>3324</v>
      </c>
      <c r="N29" s="22" t="s">
        <v>2863</v>
      </c>
      <c r="O29" s="22"/>
      <c r="P29" s="22"/>
      <c r="Q29" s="23">
        <v>44937</v>
      </c>
      <c r="R29" s="22"/>
      <c r="S29" s="25" t="s">
        <v>3024</v>
      </c>
      <c r="T29" s="22"/>
      <c r="U29" s="22"/>
      <c r="V29" s="22"/>
      <c r="W29" s="22"/>
      <c r="X29" s="22"/>
      <c r="Y29" s="22"/>
      <c r="Z29" s="22"/>
    </row>
    <row r="30" spans="1:26" ht="26.5" thickBot="1" x14ac:dyDescent="0.4">
      <c r="A30" s="18">
        <v>44978.537847222222</v>
      </c>
      <c r="B30" s="15" t="s">
        <v>3607</v>
      </c>
      <c r="C30" s="15" t="s">
        <v>3608</v>
      </c>
      <c r="D30" s="16">
        <v>6266</v>
      </c>
      <c r="E30" s="15" t="s">
        <v>22</v>
      </c>
      <c r="F30" s="19">
        <v>33784</v>
      </c>
      <c r="G30" s="15" t="s">
        <v>614</v>
      </c>
      <c r="H30" s="15" t="s">
        <v>2617</v>
      </c>
      <c r="I30" s="15" t="s">
        <v>244</v>
      </c>
      <c r="J30" s="15" t="s">
        <v>2728</v>
      </c>
      <c r="K30" s="15" t="s">
        <v>614</v>
      </c>
      <c r="L30" s="20">
        <v>96250857</v>
      </c>
      <c r="M30" s="17" t="s">
        <v>3609</v>
      </c>
      <c r="N30" s="15"/>
      <c r="O30" s="15"/>
      <c r="P30" s="15"/>
      <c r="Q30" s="19">
        <v>44978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26.5" thickBot="1" x14ac:dyDescent="0.4">
      <c r="A31" s="18">
        <v>44978.558182870373</v>
      </c>
      <c r="B31" s="15" t="s">
        <v>3610</v>
      </c>
      <c r="C31" s="15" t="s">
        <v>3611</v>
      </c>
      <c r="D31" s="16">
        <v>8131</v>
      </c>
      <c r="E31" s="15" t="s">
        <v>22</v>
      </c>
      <c r="F31" s="19">
        <v>36806</v>
      </c>
      <c r="G31" s="15" t="s">
        <v>462</v>
      </c>
      <c r="H31" s="15" t="s">
        <v>2617</v>
      </c>
      <c r="I31" s="15" t="s">
        <v>3084</v>
      </c>
      <c r="J31" s="15" t="s">
        <v>2698</v>
      </c>
      <c r="K31" s="15" t="s">
        <v>3612</v>
      </c>
      <c r="L31" s="20">
        <v>56943793</v>
      </c>
      <c r="M31" s="17" t="s">
        <v>3613</v>
      </c>
      <c r="N31" s="15"/>
      <c r="O31" s="15"/>
      <c r="P31" s="15"/>
      <c r="Q31" s="19">
        <v>44967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</sheetData>
  <autoFilter ref="A1:S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H1" workbookViewId="0">
      <selection activeCell="K12" sqref="K12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6255</v>
      </c>
      <c r="B3" s="13" t="str">
        <f>Données!B2</f>
        <v>HOUNSADO</v>
      </c>
      <c r="C3" s="13" t="str">
        <f>Données!C2</f>
        <v>Alain</v>
      </c>
      <c r="D3" s="13" t="str">
        <f>Données!E2</f>
        <v>MASCULIN</v>
      </c>
      <c r="E3" s="13">
        <f>Données!L2</f>
        <v>97067277</v>
      </c>
      <c r="F3" s="13" t="str">
        <f>Données!K2</f>
        <v>Porto-Novo</v>
      </c>
      <c r="G3" s="13" t="str">
        <f>Données!M2</f>
        <v>alainhounsado056@gmail.com</v>
      </c>
      <c r="H3" s="13">
        <f>Données!P2</f>
        <v>202112639907</v>
      </c>
      <c r="I3" s="13" t="s">
        <v>25</v>
      </c>
      <c r="J3" s="13">
        <f>+VLOOKUP(Données!I2,Managers!$E$3:$H$27,3,FALSE)</f>
        <v>7121</v>
      </c>
      <c r="K3" s="13">
        <f>+VLOOKUP(Données!I2,Managers!$E$3:$H$27,4,FALSE)</f>
        <v>7113</v>
      </c>
      <c r="L3" s="14">
        <f>Données!Q2</f>
        <v>44949</v>
      </c>
      <c r="M3" s="13" t="s">
        <v>26</v>
      </c>
      <c r="N3" s="13" t="s">
        <v>27</v>
      </c>
      <c r="O3" s="13">
        <f>Données!L2</f>
        <v>97067277</v>
      </c>
    </row>
    <row r="4" spans="1:16" x14ac:dyDescent="0.35">
      <c r="A4" s="13">
        <f>Données!D3</f>
        <v>6256</v>
      </c>
      <c r="B4" s="13" t="str">
        <f>Données!B3</f>
        <v>ABLI</v>
      </c>
      <c r="C4" s="13" t="str">
        <f>Données!C3</f>
        <v>Mahugnon Julien</v>
      </c>
      <c r="D4" s="13" t="str">
        <f>Données!E3</f>
        <v>MASCULIN</v>
      </c>
      <c r="E4" s="13">
        <f>Données!L3</f>
        <v>52999765</v>
      </c>
      <c r="F4" s="13" t="str">
        <f>Données!K3</f>
        <v>Porto-Novo</v>
      </c>
      <c r="G4" s="13" t="str">
        <f>Données!M3</f>
        <v>ablimahugnon@gmail.com</v>
      </c>
      <c r="H4" s="13">
        <f>Données!P3</f>
        <v>0</v>
      </c>
      <c r="I4" s="13" t="s">
        <v>25</v>
      </c>
      <c r="J4" s="13">
        <f>+VLOOKUP(Données!I3,Managers!$E$3:$H$27,3,FALSE)</f>
        <v>7121</v>
      </c>
      <c r="K4" s="13">
        <f>+VLOOKUP(Données!I3,Managers!$E$3:$H$27,4,FALSE)</f>
        <v>7113</v>
      </c>
      <c r="L4" s="14">
        <f>Données!Q3</f>
        <v>44949</v>
      </c>
      <c r="M4" s="13" t="s">
        <v>26</v>
      </c>
      <c r="N4" s="13" t="s">
        <v>27</v>
      </c>
      <c r="O4" s="13">
        <f>Données!L3</f>
        <v>52999765</v>
      </c>
    </row>
    <row r="5" spans="1:16" x14ac:dyDescent="0.35">
      <c r="A5" s="13">
        <f>Données!D4</f>
        <v>5893</v>
      </c>
      <c r="B5" s="13" t="str">
        <f>Données!B4</f>
        <v>DAYISSO</v>
      </c>
      <c r="C5" s="13" t="str">
        <f>Données!C4</f>
        <v>Ibrahim</v>
      </c>
      <c r="D5" s="13" t="str">
        <f>Données!E4</f>
        <v>MASCULIN</v>
      </c>
      <c r="E5" s="13">
        <f>Données!L4</f>
        <v>53813437</v>
      </c>
      <c r="F5" s="13" t="str">
        <f>Données!K4</f>
        <v>Ahouassa Akpakpa Cotonou</v>
      </c>
      <c r="G5" s="13" t="str">
        <f>Données!M4</f>
        <v>Dayissaibrahim@gmail.com</v>
      </c>
      <c r="H5" s="13">
        <f>Données!P4</f>
        <v>0</v>
      </c>
      <c r="I5" s="13" t="s">
        <v>25</v>
      </c>
      <c r="J5" s="13">
        <f>+VLOOKUP(Données!I4,Managers!$E$3:$H$27,3,FALSE)</f>
        <v>3001</v>
      </c>
      <c r="K5" s="13">
        <f>+VLOOKUP(Données!I4,Managers!$E$3:$H$27,4,FALSE)</f>
        <v>5580</v>
      </c>
      <c r="L5" s="14">
        <f>Données!Q4</f>
        <v>44970</v>
      </c>
      <c r="M5" s="13" t="s">
        <v>26</v>
      </c>
      <c r="N5" s="13" t="s">
        <v>27</v>
      </c>
      <c r="O5" s="13">
        <f>Données!L4</f>
        <v>53813437</v>
      </c>
    </row>
    <row r="6" spans="1:16" x14ac:dyDescent="0.35">
      <c r="A6" s="13">
        <f>Données!D5</f>
        <v>3061</v>
      </c>
      <c r="B6" s="13" t="str">
        <f>Données!B5</f>
        <v>FOLLY</v>
      </c>
      <c r="C6" s="13" t="str">
        <f>Données!C5</f>
        <v>Gatienne</v>
      </c>
      <c r="D6" s="13" t="str">
        <f>Données!E5</f>
        <v>FEMININ</v>
      </c>
      <c r="E6" s="13">
        <f>Données!L5</f>
        <v>57017161</v>
      </c>
      <c r="F6" s="13" t="str">
        <f>Données!K5</f>
        <v>Pahou pigeon Blanc</v>
      </c>
      <c r="G6" s="13" t="str">
        <f>Données!M5</f>
        <v>gatiennefolly@gmail.com</v>
      </c>
      <c r="H6" s="13">
        <f>Données!P5</f>
        <v>0</v>
      </c>
      <c r="I6" s="13" t="s">
        <v>25</v>
      </c>
      <c r="J6" s="13">
        <f>+VLOOKUP(Données!I5,Managers!$E$3:$H$27,3,FALSE)</f>
        <v>6137</v>
      </c>
      <c r="K6" s="13">
        <f>+VLOOKUP(Données!I5,Managers!$E$3:$H$27,4,FALSE)</f>
        <v>5721</v>
      </c>
      <c r="L6" s="14">
        <f>Données!Q5</f>
        <v>44866</v>
      </c>
      <c r="M6" s="13" t="s">
        <v>26</v>
      </c>
      <c r="N6" s="13" t="s">
        <v>27</v>
      </c>
      <c r="O6" s="13">
        <f>Données!L5</f>
        <v>57017161</v>
      </c>
    </row>
    <row r="7" spans="1:16" x14ac:dyDescent="0.35">
      <c r="A7" s="13">
        <f>Données!D6</f>
        <v>5894</v>
      </c>
      <c r="B7" s="13" t="str">
        <f>Données!B6</f>
        <v>SEDEDJI</v>
      </c>
      <c r="C7" s="13" t="str">
        <f>Données!C6</f>
        <v>Dagbedossessi Cyprien</v>
      </c>
      <c r="D7" s="13" t="str">
        <f>Données!E6</f>
        <v>MASCULIN</v>
      </c>
      <c r="E7" s="13">
        <f>Données!L6</f>
        <v>96485306</v>
      </c>
      <c r="F7" s="13" t="str">
        <f>Données!K6</f>
        <v>Womey Calavi</v>
      </c>
      <c r="G7" s="13" t="str">
        <f>Données!M6</f>
        <v>scypri169@gmal.com</v>
      </c>
      <c r="H7" s="13">
        <f>Données!P6</f>
        <v>202214065849</v>
      </c>
      <c r="I7" s="13" t="s">
        <v>25</v>
      </c>
      <c r="J7" s="13">
        <f>+VLOOKUP(Données!I6,Managers!$E$3:$H$27,3,FALSE)</f>
        <v>3001</v>
      </c>
      <c r="K7" s="13">
        <f>+VLOOKUP(Données!I6,Managers!$E$3:$H$27,4,FALSE)</f>
        <v>5580</v>
      </c>
      <c r="L7" s="14">
        <f>Données!Q6</f>
        <v>44970</v>
      </c>
      <c r="M7" s="13" t="s">
        <v>26</v>
      </c>
      <c r="N7" s="13" t="s">
        <v>27</v>
      </c>
      <c r="O7" s="13">
        <f>Données!L6</f>
        <v>96485306</v>
      </c>
    </row>
    <row r="8" spans="1:16" x14ac:dyDescent="0.35">
      <c r="A8" s="13">
        <f>Données!D7</f>
        <v>6474</v>
      </c>
      <c r="B8" s="13" t="str">
        <f>Données!B7</f>
        <v>AGBO-OLA</v>
      </c>
      <c r="C8" s="13" t="str">
        <f>Données!C7</f>
        <v>AGNIDE MOUTCHI</v>
      </c>
      <c r="D8" s="13" t="str">
        <f>Données!E7</f>
        <v>MASCULIN</v>
      </c>
      <c r="E8" s="13">
        <f>Données!L7</f>
        <v>96463545</v>
      </c>
      <c r="F8" s="13" t="str">
        <f>Données!K7</f>
        <v>Calavi</v>
      </c>
      <c r="G8" s="13" t="str">
        <f>Données!M7</f>
        <v>elmouchisking@gmail.com</v>
      </c>
      <c r="H8" s="13" t="str">
        <f>Données!P7</f>
        <v>Non</v>
      </c>
      <c r="I8" s="13" t="s">
        <v>25</v>
      </c>
      <c r="J8" s="13">
        <f>+VLOOKUP(Données!I7,Managers!$E$3:$H$27,3,FALSE)</f>
        <v>5579</v>
      </c>
      <c r="K8" s="13">
        <f>+VLOOKUP(Données!I7,Managers!$E$3:$H$27,4,FALSE)</f>
        <v>5258</v>
      </c>
      <c r="L8" s="14">
        <f>Données!Q7</f>
        <v>44958</v>
      </c>
      <c r="M8" s="13" t="s">
        <v>26</v>
      </c>
      <c r="N8" s="13" t="s">
        <v>27</v>
      </c>
      <c r="O8" s="13">
        <f>Données!L7</f>
        <v>96463545</v>
      </c>
    </row>
    <row r="9" spans="1:16" x14ac:dyDescent="0.35">
      <c r="A9" s="13">
        <f>Données!D8</f>
        <v>6475</v>
      </c>
      <c r="B9" s="13" t="str">
        <f>Données!B8</f>
        <v>HOUSSOU</v>
      </c>
      <c r="C9" s="13" t="str">
        <f>Données!C8</f>
        <v>SEGLA OLIVIER DIEUDONNE</v>
      </c>
      <c r="D9" s="13" t="str">
        <f>Données!E8</f>
        <v>MASCULIN</v>
      </c>
      <c r="E9" s="13">
        <f>Données!L8</f>
        <v>66020449</v>
      </c>
      <c r="F9" s="13" t="str">
        <f>Données!K8</f>
        <v>Ouando, M/ HOUSSOU</v>
      </c>
      <c r="G9" s="13" t="str">
        <f>Données!M8</f>
        <v>olverhoussou97@gmail.com</v>
      </c>
      <c r="H9" s="13">
        <f>Données!P8</f>
        <v>0</v>
      </c>
      <c r="I9" s="13" t="s">
        <v>25</v>
      </c>
      <c r="J9" s="13">
        <f>+VLOOKUP(Données!I8,Managers!$E$3:$H$27,3,FALSE)</f>
        <v>5775</v>
      </c>
      <c r="K9" s="13">
        <f>+VLOOKUP(Données!I8,Managers!$E$3:$H$27,4,FALSE)</f>
        <v>5258</v>
      </c>
      <c r="L9" s="14">
        <f>Données!Q8</f>
        <v>44970</v>
      </c>
      <c r="M9" s="13" t="s">
        <v>26</v>
      </c>
      <c r="N9" s="13" t="s">
        <v>27</v>
      </c>
      <c r="O9" s="13">
        <f>Données!L8</f>
        <v>66020449</v>
      </c>
    </row>
    <row r="10" spans="1:16" x14ac:dyDescent="0.35">
      <c r="A10" s="13">
        <f>Données!D9</f>
        <v>6476</v>
      </c>
      <c r="B10" s="13" t="str">
        <f>Données!B9</f>
        <v>MONNOU</v>
      </c>
      <c r="C10" s="13" t="str">
        <f>Données!C9</f>
        <v>JESUGNON ABEL</v>
      </c>
      <c r="D10" s="13" t="str">
        <f>Données!E9</f>
        <v>MASCULIN</v>
      </c>
      <c r="E10" s="13">
        <f>Données!L9</f>
        <v>65340266</v>
      </c>
      <c r="F10" s="13" t="str">
        <f>Données!K9</f>
        <v>GOUAKO</v>
      </c>
      <c r="G10" s="13" t="str">
        <f>Données!M9</f>
        <v>abelmonnou13@gmail.com</v>
      </c>
      <c r="H10" s="13">
        <f>Données!P9</f>
        <v>0</v>
      </c>
      <c r="I10" s="13" t="s">
        <v>25</v>
      </c>
      <c r="J10" s="13">
        <f>+VLOOKUP(Données!I9,Managers!$E$3:$H$27,3,FALSE)</f>
        <v>5775</v>
      </c>
      <c r="K10" s="13">
        <f>+VLOOKUP(Données!I9,Managers!$E$3:$H$27,4,FALSE)</f>
        <v>5258</v>
      </c>
      <c r="L10" s="14">
        <f>Données!Q9</f>
        <v>44970</v>
      </c>
      <c r="M10" s="13" t="s">
        <v>26</v>
      </c>
      <c r="N10" s="13" t="s">
        <v>27</v>
      </c>
      <c r="O10" s="13">
        <f>Données!L9</f>
        <v>65340266</v>
      </c>
    </row>
    <row r="11" spans="1:16" x14ac:dyDescent="0.35">
      <c r="A11" s="13">
        <f>Données!D10</f>
        <v>8129</v>
      </c>
      <c r="B11" s="13" t="str">
        <f>Données!B10</f>
        <v>Bako</v>
      </c>
      <c r="C11" s="13" t="str">
        <f>Données!C10</f>
        <v>Abdoul Rachid</v>
      </c>
      <c r="D11" s="13" t="str">
        <f>Données!E10</f>
        <v>MASCULIN</v>
      </c>
      <c r="E11" s="13">
        <f>Données!L10</f>
        <v>69878758</v>
      </c>
      <c r="F11" s="13" t="str">
        <f>Données!K10</f>
        <v>Titirou parakou</v>
      </c>
      <c r="G11" s="13" t="str">
        <f>Données!M10</f>
        <v>abdoulrachidbako0@gmail.com</v>
      </c>
      <c r="H11" s="13">
        <f>Données!P10</f>
        <v>202220308870</v>
      </c>
      <c r="I11" s="13" t="s">
        <v>25</v>
      </c>
      <c r="J11" s="13">
        <f>+VLOOKUP(Données!I10,Managers!$E$3:$H$27,3,FALSE)</f>
        <v>8037</v>
      </c>
      <c r="K11" s="13">
        <f>+VLOOKUP(Données!I10,Managers!$E$3:$H$27,4,FALSE)</f>
        <v>8036</v>
      </c>
      <c r="L11" s="14">
        <f>Données!Q10</f>
        <v>44935</v>
      </c>
      <c r="M11" s="13" t="s">
        <v>26</v>
      </c>
      <c r="N11" s="13" t="s">
        <v>27</v>
      </c>
      <c r="O11" s="13">
        <f>Données!L10</f>
        <v>69878758</v>
      </c>
    </row>
    <row r="12" spans="1:16" x14ac:dyDescent="0.35">
      <c r="A12" s="13">
        <f>Données!D11</f>
        <v>6257</v>
      </c>
      <c r="B12" s="13" t="str">
        <f>Données!B11</f>
        <v>SOGNITO</v>
      </c>
      <c r="C12" s="13" t="str">
        <f>Données!C11</f>
        <v>Mahoutin Stanislas</v>
      </c>
      <c r="D12" s="13" t="str">
        <f>Données!E11</f>
        <v>MASCULIN</v>
      </c>
      <c r="E12" s="13">
        <f>Données!L11</f>
        <v>96058676</v>
      </c>
      <c r="F12" s="13" t="str">
        <f>Données!K11</f>
        <v>Porto-Novo</v>
      </c>
      <c r="G12" s="13" t="str">
        <f>Données!M11</f>
        <v>stanmahutn@gmail.com</v>
      </c>
      <c r="H12" s="13">
        <f>Données!P11</f>
        <v>0</v>
      </c>
      <c r="I12" s="13" t="s">
        <v>25</v>
      </c>
      <c r="J12" s="13">
        <f>+VLOOKUP(Données!I11,Managers!$E$3:$H$27,3,FALSE)</f>
        <v>7121</v>
      </c>
      <c r="K12" s="13">
        <f>+VLOOKUP(Données!I11,Managers!$E$3:$H$27,4,FALSE)</f>
        <v>7113</v>
      </c>
      <c r="L12" s="14">
        <f>Données!Q11</f>
        <v>44972</v>
      </c>
      <c r="M12" s="13" t="s">
        <v>26</v>
      </c>
      <c r="N12" s="13" t="s">
        <v>27</v>
      </c>
      <c r="O12" s="13">
        <f>Données!L11</f>
        <v>96058676</v>
      </c>
    </row>
    <row r="13" spans="1:16" x14ac:dyDescent="0.35">
      <c r="A13" s="13">
        <f>Données!D12</f>
        <v>6258</v>
      </c>
      <c r="B13" s="13" t="str">
        <f>Données!B12</f>
        <v>BELLO</v>
      </c>
      <c r="C13" s="13" t="str">
        <f>Données!C12</f>
        <v>Roukayath Adetola Adoukè</v>
      </c>
      <c r="D13" s="13" t="str">
        <f>Données!E12</f>
        <v>FEMININ</v>
      </c>
      <c r="E13" s="13">
        <f>Données!L12</f>
        <v>61517097</v>
      </c>
      <c r="F13" s="13" t="str">
        <f>Données!K12</f>
        <v>Porto-Novo</v>
      </c>
      <c r="G13" s="13" t="str">
        <f>Données!M12</f>
        <v>belloroukayath82@gmail.com</v>
      </c>
      <c r="H13" s="13">
        <f>Données!P12</f>
        <v>0</v>
      </c>
      <c r="I13" s="13" t="s">
        <v>25</v>
      </c>
      <c r="J13" s="13">
        <f>+VLOOKUP(Données!I12,Managers!$E$3:$H$27,3,FALSE)</f>
        <v>7121</v>
      </c>
      <c r="K13" s="13">
        <f>+VLOOKUP(Données!I12,Managers!$E$3:$H$27,4,FALSE)</f>
        <v>7113</v>
      </c>
      <c r="L13" s="14">
        <f>Données!Q12</f>
        <v>44972</v>
      </c>
      <c r="M13" s="13" t="s">
        <v>26</v>
      </c>
      <c r="N13" s="13" t="s">
        <v>27</v>
      </c>
      <c r="O13" s="13">
        <f>Données!L12</f>
        <v>61517097</v>
      </c>
    </row>
    <row r="14" spans="1:16" x14ac:dyDescent="0.35">
      <c r="A14" s="13">
        <f>Données!D13</f>
        <v>6259</v>
      </c>
      <c r="B14" s="13" t="str">
        <f>Données!B13</f>
        <v>MITCHODJEHOUN</v>
      </c>
      <c r="C14" s="13" t="str">
        <f>Données!C13</f>
        <v>S. Jeanne</v>
      </c>
      <c r="D14" s="13" t="str">
        <f>Données!E13</f>
        <v>FEMININ</v>
      </c>
      <c r="E14" s="13">
        <f>Données!L13</f>
        <v>51866609</v>
      </c>
      <c r="F14" s="13" t="str">
        <f>Données!K13</f>
        <v>IFANGNI</v>
      </c>
      <c r="G14" s="13" t="str">
        <f>Données!M13</f>
        <v>michodjehounjeanne@gmail.com</v>
      </c>
      <c r="H14" s="13">
        <f>Données!P13</f>
        <v>0</v>
      </c>
      <c r="I14" s="13" t="s">
        <v>25</v>
      </c>
      <c r="J14" s="13">
        <f>+VLOOKUP(Données!I13,Managers!$E$3:$H$27,3,FALSE)</f>
        <v>7102</v>
      </c>
      <c r="K14" s="13">
        <f>+VLOOKUP(Données!I13,Managers!$E$3:$H$27,4,FALSE)</f>
        <v>7113</v>
      </c>
      <c r="L14" s="14">
        <f>Données!Q13</f>
        <v>44965</v>
      </c>
      <c r="M14" s="13" t="s">
        <v>26</v>
      </c>
      <c r="N14" s="13" t="s">
        <v>27</v>
      </c>
      <c r="O14" s="13">
        <f>Données!L13</f>
        <v>51866609</v>
      </c>
    </row>
    <row r="15" spans="1:16" x14ac:dyDescent="0.35">
      <c r="A15" s="13">
        <f>Données!D14</f>
        <v>6260</v>
      </c>
      <c r="B15" s="13" t="str">
        <f>Données!B14</f>
        <v>DJOSSOU</v>
      </c>
      <c r="C15" s="13" t="str">
        <f>Données!C14</f>
        <v>Collette</v>
      </c>
      <c r="D15" s="13" t="str">
        <f>Données!E14</f>
        <v>FEMININ</v>
      </c>
      <c r="E15" s="13">
        <f>Données!L14</f>
        <v>67362861</v>
      </c>
      <c r="F15" s="13" t="str">
        <f>Données!K14</f>
        <v>IFANGNI</v>
      </c>
      <c r="G15" s="13" t="str">
        <f>Données!M14</f>
        <v>djossoucollette@gmail.com</v>
      </c>
      <c r="H15" s="13">
        <f>Données!P14</f>
        <v>0</v>
      </c>
      <c r="I15" s="13" t="s">
        <v>25</v>
      </c>
      <c r="J15" s="13">
        <f>+VLOOKUP(Données!I14,Managers!$E$3:$H$27,3,FALSE)</f>
        <v>7102</v>
      </c>
      <c r="K15" s="13">
        <f>+VLOOKUP(Données!I14,Managers!$E$3:$H$27,4,FALSE)</f>
        <v>7113</v>
      </c>
      <c r="L15" s="14">
        <f>Données!Q14</f>
        <v>44963</v>
      </c>
      <c r="M15" s="13" t="s">
        <v>26</v>
      </c>
      <c r="N15" s="13" t="s">
        <v>27</v>
      </c>
      <c r="O15" s="13">
        <f>Données!L14</f>
        <v>67362861</v>
      </c>
    </row>
    <row r="16" spans="1:16" x14ac:dyDescent="0.35">
      <c r="A16" s="13">
        <f>Données!D15</f>
        <v>6261</v>
      </c>
      <c r="B16" s="13" t="str">
        <f>Données!B15</f>
        <v>DANHOUMBO</v>
      </c>
      <c r="C16" s="13" t="str">
        <f>Données!C15</f>
        <v>N.B. Rodriguez</v>
      </c>
      <c r="D16" s="13" t="str">
        <f>Données!E15</f>
        <v>MASCULIN</v>
      </c>
      <c r="E16" s="13">
        <f>Données!L15</f>
        <v>67142778</v>
      </c>
      <c r="F16" s="13" t="str">
        <f>Données!K15</f>
        <v>PORTO NOVO</v>
      </c>
      <c r="G16" s="13" t="str">
        <f>Données!M15</f>
        <v>danhoumborodriguez@gmail.com</v>
      </c>
      <c r="H16" s="13">
        <f>Données!P15</f>
        <v>0</v>
      </c>
      <c r="I16" s="13" t="s">
        <v>25</v>
      </c>
      <c r="J16" s="13">
        <f>+VLOOKUP(Données!I15,Managers!$E$3:$H$27,3,FALSE)</f>
        <v>7102</v>
      </c>
      <c r="K16" s="13">
        <f>+VLOOKUP(Données!I15,Managers!$E$3:$H$27,4,FALSE)</f>
        <v>7113</v>
      </c>
      <c r="L16" s="14">
        <f>Données!Q15</f>
        <v>44970</v>
      </c>
      <c r="M16" s="13" t="s">
        <v>26</v>
      </c>
      <c r="N16" s="13" t="s">
        <v>27</v>
      </c>
      <c r="O16" s="13">
        <f>Données!L15</f>
        <v>67142778</v>
      </c>
    </row>
    <row r="17" spans="1:15" x14ac:dyDescent="0.35">
      <c r="A17" s="13">
        <f>Données!D16</f>
        <v>6262</v>
      </c>
      <c r="B17" s="13" t="str">
        <f>Données!B16</f>
        <v>PADONOU</v>
      </c>
      <c r="C17" s="13" t="str">
        <f>Données!C16</f>
        <v>M
Charlotte</v>
      </c>
      <c r="D17" s="13" t="str">
        <f>Données!E16</f>
        <v>FEMININ</v>
      </c>
      <c r="E17" s="13">
        <f>Données!L16</f>
        <v>96058667</v>
      </c>
      <c r="F17" s="13" t="str">
        <f>Données!K16</f>
        <v>Porto Novo</v>
      </c>
      <c r="G17" s="13" t="str">
        <f>Données!M16</f>
        <v>padonoucharlotte391@gmail.com</v>
      </c>
      <c r="H17" s="13">
        <f>Données!P16</f>
        <v>0</v>
      </c>
      <c r="I17" s="13" t="s">
        <v>25</v>
      </c>
      <c r="J17" s="13">
        <f>+VLOOKUP(Données!I16,Managers!$E$3:$H$27,3,FALSE)</f>
        <v>7102</v>
      </c>
      <c r="K17" s="13">
        <f>+VLOOKUP(Données!I16,Managers!$E$3:$H$27,4,FALSE)</f>
        <v>7113</v>
      </c>
      <c r="L17" s="14">
        <f>Données!Q16</f>
        <v>44956</v>
      </c>
      <c r="M17" s="13" t="s">
        <v>26</v>
      </c>
      <c r="N17" s="13" t="s">
        <v>27</v>
      </c>
      <c r="O17" s="13">
        <f>Données!L16</f>
        <v>96058667</v>
      </c>
    </row>
    <row r="18" spans="1:15" x14ac:dyDescent="0.35">
      <c r="A18" s="13">
        <f>Données!D17</f>
        <v>6263</v>
      </c>
      <c r="B18" s="13" t="str">
        <f>Données!B17</f>
        <v>ADANDEDJAN</v>
      </c>
      <c r="C18" s="13" t="str">
        <f>Données!C17</f>
        <v>Guillaume</v>
      </c>
      <c r="D18" s="13" t="str">
        <f>Données!E17</f>
        <v>MASCULIN</v>
      </c>
      <c r="E18" s="13">
        <f>Données!L17</f>
        <v>96135616</v>
      </c>
      <c r="F18" s="13" t="str">
        <f>Données!K17</f>
        <v>Porto Novo</v>
      </c>
      <c r="G18" s="13" t="str">
        <f>Données!M17</f>
        <v>guillaumeadandedjan]@gmail.com</v>
      </c>
      <c r="H18" s="13">
        <f>Données!P17</f>
        <v>0</v>
      </c>
      <c r="I18" s="13" t="s">
        <v>25</v>
      </c>
      <c r="J18" s="13">
        <f>+VLOOKUP(Données!I17,Managers!$E$3:$H$27,3,FALSE)</f>
        <v>7102</v>
      </c>
      <c r="K18" s="13">
        <f>+VLOOKUP(Données!I17,Managers!$E$3:$H$27,4,FALSE)</f>
        <v>7113</v>
      </c>
      <c r="L18" s="14">
        <f>Données!Q17</f>
        <v>44963</v>
      </c>
      <c r="M18" s="13" t="s">
        <v>26</v>
      </c>
      <c r="N18" s="13" t="s">
        <v>27</v>
      </c>
      <c r="O18" s="13">
        <f>Données!L17</f>
        <v>96135616</v>
      </c>
    </row>
    <row r="19" spans="1:15" x14ac:dyDescent="0.35">
      <c r="A19" s="13">
        <f>Données!D18</f>
        <v>7254</v>
      </c>
      <c r="B19" s="13" t="str">
        <f>Données!B18</f>
        <v>LOKOSSI</v>
      </c>
      <c r="C19" s="13" t="str">
        <f>Données!C18</f>
        <v>Koffi Christophe</v>
      </c>
      <c r="D19" s="13" t="str">
        <f>Données!E18</f>
        <v>MASCULIN</v>
      </c>
      <c r="E19" s="13">
        <f>Données!L18</f>
        <v>96829539</v>
      </c>
      <c r="F19" s="13" t="str">
        <f>Données!K18</f>
        <v>Couffo/ KLOUEKANMEY</v>
      </c>
      <c r="G19" s="13" t="str">
        <f>Données!M18</f>
        <v>christophelokossi2@gmail.com</v>
      </c>
      <c r="H19" s="13">
        <f>Données!P18</f>
        <v>1201701620102</v>
      </c>
      <c r="I19" s="13" t="s">
        <v>25</v>
      </c>
      <c r="J19" s="13" t="e">
        <f>+VLOOKUP(Données!I18,Managers!$E$3:$H$27,3,FALSE)</f>
        <v>#N/A</v>
      </c>
      <c r="K19" s="13" t="e">
        <f>+VLOOKUP(Données!I18,Managers!$E$3:$H$27,4,FALSE)</f>
        <v>#N/A</v>
      </c>
      <c r="L19" s="14">
        <f>Données!Q18</f>
        <v>44972</v>
      </c>
      <c r="M19" s="13" t="s">
        <v>26</v>
      </c>
      <c r="N19" s="13" t="s">
        <v>27</v>
      </c>
      <c r="O19" s="13">
        <f>Données!L18</f>
        <v>96829539</v>
      </c>
    </row>
    <row r="20" spans="1:15" x14ac:dyDescent="0.35">
      <c r="A20" s="13">
        <f>Données!D19</f>
        <v>8130</v>
      </c>
      <c r="B20" s="13" t="str">
        <f>Données!B19</f>
        <v>SOBABE</v>
      </c>
      <c r="C20" s="13" t="str">
        <f>Données!C19</f>
        <v>Mouinatou</v>
      </c>
      <c r="D20" s="13" t="str">
        <f>Données!E19</f>
        <v>FEMININ</v>
      </c>
      <c r="E20" s="13">
        <f>Données!L19</f>
        <v>53162193</v>
      </c>
      <c r="F20" s="13" t="str">
        <f>Données!K19</f>
        <v>Parakou au quartier zongo 2 maison SOBABE</v>
      </c>
      <c r="G20" s="13" t="str">
        <f>Données!M19</f>
        <v>mouinatousobabe353@gmail.com</v>
      </c>
      <c r="H20" s="13">
        <f>Données!P19</f>
        <v>202265830754</v>
      </c>
      <c r="I20" s="13" t="s">
        <v>25</v>
      </c>
      <c r="J20" s="13">
        <f>+VLOOKUP(Données!I19,Managers!$E$3:$H$27,3,FALSE)</f>
        <v>7114</v>
      </c>
      <c r="K20" s="13">
        <f>+VLOOKUP(Données!I19,Managers!$E$3:$H$27,4,FALSE)</f>
        <v>8036</v>
      </c>
      <c r="L20" s="14">
        <f>Données!Q19</f>
        <v>44972</v>
      </c>
      <c r="M20" s="13" t="s">
        <v>26</v>
      </c>
      <c r="N20" s="13" t="s">
        <v>27</v>
      </c>
      <c r="O20" s="13">
        <f>Données!L19</f>
        <v>53162193</v>
      </c>
    </row>
    <row r="21" spans="1:15" x14ac:dyDescent="0.35">
      <c r="A21" s="13">
        <f>Données!D20</f>
        <v>6477</v>
      </c>
      <c r="B21" s="13" t="str">
        <f>Données!B20</f>
        <v>AGBOHOUNGA</v>
      </c>
      <c r="C21" s="13" t="str">
        <f>Données!C20</f>
        <v>Akouélé Régina</v>
      </c>
      <c r="D21" s="13" t="str">
        <f>Données!E20</f>
        <v>FEMININ</v>
      </c>
      <c r="E21" s="13">
        <f>Données!L20</f>
        <v>62536870</v>
      </c>
      <c r="F21" s="13" t="str">
        <f>Données!K20</f>
        <v>GOUAKO maison TOKPLO Hilaire</v>
      </c>
      <c r="G21" s="13" t="str">
        <f>Données!M20</f>
        <v>Agbohoungaregina5@gmail.com</v>
      </c>
      <c r="H21" s="13">
        <f>Données!P20</f>
        <v>0</v>
      </c>
      <c r="I21" s="13" t="s">
        <v>25</v>
      </c>
      <c r="J21" s="13">
        <f>+VLOOKUP(Données!I20,Managers!$E$3:$H$27,3,FALSE)</f>
        <v>5775</v>
      </c>
      <c r="K21" s="13">
        <f>+VLOOKUP(Données!I20,Managers!$E$3:$H$27,4,FALSE)</f>
        <v>5258</v>
      </c>
      <c r="L21" s="14">
        <f>Données!Q20</f>
        <v>44867</v>
      </c>
      <c r="M21" s="13" t="s">
        <v>26</v>
      </c>
      <c r="N21" s="13" t="s">
        <v>27</v>
      </c>
      <c r="O21" s="13">
        <f>Données!L20</f>
        <v>62536870</v>
      </c>
    </row>
    <row r="22" spans="1:15" x14ac:dyDescent="0.35">
      <c r="A22" s="13">
        <f>Données!D21</f>
        <v>6264</v>
      </c>
      <c r="B22" s="13" t="str">
        <f>Données!B21</f>
        <v>KPANOU</v>
      </c>
      <c r="C22" s="13" t="str">
        <f>Données!C21</f>
        <v>Emmanuel</v>
      </c>
      <c r="D22" s="13" t="str">
        <f>Données!E21</f>
        <v>MASCULIN</v>
      </c>
      <c r="E22" s="13">
        <f>Données!L21</f>
        <v>51782068</v>
      </c>
      <c r="F22" s="13" t="str">
        <f>Données!K21</f>
        <v>Ekpe</v>
      </c>
      <c r="G22" s="13" t="str">
        <f>Données!M21</f>
        <v>kpanouemmanuel001.@gmail.com</v>
      </c>
      <c r="H22" s="13">
        <f>Données!P21</f>
        <v>0</v>
      </c>
      <c r="I22" s="13" t="s">
        <v>25</v>
      </c>
      <c r="J22" s="13">
        <f>+VLOOKUP(Données!I21,Managers!$E$3:$H$27,3,FALSE)</f>
        <v>7102</v>
      </c>
      <c r="K22" s="13">
        <f>+VLOOKUP(Données!I21,Managers!$E$3:$H$27,4,FALSE)</f>
        <v>7113</v>
      </c>
      <c r="L22" s="14">
        <f>Données!Q21</f>
        <v>44970</v>
      </c>
      <c r="M22" s="13" t="s">
        <v>26</v>
      </c>
      <c r="N22" s="13" t="s">
        <v>27</v>
      </c>
      <c r="O22" s="13">
        <f>Données!L21</f>
        <v>51782068</v>
      </c>
    </row>
    <row r="23" spans="1:15" x14ac:dyDescent="0.35">
      <c r="A23" s="13">
        <f>Données!D22</f>
        <v>6265</v>
      </c>
      <c r="B23" s="13" t="str">
        <f>Données!B22</f>
        <v>Adeyeye</v>
      </c>
      <c r="C23" s="13" t="str">
        <f>Données!C22</f>
        <v>Grâce débora</v>
      </c>
      <c r="D23" s="13" t="str">
        <f>Données!E22</f>
        <v>FEMININ</v>
      </c>
      <c r="E23" s="13">
        <f>Données!L22</f>
        <v>61074901</v>
      </c>
      <c r="F23" s="13" t="str">
        <f>Données!K22</f>
        <v>Adeyeye grâce débora maison hounvenou</v>
      </c>
      <c r="G23" s="13" t="str">
        <f>Données!M22</f>
        <v>Adeyeyedebora1@gmail.com</v>
      </c>
      <c r="H23" s="13">
        <f>Données!P22</f>
        <v>0</v>
      </c>
      <c r="I23" s="13" t="s">
        <v>25</v>
      </c>
      <c r="J23" s="13">
        <f>+VLOOKUP(Données!I22,Managers!$E$3:$H$27,3,FALSE)</f>
        <v>7121</v>
      </c>
      <c r="K23" s="13">
        <f>+VLOOKUP(Données!I22,Managers!$E$3:$H$27,4,FALSE)</f>
        <v>7113</v>
      </c>
      <c r="L23" s="14">
        <f>Données!Q22</f>
        <v>44847</v>
      </c>
      <c r="M23" s="13" t="s">
        <v>26</v>
      </c>
      <c r="N23" s="13" t="s">
        <v>27</v>
      </c>
      <c r="O23" s="13">
        <f>Données!L22</f>
        <v>61074901</v>
      </c>
    </row>
    <row r="24" spans="1:15" x14ac:dyDescent="0.35">
      <c r="A24" s="13">
        <f>Données!D23</f>
        <v>6478</v>
      </c>
      <c r="B24" s="13" t="str">
        <f>Données!B23</f>
        <v>HOUNZAVI</v>
      </c>
      <c r="C24" s="13" t="str">
        <f>Données!C23</f>
        <v>Félix</v>
      </c>
      <c r="D24" s="13" t="str">
        <f>Données!E23</f>
        <v>MASCULIN</v>
      </c>
      <c r="E24" s="13">
        <f>Données!L23</f>
        <v>67645552</v>
      </c>
      <c r="F24" s="13" t="str">
        <f>Données!K23</f>
        <v>Calavi zogbadjè</v>
      </c>
      <c r="G24" s="13" t="str">
        <f>Données!M23</f>
        <v>felixhounzavi@gmail.com</v>
      </c>
      <c r="H24" s="13">
        <f>Données!P23</f>
        <v>0</v>
      </c>
      <c r="I24" s="13" t="s">
        <v>25</v>
      </c>
      <c r="J24" s="13">
        <f>+VLOOKUP(Données!I23,Managers!$E$3:$H$27,3,FALSE)</f>
        <v>5579</v>
      </c>
      <c r="K24" s="13">
        <f>+VLOOKUP(Données!I23,Managers!$E$3:$H$27,4,FALSE)</f>
        <v>5258</v>
      </c>
      <c r="L24" s="14">
        <f>Données!Q23</f>
        <v>44958</v>
      </c>
      <c r="M24" s="13" t="s">
        <v>26</v>
      </c>
      <c r="N24" s="13" t="s">
        <v>27</v>
      </c>
      <c r="O24" s="13">
        <f>Données!L23</f>
        <v>67645552</v>
      </c>
    </row>
    <row r="25" spans="1:15" x14ac:dyDescent="0.35">
      <c r="A25" s="13">
        <f>Données!D24</f>
        <v>6265</v>
      </c>
      <c r="B25" s="13" t="str">
        <f>Données!B24</f>
        <v>Adeyeye</v>
      </c>
      <c r="C25" s="13" t="str">
        <f>Données!C24</f>
        <v>Grace débora</v>
      </c>
      <c r="D25" s="13" t="str">
        <f>Données!E24</f>
        <v>FEMININ</v>
      </c>
      <c r="E25" s="13">
        <f>Données!L24</f>
        <v>61074901</v>
      </c>
      <c r="F25" s="13" t="str">
        <f>Données!K24</f>
        <v>Adeyeye grace debora,maison hounvenou</v>
      </c>
      <c r="G25" s="13" t="str">
        <f>Données!M24</f>
        <v>Adeyeyedebora1@gmail.com</v>
      </c>
      <c r="H25" s="13">
        <f>Données!P24</f>
        <v>0</v>
      </c>
      <c r="I25" s="13" t="s">
        <v>25</v>
      </c>
      <c r="J25" s="13">
        <f>+VLOOKUP(Données!I24,Managers!$E$3:$H$27,3,FALSE)</f>
        <v>7121</v>
      </c>
      <c r="K25" s="13">
        <f>+VLOOKUP(Données!I24,Managers!$E$3:$H$27,4,FALSE)</f>
        <v>7113</v>
      </c>
      <c r="L25" s="14">
        <f>Données!Q24</f>
        <v>44850</v>
      </c>
      <c r="M25" s="13" t="s">
        <v>26</v>
      </c>
      <c r="N25" s="13" t="s">
        <v>27</v>
      </c>
      <c r="O25" s="13">
        <f>Données!L24</f>
        <v>61074901</v>
      </c>
    </row>
    <row r="26" spans="1:15" x14ac:dyDescent="0.35">
      <c r="A26" s="13">
        <f>Données!D25</f>
        <v>5895</v>
      </c>
      <c r="B26" s="13" t="str">
        <f>Données!B25</f>
        <v>AGUIDI</v>
      </c>
      <c r="C26" s="13" t="str">
        <f>Données!C25</f>
        <v>Mahougnon Noel Cedric</v>
      </c>
      <c r="D26" s="13" t="str">
        <f>Données!E25</f>
        <v>MASCULIN</v>
      </c>
      <c r="E26" s="13">
        <f>Données!L25</f>
        <v>62162346</v>
      </c>
      <c r="F26" s="13" t="str">
        <f>Données!K25</f>
        <v>C/0536 Ahouassa Cotonou</v>
      </c>
      <c r="G26" s="13" t="str">
        <f>Données!M25</f>
        <v>noelaguidi96@gmail.com</v>
      </c>
      <c r="H26" s="13">
        <f>Données!P25</f>
        <v>0</v>
      </c>
      <c r="I26" s="13" t="s">
        <v>25</v>
      </c>
      <c r="J26" s="13">
        <f>+VLOOKUP(Données!I25,Managers!$E$3:$H$27,3,FALSE)</f>
        <v>3001</v>
      </c>
      <c r="K26" s="13">
        <f>+VLOOKUP(Données!I25,Managers!$E$3:$H$27,4,FALSE)</f>
        <v>5580</v>
      </c>
      <c r="L26" s="14">
        <f>Données!Q25</f>
        <v>44977</v>
      </c>
      <c r="M26" s="13" t="s">
        <v>26</v>
      </c>
      <c r="N26" s="13" t="s">
        <v>27</v>
      </c>
      <c r="O26" s="13">
        <f>Données!L25</f>
        <v>62162346</v>
      </c>
    </row>
    <row r="27" spans="1:15" x14ac:dyDescent="0.35">
      <c r="A27" s="13">
        <f>Données!D26</f>
        <v>7372</v>
      </c>
      <c r="B27" s="13" t="str">
        <f>Données!B26</f>
        <v>NOUKPO</v>
      </c>
      <c r="C27" s="13" t="str">
        <f>Données!C26</f>
        <v>Eliezerre D.</v>
      </c>
      <c r="D27" s="13" t="str">
        <f>Données!E26</f>
        <v>FEMININ</v>
      </c>
      <c r="E27" s="13">
        <f>Données!L26</f>
        <v>97522448</v>
      </c>
      <c r="F27" s="13" t="str">
        <f>Données!K26</f>
        <v>Womey</v>
      </c>
      <c r="G27" s="13" t="str">
        <f>Données!M26</f>
        <v>kyrianoukpo@gmail.com</v>
      </c>
      <c r="H27" s="13">
        <f>Données!P26</f>
        <v>0</v>
      </c>
      <c r="I27" s="13" t="s">
        <v>25</v>
      </c>
      <c r="J27" s="13">
        <f>+VLOOKUP(Données!I26,Managers!$E$3:$H$27,3,FALSE)</f>
        <v>7302</v>
      </c>
      <c r="K27" s="13">
        <f>+VLOOKUP(Données!I26,Managers!$E$3:$H$27,4,FALSE)</f>
        <v>7301</v>
      </c>
      <c r="L27" s="14">
        <f>Données!Q26</f>
        <v>44937</v>
      </c>
      <c r="M27" s="13" t="s">
        <v>26</v>
      </c>
      <c r="N27" s="13" t="s">
        <v>27</v>
      </c>
      <c r="O27" s="13">
        <f>Données!L26</f>
        <v>97522448</v>
      </c>
    </row>
    <row r="28" spans="1:15" x14ac:dyDescent="0.35">
      <c r="A28" s="13">
        <f>Données!D27</f>
        <v>7373</v>
      </c>
      <c r="B28" s="13" t="str">
        <f>Données!B27</f>
        <v>NOUKPO HOUETINOU</v>
      </c>
      <c r="C28" s="13" t="str">
        <f>Données!C27</f>
        <v>Djome Anne Phebe</v>
      </c>
      <c r="D28" s="13" t="str">
        <f>Données!E27</f>
        <v>FEMININ</v>
      </c>
      <c r="E28" s="13">
        <f>Données!L27</f>
        <v>97065672</v>
      </c>
      <c r="F28" s="13" t="str">
        <f>Données!K27</f>
        <v>Fidjrosse</v>
      </c>
      <c r="G28" s="13" t="str">
        <f>Données!M27</f>
        <v>anachristnoukpo@gmail.com</v>
      </c>
      <c r="H28" s="13">
        <f>Données!P27</f>
        <v>0</v>
      </c>
      <c r="I28" s="13" t="s">
        <v>25</v>
      </c>
      <c r="J28" s="13">
        <f>+VLOOKUP(Données!I27,Managers!$E$3:$H$27,3,FALSE)</f>
        <v>7302</v>
      </c>
      <c r="K28" s="13">
        <f>+VLOOKUP(Données!I27,Managers!$E$3:$H$27,4,FALSE)</f>
        <v>7301</v>
      </c>
      <c r="L28" s="14">
        <f>Données!Q27</f>
        <v>44937</v>
      </c>
      <c r="M28" s="13" t="s">
        <v>26</v>
      </c>
      <c r="N28" s="13" t="s">
        <v>27</v>
      </c>
      <c r="O28" s="13">
        <f>Données!L27</f>
        <v>97065672</v>
      </c>
    </row>
    <row r="29" spans="1:15" x14ac:dyDescent="0.35">
      <c r="A29" s="13">
        <f>Données!D28</f>
        <v>7375</v>
      </c>
      <c r="B29" s="13" t="str">
        <f>Données!B28</f>
        <v>KPODAHOUDE</v>
      </c>
      <c r="C29" s="13" t="str">
        <f>Données!C28</f>
        <v>Lucresse Sonia Houefa</v>
      </c>
      <c r="D29" s="13" t="str">
        <f>Données!E28</f>
        <v>FEMININ</v>
      </c>
      <c r="E29" s="13">
        <f>Données!L28</f>
        <v>97206877</v>
      </c>
      <c r="F29" s="13" t="str">
        <f>Données!K28</f>
        <v>Fidjrosse</v>
      </c>
      <c r="G29" s="13" t="str">
        <f>Données!M28</f>
        <v>soniakpodahoude@gmail.com</v>
      </c>
      <c r="H29" s="13">
        <f>Données!P28</f>
        <v>0</v>
      </c>
      <c r="I29" s="13" t="s">
        <v>25</v>
      </c>
      <c r="J29" s="13">
        <f>+VLOOKUP(Données!I28,Managers!$E$3:$H$27,3,FALSE)</f>
        <v>7302</v>
      </c>
      <c r="K29" s="13">
        <f>+VLOOKUP(Données!I28,Managers!$E$3:$H$27,4,FALSE)</f>
        <v>7301</v>
      </c>
      <c r="L29" s="14">
        <f>Données!Q28</f>
        <v>44965</v>
      </c>
      <c r="M29" s="13" t="s">
        <v>26</v>
      </c>
      <c r="N29" s="13" t="s">
        <v>27</v>
      </c>
      <c r="O29" s="13">
        <f>Données!L28</f>
        <v>97206877</v>
      </c>
    </row>
    <row r="30" spans="1:15" x14ac:dyDescent="0.35">
      <c r="A30" s="13">
        <f>Données!D29</f>
        <v>7374</v>
      </c>
      <c r="B30" s="13" t="str">
        <f>Données!B29</f>
        <v>NOUKPO</v>
      </c>
      <c r="C30" s="13" t="str">
        <f>Données!C29</f>
        <v>Josué J.</v>
      </c>
      <c r="D30" s="13" t="str">
        <f>Données!E29</f>
        <v>MASCULIN</v>
      </c>
      <c r="E30" s="13">
        <f>Données!L29</f>
        <v>96420299</v>
      </c>
      <c r="F30" s="13" t="str">
        <f>Données!K29</f>
        <v>Savi</v>
      </c>
      <c r="G30" s="13" t="str">
        <f>Données!M29</f>
        <v>noukpojosue@gmail.com</v>
      </c>
      <c r="H30" s="13">
        <f>Données!P29</f>
        <v>0</v>
      </c>
      <c r="I30" s="13" t="s">
        <v>25</v>
      </c>
      <c r="J30" s="13">
        <f>+VLOOKUP(Données!I29,Managers!$E$3:$H$27,3,FALSE)</f>
        <v>7302</v>
      </c>
      <c r="K30" s="13">
        <f>+VLOOKUP(Données!I29,Managers!$E$3:$H$27,4,FALSE)</f>
        <v>7301</v>
      </c>
      <c r="L30" s="14">
        <f>Données!Q29</f>
        <v>44937</v>
      </c>
      <c r="M30" s="13" t="s">
        <v>26</v>
      </c>
      <c r="N30" s="13" t="s">
        <v>27</v>
      </c>
      <c r="O30" s="13">
        <f>Données!L29</f>
        <v>96420299</v>
      </c>
    </row>
    <row r="31" spans="1:15" x14ac:dyDescent="0.35">
      <c r="A31" s="13">
        <f>Données!D30</f>
        <v>6266</v>
      </c>
      <c r="B31" s="13" t="str">
        <f>Données!B30</f>
        <v>MAZU</v>
      </c>
      <c r="C31" s="13" t="str">
        <f>Données!C30</f>
        <v>Sobbarath Adeola Achake Constance</v>
      </c>
      <c r="D31" s="13" t="str">
        <f>Données!E30</f>
        <v>FEMININ</v>
      </c>
      <c r="E31" s="13">
        <f>Données!L30</f>
        <v>96250857</v>
      </c>
      <c r="F31" s="13" t="str">
        <f>Données!K30</f>
        <v>Porto Novo</v>
      </c>
      <c r="G31" s="13" t="str">
        <f>Données!M30</f>
        <v>sobbarathmazu@gmail.com</v>
      </c>
      <c r="H31" s="13">
        <f>Données!P30</f>
        <v>0</v>
      </c>
      <c r="I31" s="13" t="s">
        <v>25</v>
      </c>
      <c r="J31" s="13">
        <f>+VLOOKUP(Données!I30,Managers!$E$3:$H$27,3,FALSE)</f>
        <v>8038</v>
      </c>
      <c r="K31" s="13">
        <f>+VLOOKUP(Données!I30,Managers!$E$3:$H$27,4,FALSE)</f>
        <v>7113</v>
      </c>
      <c r="L31" s="14">
        <f>Données!Q30</f>
        <v>44978</v>
      </c>
      <c r="M31" s="13" t="s">
        <v>26</v>
      </c>
      <c r="N31" s="13" t="s">
        <v>27</v>
      </c>
      <c r="O31" s="13">
        <f>Données!L30</f>
        <v>96250857</v>
      </c>
    </row>
    <row r="32" spans="1:15" x14ac:dyDescent="0.35">
      <c r="A32" s="13">
        <f>Données!D31</f>
        <v>8131</v>
      </c>
      <c r="B32" s="13" t="str">
        <f>Données!B31</f>
        <v>DECAKPOEVOU</v>
      </c>
      <c r="C32" s="13" t="str">
        <f>Données!C31</f>
        <v>Yétonké Wilker</v>
      </c>
      <c r="D32" s="13" t="str">
        <f>Données!E31</f>
        <v>FEMININ</v>
      </c>
      <c r="E32" s="13">
        <f>Données!L31</f>
        <v>56943793</v>
      </c>
      <c r="F32" s="13" t="str">
        <f>Données!K31</f>
        <v>Arafat/Parakou</v>
      </c>
      <c r="G32" s="13" t="str">
        <f>Données!M31</f>
        <v>decakpoevouwilker@gmail.com</v>
      </c>
      <c r="H32" s="13">
        <f>Données!P31</f>
        <v>0</v>
      </c>
      <c r="I32" s="13" t="s">
        <v>25</v>
      </c>
      <c r="J32" s="13">
        <f>+VLOOKUP(Données!I31,Managers!$E$3:$H$27,3,FALSE)</f>
        <v>8078</v>
      </c>
      <c r="K32" s="13">
        <f>+VLOOKUP(Données!I31,Managers!$E$3:$H$27,4,FALSE)</f>
        <v>8036</v>
      </c>
      <c r="L32" s="14">
        <f>Données!Q31</f>
        <v>44967</v>
      </c>
      <c r="M32" s="13" t="s">
        <v>26</v>
      </c>
      <c r="N32" s="13" t="s">
        <v>27</v>
      </c>
      <c r="O32" s="13">
        <f>Données!L31</f>
        <v>56943793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+VLOOKUP(Données!I32,Managers!$E$3:$H$27,3,FALSE)</f>
        <v>#N/A</v>
      </c>
      <c r="K33" s="13" t="e">
        <f>+VLOOKUP(Données!I32,Managers!$E$3:$H$27,4,FALSE)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+VLOOKUP(Données!I33,Managers!$E$3:$H$27,3,FALSE)</f>
        <v>#N/A</v>
      </c>
      <c r="K34" s="13" t="e">
        <f>+VLOOKUP(Données!I33,Managers!$E$3:$H$27,4,FALSE)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+VLOOKUP(Données!I34,Managers!$E$3:$H$27,3,FALSE)</f>
        <v>#N/A</v>
      </c>
      <c r="K35" s="13" t="e">
        <f>+VLOOKUP(Données!I34,Managers!$E$3:$H$27,4,FALSE)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+VLOOKUP(Données!I35,Managers!$E$3:$H$27,3,FALSE)</f>
        <v>#N/A</v>
      </c>
      <c r="K36" s="13" t="e">
        <f>+VLOOKUP(Données!I35,Managers!$E$3:$H$27,4,FALSE)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+VLOOKUP(Données!I36,Managers!$E$3:$H$27,3,FALSE)</f>
        <v>#N/A</v>
      </c>
      <c r="K37" s="13" t="e">
        <f>+VLOOKUP(Données!I36,Managers!$E$3:$H$27,4,FALSE)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+VLOOKUP(Données!I37,Managers!$E$3:$H$27,3,FALSE)</f>
        <v>#N/A</v>
      </c>
      <c r="K38" s="13" t="e">
        <f>+VLOOKUP(Données!I37,Managers!$E$3:$H$27,4,FALSE)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+VLOOKUP(Données!I38,Managers!$E$3:$H$27,3,FALSE)</f>
        <v>#N/A</v>
      </c>
      <c r="K39" s="13" t="e">
        <f>+VLOOKUP(Données!I38,Managers!$E$3:$H$27,4,FALSE)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+VLOOKUP(Données!I39,Managers!$E$3:$H$27,3,FALSE)</f>
        <v>#N/A</v>
      </c>
      <c r="K40" s="13" t="e">
        <f>+VLOOKUP(Données!I39,Managers!$E$3:$H$27,4,FALSE)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+VLOOKUP(Données!I40,Managers!$E$3:$H$27,3,FALSE)</f>
        <v>#N/A</v>
      </c>
      <c r="K41" s="13" t="e">
        <f>+VLOOKUP(Données!I40,Managers!$E$3:$H$27,4,FALSE)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+VLOOKUP(Données!I41,Managers!$E$3:$H$27,3,FALSE)</f>
        <v>#N/A</v>
      </c>
      <c r="K42" s="13" t="e">
        <f>+VLOOKUP(Données!I41,Managers!$E$3:$H$27,4,FALSE)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+VLOOKUP(Données!I42,Managers!$E$3:$H$27,3,FALSE)</f>
        <v>#N/A</v>
      </c>
      <c r="K43" s="13" t="e">
        <f>+VLOOKUP(Données!I42,Managers!$E$3:$H$27,4,FALSE)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+VLOOKUP(Données!I43,Managers!$E$3:$H$27,3,FALSE)</f>
        <v>#N/A</v>
      </c>
      <c r="K44" s="13" t="e">
        <f>+VLOOKUP(Données!I43,Managers!$E$3:$H$27,4,FALSE)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+VLOOKUP(Données!I44,Managers!$E$3:$H$27,3,FALSE)</f>
        <v>#N/A</v>
      </c>
      <c r="K45" s="13" t="e">
        <f>+VLOOKUP(Données!I44,Managers!$E$3:$H$27,4,FALSE)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+VLOOKUP(Données!I45,Managers!$E$3:$H$27,3,FALSE)</f>
        <v>#N/A</v>
      </c>
      <c r="K46" s="13" t="e">
        <f>+VLOOKUP(Données!I45,Managers!$E$3:$H$27,4,FALSE)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+VLOOKUP(Données!I46,Managers!$E$3:$H$27,3,FALSE)</f>
        <v>#N/A</v>
      </c>
      <c r="K47" s="13" t="e">
        <f>+VLOOKUP(Données!I46,Managers!$E$3:$H$27,4,FALSE)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+VLOOKUP(Données!I47,Managers!$E$3:$H$27,3,FALSE)</f>
        <v>#N/A</v>
      </c>
      <c r="K48" s="13" t="e">
        <f>+VLOOKUP(Données!I47,Managers!$E$3:$H$27,4,FALSE)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+VLOOKUP(Données!I48,Managers!$E$3:$H$27,3,FALSE)</f>
        <v>#N/A</v>
      </c>
      <c r="K49" s="13" t="e">
        <f>+VLOOKUP(Données!I48,Managers!$E$3:$H$27,4,FALSE)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+VLOOKUP(Données!I49,Managers!$E$3:$H$27,3,FALSE)</f>
        <v>#N/A</v>
      </c>
      <c r="K50" s="13" t="e">
        <f>+VLOOKUP(Données!I49,Managers!$E$3:$H$27,4,FALSE)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+VLOOKUP(Données!I50,Managers!$E$3:$H$27,3,FALSE)</f>
        <v>#N/A</v>
      </c>
      <c r="K51" s="13" t="e">
        <f>+VLOOKUP(Données!I50,Managers!$E$3:$H$27,4,FALSE)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+VLOOKUP(Données!I51,Managers!$E$3:$H$27,3,FALSE)</f>
        <v>#N/A</v>
      </c>
      <c r="K52" s="13" t="e">
        <f>+VLOOKUP(Données!I51,Managers!$E$3:$H$27,4,FALSE)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+VLOOKUP(Données!I52,Managers!$E$3:$H$27,3,FALSE)</f>
        <v>#N/A</v>
      </c>
      <c r="K53" s="13" t="e">
        <f>+VLOOKUP(Données!I52,Managers!$E$3:$H$27,4,FALSE)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+VLOOKUP(Données!I53,Managers!$E$3:$H$27,3,FALSE)</f>
        <v>#N/A</v>
      </c>
      <c r="K54" s="13" t="e">
        <f>+VLOOKUP(Données!I53,Managers!$E$3:$H$27,4,FALSE)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+VLOOKUP(Données!I54,Managers!$E$3:$H$27,3,FALSE)</f>
        <v>#N/A</v>
      </c>
      <c r="K55" s="13" t="e">
        <f>+VLOOKUP(Données!I54,Managers!$E$3:$H$27,4,FALSE)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+VLOOKUP(Données!I55,Managers!$E$3:$H$27,3,FALSE)</f>
        <v>#N/A</v>
      </c>
      <c r="K56" s="13" t="e">
        <f>+VLOOKUP(Données!I55,Managers!$E$3:$H$27,4,FALSE)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C3" sqref="C3:D4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3614</v>
      </c>
      <c r="B1" s="13" t="s">
        <v>3615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:C67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3370</v>
      </c>
      <c r="F13" t="s">
        <v>3111</v>
      </c>
      <c r="G13">
        <v>5286</v>
      </c>
      <c r="H13">
        <v>5580</v>
      </c>
    </row>
    <row r="14" spans="1:8" x14ac:dyDescent="0.35">
      <c r="A14" s="13" t="s">
        <v>3370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3370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3616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3617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7" sqref="C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O1" workbookViewId="0">
      <selection activeCell="B11" sqref="B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G74" workbookViewId="0">
      <selection activeCell="J85" sqref="J8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M3" sqref="M3:N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2023-03-17T20:22:43Z</dcterms:modified>
  <cp:category/>
</cp:coreProperties>
</file>