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/>
  </bookViews>
  <sheets>
    <sheet name="20042023" sheetId="18" r:id="rId1"/>
    <sheet name="21032023 (3)" sheetId="17" r:id="rId2"/>
    <sheet name="21032023 (2)" sheetId="16" r:id="rId3"/>
    <sheet name="21032023" sheetId="15" r:id="rId4"/>
    <sheet name="17032023" sheetId="13" r:id="rId5"/>
    <sheet name="Données" sheetId="12" r:id="rId6"/>
    <sheet name="calcul" sheetId="10" r:id="rId7"/>
    <sheet name="Managers" sheetId="14" r:id="rId8"/>
    <sheet name="22022023" sheetId="9" r:id="rId9"/>
    <sheet name="21022023" sheetId="8" r:id="rId10"/>
    <sheet name="10022023" sheetId="7" r:id="rId11"/>
    <sheet name="30012023" sheetId="5" r:id="rId12"/>
    <sheet name="20012023" sheetId="4" r:id="rId13"/>
    <sheet name="Worksheet" sheetId="1" r:id="rId14"/>
    <sheet name="Worksheet (2)" sheetId="2" r:id="rId15"/>
    <sheet name="Worksheet (3)" sheetId="3" r:id="rId16"/>
    <sheet name="LISTE AU 26 JANVIER 2023" sheetId="6" r:id="rId17"/>
  </sheets>
  <definedNames>
    <definedName name="_xlnm._FilterDatabase" localSheetId="5" hidden="1">Données!$A$1:$S$18</definedName>
    <definedName name="_xlnm._FilterDatabase" localSheetId="1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B66" i="14" s="1"/>
  <c r="K67" i="10"/>
  <c r="B67" i="14" s="1"/>
  <c r="K68" i="10"/>
  <c r="B68" i="14" s="1"/>
  <c r="K69" i="10"/>
  <c r="B69" i="14" s="1"/>
  <c r="K70" i="10"/>
  <c r="B70" i="14" s="1"/>
  <c r="K71" i="10"/>
  <c r="B71" i="14" s="1"/>
  <c r="K72" i="10"/>
  <c r="B72" i="14" s="1"/>
  <c r="K73" i="10"/>
  <c r="B73" i="14" s="1"/>
  <c r="K74" i="10"/>
  <c r="B74" i="14" s="1"/>
  <c r="K75" i="10"/>
  <c r="B75" i="14" s="1"/>
  <c r="K76" i="10"/>
  <c r="B76" i="14" s="1"/>
  <c r="K77" i="10"/>
  <c r="B77" i="14" s="1"/>
  <c r="K78" i="10"/>
  <c r="B78" i="14" s="1"/>
  <c r="K79" i="10"/>
  <c r="B79" i="14" s="1"/>
  <c r="K80" i="10"/>
  <c r="B80" i="14" s="1"/>
  <c r="K81" i="10"/>
  <c r="B81" i="14" s="1"/>
  <c r="K82" i="10"/>
  <c r="B82" i="14" s="1"/>
  <c r="K83" i="10"/>
  <c r="B83" i="14" s="1"/>
  <c r="K84" i="10"/>
  <c r="K85" i="10"/>
  <c r="B85" i="14" s="1"/>
  <c r="K86" i="10"/>
  <c r="B86" i="14" s="1"/>
  <c r="K87" i="10"/>
  <c r="B87" i="14" s="1"/>
  <c r="K88" i="10"/>
  <c r="B88" i="14" s="1"/>
  <c r="K89" i="10"/>
  <c r="B89" i="14" s="1"/>
  <c r="K90" i="10"/>
  <c r="B90" i="14" s="1"/>
  <c r="K91" i="10"/>
  <c r="B91" i="14" s="1"/>
  <c r="K92" i="10"/>
  <c r="B92" i="14" s="1"/>
  <c r="K93" i="10"/>
  <c r="B93" i="14" s="1"/>
  <c r="K94" i="10"/>
  <c r="B94" i="14" s="1"/>
  <c r="K95" i="10"/>
  <c r="B95" i="14" s="1"/>
  <c r="K96" i="10"/>
  <c r="B96" i="14" s="1"/>
  <c r="K97" i="10"/>
  <c r="B97" i="14" s="1"/>
  <c r="K98" i="10"/>
  <c r="B98" i="14" s="1"/>
  <c r="K99" i="10"/>
  <c r="B99" i="14" s="1"/>
  <c r="K100" i="10"/>
  <c r="B100" i="14" s="1"/>
  <c r="K101" i="10"/>
  <c r="B101" i="14" s="1"/>
  <c r="K102" i="10"/>
  <c r="B102" i="14" s="1"/>
  <c r="K103" i="10"/>
  <c r="B103" i="14" s="1"/>
  <c r="K104" i="10"/>
  <c r="B104" i="14" s="1"/>
  <c r="K105" i="10"/>
  <c r="B105" i="14" s="1"/>
  <c r="K106" i="10"/>
  <c r="B106" i="14" s="1"/>
  <c r="K107" i="10"/>
  <c r="B107" i="14" s="1"/>
  <c r="K108" i="10"/>
  <c r="B108" i="14" s="1"/>
  <c r="K109" i="10"/>
  <c r="B109" i="14" s="1"/>
  <c r="K110" i="10"/>
  <c r="B110" i="14" s="1"/>
  <c r="K111" i="10"/>
  <c r="B111" i="14" s="1"/>
  <c r="K112" i="10"/>
  <c r="B112" i="14" s="1"/>
  <c r="K113" i="10"/>
  <c r="B113" i="14" s="1"/>
  <c r="K114" i="10"/>
  <c r="B114" i="14" s="1"/>
  <c r="K115" i="10"/>
  <c r="B115" i="14" s="1"/>
  <c r="K116" i="10"/>
  <c r="K117" i="10"/>
  <c r="B117" i="14" s="1"/>
  <c r="K118" i="10"/>
  <c r="B118" i="14" s="1"/>
  <c r="K119" i="10"/>
  <c r="B119" i="14" s="1"/>
  <c r="K120" i="10"/>
  <c r="B120" i="14" s="1"/>
  <c r="K121" i="10"/>
  <c r="B121" i="14" s="1"/>
  <c r="K122" i="10"/>
  <c r="B122" i="14" s="1"/>
  <c r="K123" i="10"/>
  <c r="B123" i="14" s="1"/>
  <c r="K124" i="10"/>
  <c r="B124" i="14" s="1"/>
  <c r="K125" i="10"/>
  <c r="B125" i="14" s="1"/>
  <c r="K126" i="10"/>
  <c r="B126" i="14" s="1"/>
  <c r="K127" i="10"/>
  <c r="B127" i="14" s="1"/>
  <c r="K128" i="10"/>
  <c r="B128" i="14" s="1"/>
  <c r="K129" i="10"/>
  <c r="B129" i="14" s="1"/>
  <c r="K130" i="10"/>
  <c r="B130" i="14" s="1"/>
  <c r="K131" i="10"/>
  <c r="B131" i="14" s="1"/>
  <c r="K132" i="10"/>
  <c r="B132" i="14" s="1"/>
  <c r="K133" i="10"/>
  <c r="B133" i="14" s="1"/>
  <c r="K134" i="10"/>
  <c r="B134" i="14" s="1"/>
  <c r="K135" i="10"/>
  <c r="B135" i="14" s="1"/>
  <c r="K136" i="10"/>
  <c r="B136" i="14" s="1"/>
  <c r="K137" i="10"/>
  <c r="B137" i="14" s="1"/>
  <c r="K138" i="10"/>
  <c r="B138" i="14" s="1"/>
  <c r="K139" i="10"/>
  <c r="B139" i="14" s="1"/>
  <c r="K140" i="10"/>
  <c r="B140" i="14" s="1"/>
  <c r="K141" i="10"/>
  <c r="B141" i="14" s="1"/>
  <c r="K142" i="10"/>
  <c r="B142" i="14" s="1"/>
  <c r="K143" i="10"/>
  <c r="B143" i="14" s="1"/>
  <c r="K144" i="10"/>
  <c r="B144" i="14" s="1"/>
  <c r="K145" i="10"/>
  <c r="B145" i="14" s="1"/>
  <c r="K146" i="10"/>
  <c r="B146" i="14" s="1"/>
  <c r="K147" i="10"/>
  <c r="B147" i="14" s="1"/>
  <c r="K148" i="10"/>
  <c r="K149" i="10"/>
  <c r="B149" i="14" s="1"/>
  <c r="K150" i="10"/>
  <c r="B150" i="14" s="1"/>
  <c r="K151" i="10"/>
  <c r="B151" i="14" s="1"/>
  <c r="K152" i="10"/>
  <c r="B152" i="14" s="1"/>
  <c r="K153" i="10"/>
  <c r="B153" i="14" s="1"/>
  <c r="K154" i="10"/>
  <c r="B154" i="14" s="1"/>
  <c r="K155" i="10"/>
  <c r="B155" i="14" s="1"/>
  <c r="K156" i="10"/>
  <c r="B156" i="14" s="1"/>
  <c r="K157" i="10"/>
  <c r="B157" i="14" s="1"/>
  <c r="K158" i="10"/>
  <c r="B158" i="14" s="1"/>
  <c r="K159" i="10"/>
  <c r="B159" i="14" s="1"/>
  <c r="K160" i="10"/>
  <c r="B160" i="14" s="1"/>
  <c r="K161" i="10"/>
  <c r="B161" i="14" s="1"/>
  <c r="K162" i="10"/>
  <c r="B162" i="14" s="1"/>
  <c r="K163" i="10"/>
  <c r="B163" i="14" s="1"/>
  <c r="K164" i="10"/>
  <c r="B164" i="14" s="1"/>
  <c r="K165" i="10"/>
  <c r="B165" i="14" s="1"/>
  <c r="K166" i="10"/>
  <c r="B166" i="14" s="1"/>
  <c r="K167" i="10"/>
  <c r="B167" i="14" s="1"/>
  <c r="K168" i="10"/>
  <c r="B168" i="14" s="1"/>
  <c r="K169" i="10"/>
  <c r="B169" i="14" s="1"/>
  <c r="K170" i="10"/>
  <c r="B170" i="14" s="1"/>
  <c r="K171" i="10"/>
  <c r="B171" i="14" s="1"/>
  <c r="K172" i="10"/>
  <c r="B172" i="14" s="1"/>
  <c r="K173" i="10"/>
  <c r="B173" i="14" s="1"/>
  <c r="K174" i="10"/>
  <c r="B174" i="14" s="1"/>
  <c r="K175" i="10"/>
  <c r="B175" i="14" s="1"/>
  <c r="K176" i="10"/>
  <c r="B176" i="14" s="1"/>
  <c r="K177" i="10"/>
  <c r="B177" i="14" s="1"/>
  <c r="K178" i="10"/>
  <c r="B178" i="14" s="1"/>
  <c r="K179" i="10"/>
  <c r="B179" i="14" s="1"/>
  <c r="K180" i="10"/>
  <c r="K181" i="10"/>
  <c r="B181" i="14" s="1"/>
  <c r="K182" i="10"/>
  <c r="B182" i="14" s="1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B188" i="14" s="1"/>
  <c r="K189" i="10"/>
  <c r="B189" i="14" s="1"/>
  <c r="K190" i="10"/>
  <c r="B190" i="14" s="1"/>
  <c r="K191" i="10"/>
  <c r="B191" i="14" s="1"/>
  <c r="K192" i="10"/>
  <c r="B192" i="14" s="1"/>
  <c r="K193" i="10"/>
  <c r="B193" i="14" s="1"/>
  <c r="K194" i="10"/>
  <c r="B194" i="14" s="1"/>
  <c r="K195" i="10"/>
  <c r="B195" i="14" s="1"/>
  <c r="K196" i="10"/>
  <c r="B196" i="14" s="1"/>
  <c r="K197" i="10"/>
  <c r="B197" i="14" s="1"/>
  <c r="K198" i="10"/>
  <c r="B198" i="14" s="1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B204" i="14" s="1"/>
  <c r="K205" i="10"/>
  <c r="B205" i="14" s="1"/>
  <c r="K206" i="10"/>
  <c r="B206" i="14" s="1"/>
  <c r="K207" i="10"/>
  <c r="B207" i="14" s="1"/>
  <c r="K208" i="10"/>
  <c r="B208" i="14" s="1"/>
  <c r="K209" i="10"/>
  <c r="B209" i="14" s="1"/>
  <c r="K210" i="10"/>
  <c r="B210" i="14" s="1"/>
  <c r="K211" i="10"/>
  <c r="B211" i="14" s="1"/>
  <c r="K212" i="10"/>
  <c r="B212" i="14" s="1"/>
  <c r="K213" i="10"/>
  <c r="B213" i="14" s="1"/>
  <c r="K214" i="10"/>
  <c r="B214" i="14" s="1"/>
  <c r="K215" i="10"/>
  <c r="B215" i="14" s="1"/>
  <c r="K216" i="10"/>
  <c r="B216" i="14" s="1"/>
  <c r="K217" i="10"/>
  <c r="B217" i="14" s="1"/>
  <c r="K218" i="10"/>
  <c r="B218" i="14" s="1"/>
  <c r="K219" i="10"/>
  <c r="B219" i="14" s="1"/>
  <c r="K220" i="10"/>
  <c r="K221" i="10"/>
  <c r="B221" i="14" s="1"/>
  <c r="K222" i="10"/>
  <c r="B222" i="14" s="1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B228" i="14" s="1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B234" i="14" s="1"/>
  <c r="K235" i="10"/>
  <c r="B235" i="14" s="1"/>
  <c r="K236" i="10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B242" i="14" s="1"/>
  <c r="K243" i="10"/>
  <c r="B243" i="14" s="1"/>
  <c r="K244" i="10"/>
  <c r="B244" i="14" s="1"/>
  <c r="K245" i="10"/>
  <c r="B245" i="14" s="1"/>
  <c r="K246" i="10"/>
  <c r="B246" i="14" s="1"/>
  <c r="K247" i="10"/>
  <c r="B247" i="14" s="1"/>
  <c r="K248" i="10"/>
  <c r="B248" i="14" s="1"/>
  <c r="K249" i="10"/>
  <c r="B249" i="14" s="1"/>
  <c r="K250" i="10"/>
  <c r="B250" i="14" s="1"/>
  <c r="K251" i="10"/>
  <c r="B251" i="14" s="1"/>
  <c r="K252" i="10"/>
  <c r="B252" i="14" s="1"/>
  <c r="K253" i="10"/>
  <c r="B253" i="14" s="1"/>
  <c r="K254" i="10"/>
  <c r="B254" i="14" s="1"/>
  <c r="K255" i="10"/>
  <c r="B255" i="14" s="1"/>
  <c r="K256" i="10"/>
  <c r="B256" i="14" s="1"/>
  <c r="K257" i="10"/>
  <c r="B257" i="14" s="1"/>
  <c r="K258" i="10"/>
  <c r="B258" i="14" s="1"/>
  <c r="K259" i="10"/>
  <c r="B259" i="14" s="1"/>
  <c r="K260" i="10"/>
  <c r="B260" i="14" s="1"/>
  <c r="K261" i="10"/>
  <c r="B261" i="14" s="1"/>
  <c r="K262" i="10"/>
  <c r="B262" i="14" s="1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K269" i="10"/>
  <c r="B269" i="14" s="1"/>
  <c r="K270" i="10"/>
  <c r="B270" i="14" s="1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K277" i="10"/>
  <c r="B277" i="14" s="1"/>
  <c r="K278" i="10"/>
  <c r="B278" i="14" s="1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B284" i="14" s="1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A111" i="14" s="1"/>
  <c r="C111" i="14" s="1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A191" i="14" s="1"/>
  <c r="C191" i="14" s="1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A207" i="14" s="1"/>
  <c r="C207" i="14" s="1"/>
  <c r="J208" i="10"/>
  <c r="A208" i="14" s="1"/>
  <c r="C208" i="14" s="1"/>
  <c r="J209" i="10"/>
  <c r="A209" i="14" s="1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A231" i="14" s="1"/>
  <c r="C231" i="14" s="1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B84" i="14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B116" i="14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A127" i="14"/>
  <c r="C127" i="14" s="1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B148" i="14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B180" i="14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B220" i="14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B236" i="14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B268" i="14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B276" i="14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<sst xmlns="http://schemas.openxmlformats.org/spreadsheetml/2006/main" count="23789" uniqueCount="3831">
  <si>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</si>
  <si>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</si>
  <si>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</si>
  <si>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</si>
  <si>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</si>
  <si>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</si>
  <si>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</si>
  <si>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</si>
  <si>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</si>
  <si>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</si>
  <si>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</si>
  <si>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</si>
  <si>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</si>
  <si>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</si>
  <si>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</si>
  <si>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</si>
  <si>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</si>
  <si>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</si>
  <si>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</si>
  <si>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</si>
  <si>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</si>
  <si>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</si>
  <si>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</si>
  <si>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</si>
  <si>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</si>
  <si>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</si>
  <si>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</si>
  <si>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</si>
  <si>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</si>
  <si>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</si>
  <si>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</si>
  <si>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</si>
  <si>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</si>
  <si>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</si>
  <si>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</si>
  <si>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</si>
  <si>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</si>
  <si>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</si>
  <si>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</si>
  <si>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</si>
  <si>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</si>
  <si>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</si>
  <si>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</si>
  <si>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</si>
  <si>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</si>
  <si>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</si>
  <si>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</si>
  <si>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</si>
  <si>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</si>
  <si>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</si>
  <si>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</si>
  <si>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</si>
  <si>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</si>
  <si>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</si>
  <si>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</si>
  <si>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</si>
  <si>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</si>
  <si>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</si>
  <si>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</si>
  <si>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</si>
  <si>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</si>
  <si>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</si>
  <si>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</si>
  <si>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</si>
  <si>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</si>
  <si>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</si>
  <si>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</si>
  <si>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</si>
  <si>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</si>
  <si>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</si>
  <si>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</si>
  <si>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</si>
  <si>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</si>
  <si>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</si>
  <si>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</si>
  <si>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</si>
  <si>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</si>
  <si>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</si>
  <si>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</si>
  <si>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</si>
  <si>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</si>
  <si>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</si>
  <si>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</si>
  <si>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</si>
  <si>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</si>
  <si>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</si>
  <si>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</si>
  <si>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</si>
  <si>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</si>
  <si>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</si>
  <si>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</si>
  <si>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</si>
  <si>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</si>
  <si>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</si>
  <si>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</si>
  <si>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</si>
  <si>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</si>
  <si>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</si>
  <si>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</si>
  <si>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</si>
  <si>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</si>
  <si>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</si>
  <si>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</si>
  <si>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</si>
  <si>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</si>
  <si>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</si>
  <si>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</si>
  <si>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</si>
  <si>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</si>
  <si>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</si>
  <si>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</si>
  <si>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</si>
  <si>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</si>
  <si>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</si>
  <si>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</si>
  <si>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</si>
  <si>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</si>
  <si>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</si>
  <si>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</si>
  <si>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</si>
  <si>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</si>
  <si>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</si>
  <si>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</si>
  <si>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</si>
  <si>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</si>
  <si>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</si>
  <si>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</si>
  <si>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</si>
  <si>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</si>
  <si>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</si>
  <si>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</si>
  <si>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</si>
  <si>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</si>
  <si>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</si>
  <si>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</si>
  <si>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</si>
  <si>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</si>
  <si>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</si>
  <si>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</si>
  <si>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</si>
  <si>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</si>
  <si>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</si>
  <si>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</si>
  <si>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</si>
  <si>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</si>
  <si>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</si>
  <si>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</si>
  <si>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</si>
  <si>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</si>
  <si>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</si>
  <si>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</si>
  <si>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</si>
  <si>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</si>
  <si>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</si>
  <si>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</si>
  <si>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</si>
  <si>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</si>
  <si>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</si>
  <si>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</si>
  <si>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</si>
  <si>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</si>
  <si>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</si>
  <si>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</si>
  <si>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</si>
  <si>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</si>
  <si>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</si>
  <si>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</si>
  <si>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</si>
  <si>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</si>
  <si>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</si>
  <si>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</si>
  <si>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</si>
  <si>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</si>
  <si>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</si>
  <si>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</si>
  <si>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</si>
  <si>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</si>
  <si>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</si>
  <si>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</si>
  <si>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</si>
  <si>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</si>
  <si>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</si>
  <si>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</si>
  <si>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</si>
  <si>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</si>
  <si>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</si>
  <si>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</si>
  <si>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</si>
  <si>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</si>
  <si>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</si>
  <si>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</si>
  <si>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</si>
  <si>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</si>
  <si>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</si>
  <si>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</si>
  <si>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</si>
  <si>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</si>
  <si>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</si>
  <si>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</si>
  <si>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</si>
  <si>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</si>
  <si>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</si>
  <si>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</si>
  <si>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</si>
  <si>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</si>
  <si>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</si>
  <si>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</si>
  <si>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</si>
  <si>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</si>
  <si>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</si>
  <si>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</si>
  <si>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</si>
  <si>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</si>
  <si>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</si>
  <si>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</si>
  <si>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</si>
  <si>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</si>
  <si>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</si>
  <si>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</si>
  <si>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</si>
  <si>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</si>
  <si>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</si>
  <si>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</si>
  <si>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</si>
  <si>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</si>
  <si>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</si>
  <si>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</si>
  <si>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</si>
  <si>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</si>
  <si>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</si>
  <si>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</si>
  <si>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</si>
  <si>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</si>
  <si>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</si>
  <si>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</si>
  <si>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</si>
  <si>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</si>
  <si>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</si>
  <si>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</si>
  <si>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</si>
  <si>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</si>
  <si>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</si>
  <si>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</si>
  <si>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</si>
  <si>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</si>
  <si>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</si>
  <si>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</si>
  <si>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</si>
  <si>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</si>
  <si>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</si>
  <si>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</si>
  <si>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</si>
  <si>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</si>
  <si>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</si>
  <si>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</si>
  <si>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</si>
  <si>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</si>
  <si>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</si>
  <si>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</si>
  <si>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</si>
  <si>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</si>
  <si>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</si>
  <si>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</si>
  <si>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</si>
  <si>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</si>
  <si>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</si>
  <si>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</si>
  <si>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</si>
  <si>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</si>
  <si>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</si>
  <si>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</si>
  <si>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</si>
  <si>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</si>
  <si>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</si>
  <si>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</si>
  <si>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</si>
  <si>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</si>
  <si>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</si>
  <si>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</si>
  <si>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</si>
  <si>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</si>
  <si>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</si>
  <si>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</si>
  <si>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</si>
  <si>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</si>
  <si>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</si>
  <si>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</si>
  <si>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</si>
  <si>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</si>
  <si>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</si>
  <si>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</si>
  <si>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</si>
  <si>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</si>
  <si>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</si>
  <si>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</si>
  <si>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</si>
  <si>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</si>
  <si>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</si>
  <si>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</si>
  <si>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</si>
  <si>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</si>
  <si>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</si>
  <si>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</si>
  <si>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</si>
  <si>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</si>
  <si>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</si>
  <si>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</si>
  <si>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</si>
  <si>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</si>
  <si>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</si>
  <si>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</si>
  <si>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</si>
  <si>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</si>
  <si>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</si>
  <si>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</si>
  <si>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</si>
  <si>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</si>
  <si>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</si>
  <si>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</si>
  <si>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</si>
  <si>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</si>
  <si>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</si>
  <si>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</si>
  <si>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</si>
  <si>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</si>
  <si>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</si>
  <si>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</si>
  <si>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</si>
  <si>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</si>
  <si>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</si>
  <si>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</si>
  <si>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</si>
  <si>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</si>
  <si>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</si>
  <si>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</si>
  <si>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</si>
  <si>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</si>
  <si>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</si>
  <si>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</si>
  <si>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</si>
  <si>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</si>
  <si>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</si>
  <si>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</si>
  <si>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</si>
  <si>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</si>
  <si>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</si>
  <si>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</si>
  <si>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</si>
  <si>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</si>
  <si>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</si>
  <si>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</si>
  <si>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</si>
  <si>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</si>
  <si>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</si>
  <si>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</si>
  <si>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</si>
  <si>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</si>
  <si>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</si>
  <si>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</si>
  <si>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</si>
  <si>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</si>
  <si>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</si>
  <si>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</si>
  <si>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</si>
  <si>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</si>
  <si>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</si>
  <si>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</si>
  <si>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</si>
  <si>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</si>
  <si>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</si>
  <si>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</si>
  <si>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</si>
  <si>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</si>
  <si>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</si>
  <si>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</si>
  <si>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</si>
  <si>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</si>
  <si>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</si>
  <si>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</si>
  <si>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</si>
  <si>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</si>
  <si>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</si>
  <si>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</si>
  <si>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</si>
  <si>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</si>
  <si>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</si>
  <si>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</si>
  <si>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</si>
  <si>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</si>
  <si>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</si>
  <si>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</si>
  <si>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</si>
  <si>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</si>
  <si>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</si>
  <si>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</si>
  <si>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</si>
  <si>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</si>
  <si>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</si>
  <si>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</si>
  <si>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</si>
  <si>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</si>
  <si>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</si>
  <si>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</si>
  <si>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</si>
  <si>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</si>
  <si>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</si>
  <si>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</si>
  <si>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</si>
  <si>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</si>
  <si>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</si>
  <si>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</si>
  <si>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</si>
  <si>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</si>
  <si>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</si>
  <si>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</si>
  <si>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</si>
  <si>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</si>
  <si>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</si>
  <si>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</si>
  <si>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</si>
  <si>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</si>
  <si>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</si>
  <si>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</si>
  <si>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</si>
  <si>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</si>
  <si>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</si>
  <si>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</si>
  <si>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</si>
  <si>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</si>
  <si>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</si>
  <si>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</si>
  <si>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</si>
  <si>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</si>
  <si>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</si>
  <si>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</si>
  <si>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</si>
  <si>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</si>
  <si>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</si>
  <si>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</si>
  <si>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</si>
  <si>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</si>
  <si>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</si>
  <si>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</si>
  <si>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</si>
  <si>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</si>
  <si>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</si>
  <si>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</si>
  <si>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</si>
  <si>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</si>
  <si>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</si>
  <si>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</si>
  <si>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</si>
  <si>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</si>
  <si>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</si>
  <si>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</si>
  <si>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</si>
  <si>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</si>
  <si>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</si>
  <si>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</si>
  <si>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</si>
  <si>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</si>
  <si>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</si>
  <si>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</si>
  <si>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</si>
  <si>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</si>
  <si>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</si>
  <si>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</si>
  <si>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</si>
  <si>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</si>
  <si>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</si>
  <si>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</si>
  <si>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</si>
  <si>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</si>
  <si>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</si>
  <si>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</si>
  <si>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</si>
  <si>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</si>
  <si>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</si>
  <si>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</si>
  <si>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</si>
  <si>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</si>
  <si>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</si>
  <si>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</si>
  <si>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</si>
  <si>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</si>
  <si>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</si>
  <si>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</si>
  <si>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</si>
  <si>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</si>
  <si>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</si>
  <si>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</si>
  <si>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</si>
  <si>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</si>
  <si>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</si>
  <si>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</si>
  <si>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</si>
  <si>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</si>
  <si>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</si>
  <si>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</si>
  <si>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</si>
  <si>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</si>
  <si>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</si>
  <si>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</si>
  <si>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</si>
  <si>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</si>
  <si>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</si>
  <si>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</si>
  <si>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</si>
  <si>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</si>
  <si>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</si>
  <si>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</si>
  <si>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</si>
  <si>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</si>
  <si>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</si>
  <si>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</si>
  <si>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</si>
  <si>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</si>
  <si>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</si>
  <si>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</si>
  <si>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</si>
  <si>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</si>
  <si>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</si>
  <si>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</si>
  <si>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</si>
  <si>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</si>
  <si>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</si>
  <si>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</si>
  <si>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</si>
  <si>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</si>
  <si>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</si>
  <si>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</si>
  <si>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</si>
  <si>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</si>
  <si>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</si>
  <si>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</si>
  <si>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</si>
  <si>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</si>
  <si>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</si>
  <si>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</si>
  <si>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</si>
  <si>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</si>
  <si>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</si>
  <si>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</si>
  <si>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</si>
  <si>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</si>
  <si>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</si>
  <si>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</si>
  <si>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</si>
  <si>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</si>
  <si>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</si>
  <si>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</si>
  <si>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</si>
  <si>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</si>
  <si>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</si>
  <si>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</si>
  <si>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</si>
  <si>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</si>
  <si>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</si>
  <si>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</si>
  <si>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</si>
  <si>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</si>
  <si>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</si>
  <si>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</si>
  <si>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</si>
  <si>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</si>
  <si>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</si>
  <si>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</si>
  <si>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</si>
  <si>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</si>
  <si>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</si>
  <si>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</si>
  <si>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</si>
  <si>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</si>
  <si>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</si>
  <si>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</si>
  <si>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</si>
  <si>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</si>
  <si>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</si>
  <si>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</si>
  <si>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</si>
  <si>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</si>
  <si>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</si>
  <si>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</si>
  <si>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</si>
  <si>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</si>
  <si>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</si>
  <si>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</si>
  <si>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</si>
  <si>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</si>
  <si>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</si>
  <si>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</si>
  <si>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</si>
  <si>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</si>
  <si>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</si>
  <si>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</si>
  <si>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</si>
  <si>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</si>
  <si>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</si>
  <si>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</si>
  <si>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</si>
  <si>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</si>
  <si>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</si>
  <si>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</si>
  <si>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</si>
  <si>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</si>
  <si>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</si>
  <si>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</si>
  <si>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</si>
  <si>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</si>
  <si>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</si>
  <si>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</si>
  <si>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</si>
  <si>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</si>
  <si>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</si>
  <si>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</si>
  <si>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</si>
  <si>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</si>
  <si>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</si>
  <si>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</si>
  <si>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</si>
  <si>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</si>
  <si>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</si>
  <si>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</si>
  <si>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</si>
  <si>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</si>
  <si>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</si>
  <si>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</si>
  <si>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</si>
  <si>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</si>
  <si>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</si>
  <si>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</si>
  <si>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</si>
  <si>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</si>
  <si>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</si>
  <si>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</si>
  <si>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</si>
  <si>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</si>
  <si>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</si>
  <si>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</si>
  <si>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</si>
  <si>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</si>
  <si>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</si>
  <si>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</si>
  <si>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</si>
  <si>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</si>
  <si>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</si>
  <si>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</si>
  <si>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</si>
  <si>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</si>
  <si>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</si>
  <si>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</si>
  <si>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</si>
  <si>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</si>
  <si>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</si>
  <si>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</si>
  <si>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</si>
  <si>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</si>
  <si>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</si>
  <si>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</si>
  <si>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</si>
  <si>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</si>
  <si>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</si>
  <si>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</si>
  <si>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</si>
  <si>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</si>
  <si>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</si>
  <si>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</si>
  <si>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</si>
  <si>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</si>
  <si>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</si>
  <si>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</si>
  <si>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</si>
  <si>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</si>
  <si>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</si>
  <si>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</si>
  <si>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</si>
  <si>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</si>
  <si>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</si>
  <si>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</si>
  <si>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</si>
  <si>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</si>
  <si>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</si>
  <si>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</si>
  <si>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</si>
  <si>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</si>
  <si>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</si>
  <si>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</si>
  <si>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</si>
  <si>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</si>
  <si>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</si>
  <si>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</si>
  <si>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</si>
  <si>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</si>
  <si>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</si>
  <si>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</si>
  <si>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</si>
  <si>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</si>
  <si>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</si>
  <si>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</si>
  <si>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</si>
  <si>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</si>
  <si>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</si>
  <si>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</si>
  <si>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</si>
  <si>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</si>
  <si>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</si>
  <si>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</si>
  <si>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</si>
  <si>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</si>
  <si>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</si>
  <si>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</si>
  <si>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</si>
  <si>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</si>
  <si>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</si>
  <si>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</si>
  <si>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</si>
  <si>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</si>
  <si>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</si>
  <si>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</si>
  <si>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</si>
  <si>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</si>
  <si>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</si>
  <si>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</si>
  <si>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</si>
  <si>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</si>
  <si>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</si>
  <si>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</si>
  <si>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</si>
  <si>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</si>
  <si>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</si>
  <si>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</si>
  <si>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</si>
  <si>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</si>
  <si>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</si>
  <si>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</si>
  <si>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</si>
  <si>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</si>
  <si>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</si>
  <si>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</si>
  <si>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</si>
  <si>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</si>
  <si>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</si>
  <si>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</si>
  <si>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</si>
  <si>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</si>
  <si>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</si>
  <si>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</si>
  <si>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</si>
  <si>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</si>
  <si>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</si>
  <si>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</si>
  <si>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</si>
  <si>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</si>
  <si>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</si>
  <si>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</si>
  <si>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</si>
  <si>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</si>
  <si>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</si>
  <si>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</si>
  <si>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</si>
  <si>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</si>
  <si>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</si>
  <si>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</si>
  <si>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</si>
  <si>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</si>
  <si>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</si>
  <si>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</si>
  <si>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</si>
  <si>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</si>
  <si>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</si>
  <si>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</si>
  <si>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</si>
  <si>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</si>
  <si>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</si>
  <si>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</si>
  <si>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</si>
  <si>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</si>
  <si>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</si>
  <si>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</si>
  <si>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</si>
  <si>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</si>
  <si>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</si>
  <si>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</si>
  <si>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</si>
  <si>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</si>
  <si>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</si>
  <si>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</si>
  <si>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</si>
  <si>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</si>
  <si>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</si>
  <si>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</si>
  <si>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</si>
  <si>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</si>
  <si>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</si>
  <si>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</si>
  <si>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</si>
  <si>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</si>
  <si>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</si>
  <si>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</si>
  <si>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</si>
  <si>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</si>
  <si>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</si>
  <si>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</si>
  <si>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</si>
  <si>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</si>
  <si>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</si>
  <si>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</si>
  <si>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</si>
  <si>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</si>
  <si>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</si>
  <si>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</si>
  <si>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</si>
  <si>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</si>
  <si>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</si>
  <si>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</si>
  <si>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</si>
  <si>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</si>
  <si>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</si>
  <si>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</si>
  <si>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</si>
  <si>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</si>
  <si>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</si>
  <si>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</si>
  <si>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</si>
  <si>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</si>
  <si>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</si>
  <si>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</si>
  <si>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</si>
  <si>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</si>
  <si>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</si>
  <si>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</si>
  <si>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</si>
  <si>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</si>
  <si>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</si>
  <si>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</si>
  <si>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</si>
  <si>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</si>
  <si>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</si>
  <si>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</si>
  <si>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</si>
  <si>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</si>
  <si>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</si>
  <si>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</si>
  <si>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</si>
  <si>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</si>
  <si>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</si>
  <si>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</si>
  <si>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</si>
  <si>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</si>
  <si>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</si>
  <si>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</si>
  <si>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</si>
  <si>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</si>
  <si>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</si>
  <si>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</si>
  <si>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</si>
  <si>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</si>
  <si>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</si>
  <si>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</si>
  <si>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</si>
  <si>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</si>
  <si>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</si>
  <si>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</si>
  <si>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</si>
  <si>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</si>
  <si>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</si>
  <si>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</si>
  <si>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</si>
  <si>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</si>
  <si>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</si>
  <si>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</si>
  <si>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</si>
  <si>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</si>
  <si>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</si>
  <si>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</si>
  <si>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</si>
  <si>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</si>
  <si>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</si>
  <si>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</si>
  <si>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</si>
  <si>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</si>
  <si>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</si>
  <si>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</si>
  <si>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</si>
  <si>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</si>
  <si>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</si>
  <si>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</si>
  <si>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</si>
  <si>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</si>
  <si>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</si>
  <si>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</si>
  <si>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</si>
  <si>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</si>
  <si>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</si>
  <si>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</si>
  <si>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</si>
  <si>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</si>
  <si>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</si>
  <si>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</si>
  <si>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</si>
  <si>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</si>
  <si>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</si>
  <si>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</si>
  <si>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</si>
  <si>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</si>
  <si>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</si>
  <si>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</si>
  <si>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</si>
  <si>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</si>
  <si>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</si>
  <si>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</si>
  <si>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</si>
  <si>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</si>
  <si>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</si>
  <si>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</si>
  <si>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</si>
  <si>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</si>
  <si>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</si>
  <si>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</si>
  <si>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</si>
  <si>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</si>
  <si>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</si>
  <si>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</si>
  <si>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</si>
  <si>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</si>
  <si>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</si>
  <si>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</si>
  <si>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</si>
  <si>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</si>
  <si>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</si>
  <si>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</si>
  <si>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</si>
  <si>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</si>
  <si>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</si>
  <si>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</si>
  <si>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</si>
  <si>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</si>
  <si>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</si>
  <si>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</si>
  <si>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</si>
  <si>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</si>
  <si>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</si>
  <si>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</si>
  <si>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</si>
  <si>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</si>
  <si>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</si>
  <si>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</si>
  <si>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</si>
  <si>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</si>
  <si>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</si>
  <si>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</si>
  <si>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</si>
  <si>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</si>
  <si>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</si>
  <si>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</si>
  <si>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</si>
  <si>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</si>
  <si>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</si>
  <si>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</si>
  <si>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</si>
  <si>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</si>
  <si>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</si>
  <si>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</si>
  <si>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</si>
  <si>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</si>
  <si>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</si>
  <si>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</si>
  <si>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</si>
  <si>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</si>
  <si>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</si>
  <si>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</si>
  <si>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</si>
  <si>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</si>
  <si>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</si>
  <si>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</si>
  <si>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</si>
  <si>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</si>
  <si>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</si>
  <si>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</si>
  <si>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</si>
  <si>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</si>
  <si>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</si>
  <si>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</si>
  <si>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</si>
  <si>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</si>
  <si>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</si>
  <si>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</si>
  <si>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</si>
  <si>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</si>
  <si>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</si>
  <si>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</si>
  <si>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</si>
  <si>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</si>
  <si>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</si>
  <si>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</si>
  <si>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</si>
  <si>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</si>
  <si>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</si>
  <si>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</si>
  <si>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</si>
  <si>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</si>
  <si>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</si>
  <si>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</si>
  <si>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</si>
  <si>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</si>
  <si>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</si>
  <si>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</si>
  <si>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</si>
  <si>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</si>
  <si>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</si>
  <si>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</si>
  <si>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</si>
  <si>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</si>
  <si>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</si>
  <si>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</si>
  <si>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</si>
  <si>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</si>
  <si>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</si>
  <si>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</si>
  <si>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</si>
  <si>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</si>
  <si>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</si>
  <si>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</si>
  <si>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</si>
  <si>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</si>
  <si>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</si>
  <si>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</si>
  <si>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</si>
  <si>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</si>
  <si>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</si>
  <si>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</si>
  <si>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</si>
  <si>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</si>
  <si>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</si>
  <si>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</si>
  <si>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</si>
  <si>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</si>
  <si>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</si>
  <si>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</si>
  <si>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</si>
  <si>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</si>
  <si>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</si>
  <si>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</si>
  <si>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</si>
  <si>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</si>
  <si>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</si>
  <si>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</si>
  <si>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</si>
  <si>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</si>
  <si>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</si>
  <si>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</si>
  <si>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</si>
  <si>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</si>
  <si>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</si>
  <si>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</si>
  <si>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</si>
  <si>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</si>
  <si>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</si>
  <si>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</si>
  <si>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</si>
  <si>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</si>
  <si>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</si>
  <si>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</si>
  <si>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</si>
  <si>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</si>
  <si>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</si>
  <si>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</si>
  <si>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</si>
  <si>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</si>
  <si>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</si>
  <si>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</si>
  <si>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</si>
  <si>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</si>
  <si>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</si>
  <si>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</si>
  <si>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</si>
  <si>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</si>
  <si>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</si>
  <si>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</si>
  <si>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</si>
  <si>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</si>
  <si>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</si>
  <si>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</si>
  <si>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</si>
  <si>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</si>
  <si>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</si>
  <si>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</si>
  <si>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</si>
  <si>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</si>
  <si>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</si>
  <si>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</si>
  <si>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</si>
  <si>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</si>
  <si>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</si>
  <si>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</si>
  <si>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</si>
  <si>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</si>
  <si>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</si>
  <si>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</si>
  <si>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</si>
  <si>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</si>
  <si>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</si>
  <si>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</si>
  <si>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</si>
  <si>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</si>
  <si>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</si>
  <si>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</si>
  <si>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</si>
  <si>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</si>
  <si>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</si>
  <si>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</si>
  <si>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</si>
  <si>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</si>
  <si>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</si>
  <si>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</si>
  <si>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</si>
  <si>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</si>
  <si>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</si>
  <si>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</si>
  <si>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</si>
  <si>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</si>
  <si>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</si>
  <si>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</si>
  <si>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</si>
  <si>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</si>
  <si>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</si>
  <si>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</si>
  <si>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</si>
  <si>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</si>
  <si>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</si>
  <si>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</si>
  <si>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</si>
  <si>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</si>
  <si>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</si>
  <si>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</si>
  <si>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</si>
  <si>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</si>
  <si>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</si>
  <si>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</si>
  <si>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</si>
  <si>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</si>
  <si>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</si>
  <si>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</si>
  <si>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</si>
  <si>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</si>
  <si>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</si>
  <si>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</si>
  <si>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</si>
  <si>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</si>
  <si>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</si>
  <si>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</si>
  <si>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</si>
  <si>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</si>
  <si>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</si>
  <si>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</si>
  <si>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</si>
  <si>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</si>
  <si>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</si>
  <si>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</si>
  <si>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</si>
  <si>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</si>
  <si>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</si>
  <si>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</si>
  <si>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</si>
  <si>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</si>
  <si>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</si>
  <si>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</si>
  <si>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</si>
  <si>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</si>
  <si>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</si>
  <si>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</si>
  <si>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</si>
  <si>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</si>
  <si>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</si>
  <si>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</si>
  <si>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</si>
  <si>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</si>
  <si>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</si>
  <si>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</si>
  <si>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</si>
  <si>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</si>
  <si>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</si>
  <si>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</si>
  <si>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</si>
  <si>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</si>
  <si>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</si>
  <si>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</si>
  <si>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</si>
  <si>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</si>
  <si>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</si>
  <si>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</si>
  <si>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</si>
  <si>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</si>
  <si>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</si>
  <si>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</si>
  <si>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</si>
  <si>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</si>
  <si>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</si>
  <si>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</si>
  <si>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</si>
  <si>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</si>
  <si>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</si>
  <si>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</si>
  <si>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</si>
  <si>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</si>
  <si>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</si>
  <si>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</si>
  <si>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</si>
  <si>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</si>
  <si>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</si>
  <si>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</si>
  <si>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</si>
  <si>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</si>
  <si>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</si>
  <si>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</si>
  <si>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</si>
  <si>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</si>
  <si>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</si>
  <si>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</si>
  <si>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</si>
  <si>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</si>
  <si>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</si>
  <si>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</si>
  <si>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</si>
  <si>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</si>
  <si>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</si>
  <si>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</si>
  <si>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</si>
  <si>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</si>
  <si>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</si>
  <si>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</si>
  <si>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</si>
  <si>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</si>
  <si>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</si>
  <si>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</si>
  <si>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</si>
  <si>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</si>
  <si>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</si>
  <si>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</si>
  <si>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</si>
  <si>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</si>
  <si>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</si>
  <si>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</si>
  <si>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</si>
  <si>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</si>
  <si>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</si>
  <si>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</si>
  <si>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</si>
  <si>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</si>
  <si>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</si>
  <si>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</si>
  <si>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</si>
  <si>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</si>
  <si>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</si>
  <si>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</si>
  <si>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</si>
  <si>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</si>
  <si>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</si>
  <si>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</si>
  <si>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</si>
  <si>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</si>
  <si>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</si>
  <si>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</si>
  <si>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</si>
  <si>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</si>
  <si>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</si>
  <si>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</si>
  <si>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</si>
  <si>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</si>
  <si>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</si>
  <si>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</si>
  <si>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</si>
  <si>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</si>
  <si>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</si>
  <si>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</si>
  <si>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</si>
  <si>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</si>
  <si>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</si>
  <si>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</si>
  <si>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</si>
  <si>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</si>
  <si>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</si>
  <si>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</si>
  <si>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</si>
  <si>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</si>
  <si>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</si>
  <si>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</si>
  <si>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</si>
  <si>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</si>
  <si>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</si>
  <si>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</si>
  <si>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</si>
  <si>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</si>
  <si>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</si>
  <si>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</si>
  <si>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</si>
  <si>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</si>
  <si>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</si>
  <si>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</si>
  <si>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</si>
  <si>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</si>
  <si>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</si>
  <si>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</si>
  <si>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</si>
  <si>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</si>
  <si>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</si>
  <si>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</si>
  <si>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</si>
  <si>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</si>
  <si>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</si>
  <si>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</si>
  <si>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</si>
  <si>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</si>
  <si>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</si>
  <si>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</si>
  <si>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</si>
  <si>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</si>
  <si>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</si>
  <si>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</si>
  <si>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</si>
  <si>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</si>
  <si>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</si>
  <si>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</si>
  <si>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</si>
  <si>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</si>
  <si>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</si>
  <si>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</si>
  <si>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</si>
  <si>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</si>
  <si>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</si>
  <si>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</si>
  <si>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</si>
  <si>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</si>
  <si>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</si>
  <si>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</si>
  <si>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</si>
  <si>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</si>
  <si>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</si>
  <si>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</si>
  <si>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</si>
  <si>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</si>
  <si>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</si>
  <si>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</si>
  <si>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</si>
  <si>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</si>
  <si>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</si>
  <si>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</si>
  <si>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</si>
  <si>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</si>
  <si>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</si>
  <si>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</si>
  <si>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</si>
  <si>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</si>
  <si>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</si>
  <si>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</si>
  <si>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</si>
  <si>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</si>
  <si>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</si>
  <si>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</si>
  <si>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</si>
  <si>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</si>
  <si>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</si>
  <si>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</si>
  <si>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</si>
  <si>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</si>
  <si>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</si>
  <si>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</si>
  <si>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</si>
  <si>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</si>
  <si>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</si>
  <si>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</si>
  <si>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</si>
  <si>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</si>
  <si>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</si>
  <si>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</si>
  <si>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</si>
  <si>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</si>
  <si>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</si>
  <si>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</si>
  <si>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</si>
  <si>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</si>
  <si>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</si>
  <si>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</si>
  <si>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</si>
  <si>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</si>
  <si>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</si>
  <si>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</si>
  <si>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</si>
  <si>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</si>
  <si>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</si>
  <si>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</si>
  <si>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</si>
  <si>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</si>
  <si>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</si>
  <si>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</si>
  <si>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</si>
  <si>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</si>
  <si>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</si>
  <si>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</si>
  <si>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</si>
  <si>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</si>
  <si>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</si>
  <si>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</si>
  <si>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</si>
  <si>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</si>
  <si>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</si>
  <si>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</si>
  <si>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</si>
  <si>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</si>
  <si>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</si>
  <si>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</si>
  <si>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</si>
  <si>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</si>
  <si>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</si>
  <si>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</si>
  <si>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</si>
  <si>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</si>
  <si>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</si>
  <si>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</si>
  <si>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</si>
  <si>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</si>
  <si>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</si>
  <si>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</si>
  <si>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</si>
  <si>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</si>
  <si>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</si>
  <si>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</si>
  <si>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</si>
  <si>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</si>
  <si>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</si>
  <si>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</si>
  <si>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</si>
  <si>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</si>
  <si>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</si>
  <si>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</si>
  <si>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</si>
  <si>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</si>
  <si>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</si>
  <si>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</si>
  <si>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</si>
  <si>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</si>
  <si>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</si>
  <si>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</si>
  <si>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</si>
  <si>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</si>
  <si>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</si>
  <si>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</si>
  <si>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</si>
  <si>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</si>
  <si>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</si>
  <si>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</si>
  <si>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</si>
  <si>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</si>
  <si>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</si>
  <si>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</si>
  <si>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</si>
  <si>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</si>
  <si>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</si>
  <si>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</si>
  <si>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</si>
  <si>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</si>
  <si>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</si>
  <si>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</si>
  <si>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</si>
  <si>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</si>
  <si>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</si>
  <si>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</si>
  <si>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</si>
  <si>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</si>
  <si>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</si>
  <si>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</si>
  <si>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</si>
  <si>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</si>
  <si>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</si>
  <si>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</si>
  <si>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</si>
  <si>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</si>
  <si>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</si>
  <si>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</si>
  <si>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</si>
  <si>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</si>
  <si>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</si>
  <si>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</si>
  <si>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</si>
  <si>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</si>
  <si>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</si>
  <si>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</si>
  <si>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</si>
  <si>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</si>
  <si>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</si>
  <si>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</si>
  <si>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</si>
  <si>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</si>
  <si>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</si>
  <si>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</si>
  <si>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</si>
  <si>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</si>
  <si>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</si>
  <si>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</si>
  <si>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</si>
  <si>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</si>
  <si>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</si>
  <si>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</si>
  <si>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</si>
  <si>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</si>
  <si>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</si>
  <si>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</si>
  <si>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</si>
  <si>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</si>
  <si>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</si>
  <si>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</si>
  <si>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</si>
  <si>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</si>
  <si>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</si>
  <si>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</si>
  <si>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</si>
  <si>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</si>
  <si>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</si>
  <si>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</si>
  <si>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</si>
  <si>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</si>
  <si>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</si>
  <si>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</si>
  <si>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</si>
  <si>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</si>
  <si>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</si>
  <si>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</si>
  <si>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</si>
  <si>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</si>
  <si>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</si>
  <si>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</si>
  <si>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</si>
  <si>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</si>
  <si>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</si>
  <si>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</si>
  <si>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</si>
  <si>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</si>
  <si>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</si>
  <si>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</si>
  <si>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</si>
  <si>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</si>
  <si>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</si>
  <si>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</si>
  <si>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</si>
  <si>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</si>
  <si>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</si>
  <si>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</si>
  <si>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</si>
  <si>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</si>
  <si>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</si>
  <si>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</si>
  <si>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</si>
  <si>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</si>
  <si>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</si>
  <si>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</si>
  <si>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</si>
  <si>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</si>
  <si>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</si>
  <si>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</si>
  <si>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</si>
  <si>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</si>
  <si>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</si>
  <si>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</si>
  <si>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</si>
  <si>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</si>
  <si>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</si>
  <si>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</si>
  <si>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</si>
  <si>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</si>
  <si>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</si>
  <si>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</si>
  <si>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</si>
  <si>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</si>
  <si>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</si>
  <si>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</si>
  <si>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</si>
  <si>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</si>
  <si>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</si>
  <si>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</si>
  <si>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</si>
  <si>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</si>
  <si>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</si>
  <si>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</si>
  <si>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</si>
  <si>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</si>
  <si>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</si>
  <si>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</si>
  <si>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</si>
  <si>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</si>
  <si>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</si>
  <si>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</si>
  <si>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</si>
  <si>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</si>
  <si>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</si>
  <si>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</si>
  <si>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</si>
  <si>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</si>
  <si>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</si>
  <si>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</si>
  <si>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</si>
  <si>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</si>
  <si>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</si>
  <si>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</si>
  <si>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</si>
  <si>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</si>
  <si>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</si>
  <si>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</si>
  <si>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</si>
  <si>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</si>
  <si>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</si>
  <si>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</si>
  <si>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</si>
  <si>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</si>
  <si>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</si>
  <si>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</si>
  <si>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</si>
  <si>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</si>
  <si>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</si>
  <si>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</si>
  <si>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</si>
  <si>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</si>
  <si>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</si>
  <si>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</si>
  <si>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</si>
  <si>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</si>
  <si>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</si>
  <si>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</si>
  <si>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</si>
  <si>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</si>
  <si>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</si>
  <si>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</si>
  <si>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</si>
  <si>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</si>
  <si>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</si>
  <si>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</si>
  <si>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</si>
  <si>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</si>
  <si>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</si>
  <si>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</si>
  <si>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</si>
  <si>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</si>
  <si>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</si>
  <si>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</si>
  <si>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</si>
  <si>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</si>
  <si>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</si>
  <si>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</si>
  <si>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</si>
  <si>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</si>
  <si>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</si>
  <si>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</si>
  <si>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</si>
  <si>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</si>
  <si>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</si>
  <si>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</si>
  <si>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</si>
  <si>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</si>
  <si>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</si>
  <si>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</si>
  <si>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</si>
  <si>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</si>
  <si>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</si>
  <si>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</si>
  <si>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</si>
  <si>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</si>
  <si>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</si>
  <si>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</si>
  <si>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</si>
  <si>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</si>
  <si>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</si>
  <si>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</si>
  <si>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</si>
  <si>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</si>
  <si>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</si>
  <si>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</si>
  <si>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</si>
  <si>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</si>
  <si>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</si>
  <si>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</si>
  <si>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</si>
  <si>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</si>
  <si>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</si>
  <si>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</si>
  <si>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</si>
  <si>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</si>
  <si>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</si>
  <si>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</si>
  <si>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</si>
  <si>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</si>
  <si>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</si>
  <si>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</si>
  <si>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</si>
  <si>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</si>
  <si>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</si>
  <si>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</si>
  <si>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</si>
  <si>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</si>
  <si>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</si>
  <si>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</si>
  <si>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</si>
  <si>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</si>
  <si>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</si>
  <si>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</si>
  <si>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</si>
  <si>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</si>
  <si>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</si>
  <si>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</si>
  <si>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</si>
  <si>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</si>
  <si>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</si>
  <si>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</si>
  <si>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</si>
  <si>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</si>
  <si>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</si>
  <si>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</si>
  <si>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</si>
  <si>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</si>
  <si>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</si>
  <si>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</si>
  <si>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</si>
  <si>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</si>
  <si>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</si>
  <si>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</si>
  <si>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</si>
  <si>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</si>
  <si>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</si>
  <si>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</si>
  <si>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</si>
  <si>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</si>
  <si>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</si>
  <si>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</si>
  <si>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</si>
  <si>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</si>
  <si>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</si>
  <si>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</si>
  <si>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</si>
  <si>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</si>
  <si>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</si>
  <si>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</si>
  <si>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</si>
  <si>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</si>
  <si>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</si>
  <si>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</si>
  <si>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</si>
  <si>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</si>
  <si>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</si>
  <si>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</si>
  <si>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</si>
  <si>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</si>
  <si>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</si>
  <si>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</si>
  <si>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</si>
  <si>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</si>
  <si>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</si>
  <si>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</si>
  <si>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</si>
  <si>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</si>
  <si>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</si>
  <si>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</si>
  <si>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</si>
  <si>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</si>
  <si>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</si>
  <si>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</si>
  <si>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</si>
  <si>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</si>
  <si>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</si>
  <si>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</si>
  <si>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</si>
  <si>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</si>
  <si>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</si>
  <si>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</si>
  <si>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</si>
  <si>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</si>
  <si>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</si>
  <si>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</si>
  <si>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</si>
  <si>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</si>
  <si>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</si>
  <si>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</si>
  <si>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</si>
  <si>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</si>
  <si>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</si>
  <si>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</si>
  <si>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</si>
  <si>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</si>
  <si>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</si>
  <si>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</si>
  <si>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</si>
  <si>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</si>
  <si>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</si>
  <si>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</si>
  <si>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</si>
  <si>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</si>
  <si>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</si>
  <si>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</si>
  <si>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</si>
  <si>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</si>
  <si>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</si>
  <si>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</si>
  <si>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</si>
  <si>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</si>
  <si>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</si>
  <si>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</si>
  <si>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</si>
  <si>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</si>
  <si>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</si>
  <si>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</si>
  <si>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</si>
  <si>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</si>
  <si>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</si>
  <si>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</si>
  <si>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</si>
  <si>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</si>
  <si>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</si>
  <si>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</si>
  <si>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</si>
  <si>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</si>
  <si>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</si>
  <si>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</si>
  <si>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</si>
  <si>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</si>
  <si>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</si>
  <si>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</si>
  <si>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</si>
  <si>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</si>
  <si>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</si>
  <si>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</si>
  <si>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</si>
  <si>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</si>
  <si>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</si>
  <si>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</si>
  <si>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</si>
  <si>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</si>
  <si>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</si>
  <si>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</si>
  <si>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</si>
  <si>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</si>
  <si>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</si>
  <si>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</si>
  <si>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</si>
  <si>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</si>
  <si>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</si>
  <si>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</si>
  <si>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</si>
  <si>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</si>
  <si>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</si>
  <si>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</si>
  <si>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</si>
  <si>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</si>
  <si>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</si>
  <si>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</si>
  <si>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</si>
  <si>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</si>
  <si>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</si>
  <si>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</si>
  <si>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</si>
  <si>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</si>
  <si>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</si>
  <si>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</si>
  <si>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</si>
  <si>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</si>
  <si>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</si>
  <si>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</si>
  <si>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</si>
  <si>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</si>
  <si>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</si>
  <si>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</si>
  <si>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</si>
  <si>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</si>
  <si>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</si>
  <si>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</si>
  <si>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</si>
  <si>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</si>
  <si>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</si>
  <si>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</si>
  <si>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</si>
  <si>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</si>
  <si>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</si>
  <si>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</si>
  <si>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</si>
  <si>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</si>
  <si>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</si>
  <si>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</si>
  <si>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</si>
  <si>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</si>
  <si>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</si>
  <si>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</si>
  <si>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</si>
  <si>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</si>
  <si>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</si>
  <si>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</si>
  <si>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</si>
  <si>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</si>
  <si>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</si>
  <si>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</si>
  <si>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</si>
  <si>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</si>
  <si>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</si>
  <si>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</si>
  <si>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</si>
  <si>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</si>
  <si>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</si>
  <si>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</si>
  <si>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</si>
  <si>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</si>
  <si>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</si>
  <si>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</si>
  <si>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</si>
  <si>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</si>
  <si>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</si>
  <si>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</si>
  <si>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</si>
  <si>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</si>
  <si>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</si>
  <si>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</si>
  <si>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</si>
  <si>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</si>
  <si>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</si>
  <si>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</si>
  <si>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</si>
  <si>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</si>
  <si>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</si>
  <si>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</si>
  <si>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</si>
  <si>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</si>
  <si>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</si>
  <si>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</si>
  <si>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</si>
  <si>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</si>
  <si>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</si>
  <si>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</si>
  <si>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</si>
  <si>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</si>
  <si>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</si>
  <si>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</si>
  <si>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</si>
  <si>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</si>
  <si>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</si>
  <si>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</si>
  <si>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</si>
  <si>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</si>
  <si>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</si>
  <si>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</si>
  <si>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</si>
  <si>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</si>
  <si>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</si>
  <si>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</si>
  <si>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</si>
  <si>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</si>
  <si>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</si>
  <si>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</si>
  <si>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</si>
  <si>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</si>
  <si>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</si>
  <si>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</si>
  <si>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</si>
  <si>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</si>
  <si>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</si>
  <si>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</si>
  <si>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</si>
  <si>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</si>
  <si>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</si>
  <si>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</si>
  <si>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</si>
  <si>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</si>
  <si>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</si>
  <si>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</si>
  <si>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</si>
  <si>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</si>
  <si>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</si>
  <si>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</si>
  <si>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</si>
  <si>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</si>
  <si>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</si>
  <si>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</si>
  <si>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</si>
  <si>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</si>
  <si>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</si>
  <si>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</si>
  <si>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</si>
  <si>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</si>
  <si>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</si>
  <si>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</si>
  <si>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</si>
  <si>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</si>
  <si>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</si>
  <si>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</si>
  <si>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</si>
  <si>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</si>
  <si>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</si>
  <si>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</si>
  <si>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</si>
  <si>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</si>
  <si>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</si>
  <si>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</si>
  <si>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</si>
  <si>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</si>
  <si>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</si>
  <si>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</si>
  <si>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</si>
  <si>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</si>
  <si>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</si>
  <si>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</si>
  <si>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</si>
  <si>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</si>
  <si>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</si>
  <si>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</si>
  <si>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</si>
  <si>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</si>
  <si>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</si>
  <si>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</si>
  <si>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</si>
  <si>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</si>
  <si>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</si>
  <si>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</si>
  <si>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</si>
  <si>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</si>
  <si>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</si>
  <si>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</si>
  <si>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</si>
  <si>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</si>
  <si>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</si>
  <si>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</si>
  <si>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</si>
  <si>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</si>
  <si>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</si>
  <si>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</si>
  <si>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</si>
  <si>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</si>
  <si>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</si>
  <si>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</si>
  <si>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</si>
  <si>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</si>
  <si>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</si>
  <si>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</si>
  <si>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</si>
  <si>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</si>
  <si>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</si>
  <si>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</si>
  <si>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</si>
  <si>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</si>
  <si>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</si>
  <si>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</si>
  <si>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</si>
  <si>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</si>
  <si>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</si>
  <si>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</si>
  <si>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</si>
  <si>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</si>
  <si>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</si>
  <si>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</si>
  <si>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</si>
  <si>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</si>
  <si>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</si>
  <si>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</si>
  <si>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</si>
  <si>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</si>
  <si>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</si>
  <si>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</si>
  <si>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</si>
  <si>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</si>
  <si>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</si>
  <si>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</si>
  <si>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</si>
  <si>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</si>
  <si>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</si>
  <si>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</si>
  <si>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</si>
  <si>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</si>
  <si>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</si>
  <si>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</si>
  <si>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</si>
  <si>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</si>
  <si>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</si>
  <si>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</si>
  <si>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</si>
  <si>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</si>
  <si>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</si>
  <si>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</si>
  <si>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</si>
  <si>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</si>
  <si>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</si>
  <si>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</si>
  <si>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</si>
  <si>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</si>
  <si>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</si>
  <si>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</si>
  <si>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</si>
  <si>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</si>
  <si>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</si>
  <si>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</si>
  <si>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</si>
  <si>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</si>
  <si>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</si>
  <si>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</si>
  <si>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</si>
  <si>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</si>
  <si>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</si>
  <si>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</si>
  <si>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</si>
  <si>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</si>
  <si>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</si>
  <si>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</si>
  <si>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</si>
  <si>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</si>
  <si>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</si>
  <si>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</si>
  <si>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</si>
  <si>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</si>
  <si>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</si>
  <si>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</si>
  <si>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</si>
  <si>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</si>
  <si>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</si>
  <si>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</si>
  <si>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</si>
  <si>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</si>
  <si>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</si>
  <si>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</si>
  <si>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</si>
  <si>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</si>
  <si>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</si>
  <si>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</si>
  <si>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</si>
  <si>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</si>
  <si>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</si>
  <si>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</si>
  <si>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</si>
  <si>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</si>
  <si>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</si>
  <si>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</si>
  <si>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</si>
  <si>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</si>
  <si>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</si>
  <si>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</si>
  <si>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</si>
  <si>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</si>
  <si>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</si>
  <si>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</si>
  <si>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</si>
  <si>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</si>
  <si>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</si>
  <si>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</si>
  <si>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</si>
  <si>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</si>
  <si>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</si>
  <si>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</si>
  <si>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</si>
  <si>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</si>
  <si>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</si>
  <si>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</si>
  <si>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</si>
  <si>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</si>
  <si>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</si>
  <si>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</si>
  <si>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</si>
  <si>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</si>
  <si>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</si>
  <si>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</si>
  <si>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</si>
  <si>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</si>
  <si>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</si>
  <si>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</si>
  <si>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</si>
  <si>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</si>
  <si>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</si>
  <si>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</si>
  <si>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</si>
  <si>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</si>
  <si>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</si>
  <si>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</si>
  <si>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</si>
  <si>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</si>
  <si>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</si>
  <si>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</si>
  <si>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</si>
  <si>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</si>
  <si>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</si>
  <si>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</si>
  <si>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</si>
  <si>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</si>
  <si>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</si>
  <si>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</si>
  <si>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</si>
  <si>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</si>
  <si>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</si>
  <si>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</si>
  <si>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</si>
  <si>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</si>
  <si>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</si>
  <si>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</si>
  <si>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</si>
  <si>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</si>
  <si>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</si>
  <si>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</si>
  <si>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</si>
  <si>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</si>
  <si>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</si>
  <si>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</si>
  <si>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</si>
  <si>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</si>
  <si>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</si>
  <si>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</si>
  <si>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</si>
  <si>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</si>
  <si>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</si>
  <si>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</si>
  <si>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</si>
  <si>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</si>
  <si>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</si>
  <si>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</si>
  <si>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</si>
  <si>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</si>
  <si>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</si>
  <si>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</si>
  <si>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</si>
  <si>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</si>
  <si>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</si>
  <si>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</si>
  <si>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</si>
  <si>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</si>
  <si>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</si>
  <si>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</si>
  <si>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</si>
  <si>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</si>
  <si>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</si>
  <si>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</si>
  <si>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</si>
  <si>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</si>
  <si>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</si>
  <si>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</si>
  <si>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</si>
  <si>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</si>
  <si>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</si>
  <si>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</si>
  <si>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</si>
  <si>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</si>
  <si>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</si>
  <si>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</si>
  <si>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</si>
  <si>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</si>
  <si>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</si>
  <si>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</si>
  <si>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</si>
  <si>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</si>
  <si>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</si>
  <si>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</si>
  <si>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</si>
  <si>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</si>
  <si>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</si>
  <si>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</si>
  <si>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</si>
  <si>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</si>
  <si>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</si>
  <si>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</si>
  <si>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</si>
  <si>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</si>
  <si>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</si>
  <si>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</si>
  <si>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</si>
  <si>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</si>
  <si>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</si>
  <si>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</si>
  <si>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</si>
  <si>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</si>
  <si>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</si>
  <si>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</si>
  <si>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</si>
  <si>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</si>
  <si>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</si>
  <si>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</si>
  <si>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</si>
  <si>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</si>
  <si>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</si>
  <si>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</si>
  <si>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</si>
  <si>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</si>
  <si>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</si>
  <si>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</si>
  <si>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</si>
  <si>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</si>
  <si>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</si>
  <si>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</si>
  <si>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</si>
  <si>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</si>
  <si>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</si>
  <si>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</si>
  <si>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</si>
  <si>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</si>
  <si>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</si>
  <si>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</si>
  <si>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</si>
  <si>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</si>
  <si>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</si>
  <si>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</si>
  <si>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</si>
  <si>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</si>
  <si>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</si>
  <si>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</si>
  <si>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</si>
  <si>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</si>
  <si>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</si>
  <si>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</si>
  <si>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</si>
  <si>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</si>
  <si>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</si>
  <si>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</si>
  <si>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</si>
  <si>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</si>
  <si>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</si>
  <si>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</si>
  <si>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</si>
  <si>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</si>
  <si>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</si>
  <si>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</si>
  <si>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</si>
  <si>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</si>
  <si>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</si>
  <si>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</si>
  <si>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</si>
  <si>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</si>
  <si>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</si>
  <si>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</si>
  <si>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</si>
  <si>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</si>
  <si>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</si>
  <si>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</si>
  <si>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</si>
  <si>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</si>
  <si>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</si>
  <si>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</si>
  <si>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</si>
  <si>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</si>
  <si>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</si>
  <si>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</si>
  <si>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</si>
  <si>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</si>
  <si>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</si>
  <si>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</si>
  <si>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</si>
  <si>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</si>
  <si>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</si>
  <si>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</si>
  <si>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</si>
  <si>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</si>
  <si>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</si>
  <si>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</si>
  <si>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</si>
  <si>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</si>
  <si>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</si>
  <si>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</si>
  <si>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</si>
  <si>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</si>
  <si>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</si>
  <si>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</si>
  <si>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</si>
  <si>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</si>
  <si>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</si>
  <si>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</si>
  <si>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</si>
  <si>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</si>
  <si>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</si>
  <si>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</si>
  <si>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</si>
  <si>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</si>
  <si>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</si>
  <si>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</si>
  <si>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</si>
  <si>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</si>
  <si>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</si>
  <si>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</si>
  <si>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</si>
  <si>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</si>
  <si>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</si>
  <si>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</si>
  <si>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</si>
  <si>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</si>
  <si>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</si>
  <si>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</si>
  <si>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</si>
  <si>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</si>
  <si>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</si>
  <si>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</si>
  <si>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</si>
  <si>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</si>
  <si>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</si>
  <si>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</si>
  <si>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</si>
  <si>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</si>
  <si>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</si>
  <si>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</si>
  <si>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</si>
  <si>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</si>
  <si>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</si>
  <si>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</si>
  <si>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</si>
  <si>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</si>
  <si>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</si>
  <si>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</si>
  <si>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</si>
  <si>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</si>
  <si>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</si>
  <si>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</si>
  <si>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</si>
  <si>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</si>
  <si>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</si>
  <si>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</si>
  <si>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</si>
  <si>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</si>
  <si>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</si>
  <si>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</si>
  <si>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</si>
  <si>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</si>
  <si>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</si>
  <si>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</si>
  <si>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</si>
  <si>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</si>
  <si>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</si>
  <si>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</si>
  <si>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</si>
  <si>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</si>
  <si>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</si>
  <si>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</si>
  <si>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</si>
  <si>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</si>
  <si>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</si>
  <si>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</si>
  <si>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</si>
  <si>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</si>
  <si>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</si>
  <si>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</si>
  <si>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</si>
  <si>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</si>
  <si>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</si>
  <si>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</si>
  <si>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</si>
  <si>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</si>
  <si>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</si>
  <si>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</si>
  <si>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</si>
  <si>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</si>
  <si>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</si>
  <si>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</si>
  <si>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</si>
  <si>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</si>
  <si>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</si>
  <si>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</si>
  <si>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</si>
  <si>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</si>
  <si>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</si>
  <si>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</si>
  <si>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</si>
  <si>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</si>
  <si>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</si>
  <si>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</si>
  <si>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</si>
  <si>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</si>
  <si>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</si>
  <si>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</si>
  <si>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</si>
  <si>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</si>
  <si>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</si>
  <si>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</si>
  <si>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</si>
  <si>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</si>
  <si>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</si>
  <si>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</si>
  <si>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</si>
  <si>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</si>
  <si>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</si>
  <si>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</si>
  <si>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</si>
  <si>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</si>
  <si>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</si>
  <si>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</si>
  <si>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</si>
  <si>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</si>
  <si>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</si>
  <si>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</si>
  <si>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</si>
  <si>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</si>
  <si>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</si>
  <si>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</si>
  <si>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</si>
  <si>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</si>
  <si>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</si>
  <si>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</si>
  <si>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</si>
  <si>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</si>
  <si>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</si>
  <si>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</si>
  <si>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</si>
  <si>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</si>
  <si>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</si>
  <si>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</si>
  <si>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</si>
  <si>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</si>
  <si>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</si>
  <si>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</si>
  <si>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</si>
  <si>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</si>
  <si>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</si>
  <si>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</si>
  <si>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</si>
  <si>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</si>
  <si>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</si>
  <si>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</si>
  <si>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</si>
  <si>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</si>
  <si>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</si>
  <si>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</si>
  <si>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</si>
  <si>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</si>
  <si>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</si>
  <si>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</si>
  <si>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</si>
  <si>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</si>
  <si>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</si>
  <si>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</si>
  <si>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</si>
  <si>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</si>
  <si>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</si>
  <si>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</si>
  <si>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</si>
  <si>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</si>
  <si>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</si>
  <si>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</si>
  <si>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</si>
  <si>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</si>
  <si>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</si>
  <si>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</si>
  <si>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</si>
  <si>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</si>
  <si>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</si>
  <si>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</si>
  <si>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</si>
  <si>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</si>
  <si>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</si>
  <si>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</si>
  <si>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</si>
  <si>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</si>
  <si>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</si>
  <si>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</si>
  <si>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</si>
  <si>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</si>
  <si>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</si>
  <si>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</si>
  <si>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</si>
  <si>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</si>
  <si>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</si>
  <si>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</si>
  <si>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</si>
  <si>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</si>
  <si>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</si>
  <si>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</si>
  <si>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</si>
  <si>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</si>
  <si>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</si>
  <si>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</si>
  <si>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</si>
  <si>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</si>
  <si>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</si>
  <si>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</si>
  <si>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</si>
  <si>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</si>
  <si>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</si>
  <si>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</si>
  <si>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</si>
  <si>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</si>
  <si>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</si>
  <si>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</si>
  <si>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</si>
  <si>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</si>
  <si>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</si>
  <si>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</si>
  <si>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</si>
  <si>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</si>
  <si>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</si>
  <si>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</si>
  <si>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</si>
  <si>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</si>
  <si>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</si>
  <si>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</si>
  <si>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</si>
  <si>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</si>
  <si>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</si>
  <si>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</si>
  <si>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</si>
  <si>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</si>
  <si>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</si>
  <si>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</si>
  <si>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</si>
  <si>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</si>
  <si>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</si>
  <si>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</si>
  <si>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</si>
  <si>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</si>
  <si>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</si>
  <si>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</si>
  <si>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</si>
  <si>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</si>
  <si>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</si>
  <si>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</si>
  <si>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</si>
  <si>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</si>
  <si>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</si>
  <si>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</si>
  <si>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</si>
  <si>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</si>
  <si>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</si>
  <si>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</si>
  <si>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</si>
  <si>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</si>
  <si>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</si>
  <si>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</si>
  <si>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</si>
  <si>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</si>
  <si>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</si>
  <si>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</si>
  <si>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</si>
  <si>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</si>
  <si>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</si>
  <si>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</si>
  <si>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</si>
  <si>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</si>
  <si>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</si>
  <si>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</si>
  <si>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</si>
  <si>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</si>
  <si>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</si>
  <si>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</si>
  <si>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</si>
  <si>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</si>
  <si>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</si>
  <si>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</si>
  <si>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</si>
  <si>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</si>
  <si>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</si>
  <si>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</si>
  <si>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</si>
  <si>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</si>
  <si>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</si>
  <si>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</si>
  <si>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</si>
  <si>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</si>
  <si>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</si>
  <si>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</si>
  <si>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</si>
  <si>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</si>
  <si>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</si>
  <si>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</si>
  <si>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</si>
  <si>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</si>
  <si>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</si>
  <si>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</si>
  <si>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</si>
  <si>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</si>
  <si>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</si>
  <si>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</si>
  <si>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</si>
  <si>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</si>
  <si>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</si>
  <si>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</si>
  <si>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</si>
  <si>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</si>
  <si>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</si>
  <si>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</si>
  <si>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</si>
  <si>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</si>
  <si>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</si>
  <si>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</si>
  <si>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</si>
  <si>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</si>
  <si>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</si>
  <si>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</si>
  <si>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</si>
  <si>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</si>
  <si>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</si>
  <si>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</si>
  <si>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</si>
  <si>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</si>
  <si>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</si>
  <si>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</si>
  <si>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</si>
  <si>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</si>
  <si>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</si>
  <si>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</si>
  <si>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</si>
  <si>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</si>
  <si>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</si>
  <si>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</si>
  <si>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</si>
  <si>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</si>
  <si>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</si>
  <si>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</si>
  <si>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</si>
  <si>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</si>
  <si>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</si>
  <si>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</si>
  <si>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</si>
  <si>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</si>
  <si>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</si>
  <si>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</si>
  <si>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</si>
  <si>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</si>
  <si>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</si>
  <si>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</si>
  <si>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</si>
  <si>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</si>
  <si>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</si>
  <si>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</si>
  <si>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</si>
  <si>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</si>
  <si>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</si>
  <si>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</si>
  <si>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</si>
  <si>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</si>
  <si>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</si>
  <si>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</si>
  <si>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</si>
  <si>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</si>
  <si>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</si>
  <si>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</si>
  <si>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</si>
  <si>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</si>
  <si>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</si>
  <si>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</si>
  <si>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</si>
  <si>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</si>
  <si>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</si>
  <si>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</si>
  <si>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</si>
  <si>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</si>
  <si>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</si>
  <si>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</si>
  <si>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</si>
  <si>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</si>
  <si>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</si>
  <si>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</si>
  <si>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</si>
  <si>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</si>
  <si>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</si>
  <si>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</si>
  <si>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</si>
  <si>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</si>
  <si>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</si>
  <si>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</si>
  <si>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</si>
  <si>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</si>
  <si>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</si>
  <si>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</si>
  <si>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</si>
  <si>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</si>
  <si>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</si>
  <si>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</si>
  <si>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</si>
  <si>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</si>
  <si>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</si>
  <si>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</si>
  <si>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</si>
  <si>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</si>
  <si>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</si>
  <si>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</si>
  <si>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</si>
  <si>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</si>
  <si>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</si>
  <si>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</si>
  <si>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</si>
  <si>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</si>
  <si>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</si>
  <si>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</si>
  <si>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</si>
  <si>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</si>
  <si>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</si>
  <si>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</si>
  <si>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</si>
  <si>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</si>
  <si>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</si>
  <si>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</si>
  <si>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</si>
  <si>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</si>
  <si>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</si>
  <si>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</si>
  <si>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</si>
  <si>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</si>
  <si>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</si>
  <si>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</si>
  <si>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</si>
  <si>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</si>
  <si>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</si>
  <si>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</si>
  <si>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</si>
  <si>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</si>
  <si>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</si>
  <si>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</si>
  <si>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</si>
  <si>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</si>
  <si>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</si>
  <si>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</si>
  <si>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</si>
  <si>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</si>
  <si>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</si>
  <si>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</si>
  <si>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</si>
  <si>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</si>
  <si>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</si>
  <si>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</si>
  <si>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</si>
  <si>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</si>
  <si>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</si>
  <si>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</si>
  <si>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</si>
  <si>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</si>
  <si>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</si>
  <si>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</si>
  <si>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</si>
  <si>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</si>
  <si>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</si>
  <si>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</si>
  <si>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</si>
  <si>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</si>
  <si>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</si>
  <si>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</si>
  <si>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</si>
  <si>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</si>
  <si>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</si>
  <si>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</si>
  <si>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</si>
  <si>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</si>
  <si>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</si>
  <si>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</si>
  <si>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</si>
  <si>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</si>
  <si>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</si>
  <si>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</si>
  <si>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</si>
  <si>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</si>
  <si>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</si>
  <si>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</si>
  <si>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</si>
  <si>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</si>
  <si>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</si>
  <si>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</si>
  <si>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</si>
  <si>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</si>
  <si>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</si>
  <si>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</si>
  <si>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</si>
  <si>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</si>
  <si>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</si>
  <si>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</si>
  <si>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</si>
  <si>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</si>
  <si>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</si>
  <si>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</si>
  <si>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</si>
  <si>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</si>
  <si>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</si>
  <si>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</si>
  <si>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</si>
  <si>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</si>
  <si>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</si>
  <si>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</si>
  <si>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</si>
  <si>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</si>
  <si>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</si>
  <si>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</si>
  <si>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</si>
  <si>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</si>
  <si>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</si>
  <si>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</si>
  <si>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</si>
  <si>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</si>
  <si>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</si>
  <si>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</si>
  <si>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</si>
  <si>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</si>
  <si>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</si>
  <si>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</si>
  <si>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</si>
  <si>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</si>
  <si>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</si>
  <si>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</si>
  <si>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</si>
  <si>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</si>
  <si>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</si>
  <si>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</si>
  <si>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</si>
  <si>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</si>
  <si>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</si>
  <si>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</si>
  <si>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</si>
  <si>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</si>
  <si>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</si>
  <si>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</si>
  <si>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</si>
  <si>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</si>
  <si>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</si>
  <si>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</si>
  <si>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</si>
  <si>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</si>
  <si>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</si>
  <si>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</si>
  <si>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</si>
  <si>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</si>
  <si>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</si>
  <si>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</si>
  <si>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</si>
  <si>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</si>
  <si>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</si>
  <si>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</si>
  <si>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</si>
  <si>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</si>
  <si>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</si>
  <si>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</si>
  <si>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</si>
  <si>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</si>
  <si>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</si>
  <si>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</si>
  <si>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</si>
  <si>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</si>
  <si>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</si>
  <si>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</si>
  <si>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</si>
  <si>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</si>
  <si>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</si>
  <si>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</si>
  <si>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</si>
  <si>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</si>
  <si>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</si>
  <si>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</si>
  <si>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</si>
  <si>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</si>
  <si>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</si>
  <si>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</si>
  <si>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</si>
  <si>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</si>
  <si>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</si>
  <si>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</si>
  <si>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</si>
  <si>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</si>
  <si>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</si>
  <si>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</si>
  <si>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</si>
  <si>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</si>
  <si>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</si>
  <si>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</si>
  <si>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</si>
  <si>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</si>
  <si>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</si>
  <si>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</si>
  <si>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</si>
  <si>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</si>
  <si>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</si>
  <si>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</si>
  <si>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</si>
  <si>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</si>
  <si>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</si>
  <si>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</si>
  <si>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</si>
  <si>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</si>
  <si>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</si>
  <si>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</si>
  <si>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</si>
  <si>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</si>
  <si>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</si>
  <si>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</si>
  <si>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</si>
  <si>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</si>
  <si>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</si>
  <si>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</si>
  <si>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</si>
  <si>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</si>
  <si>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</si>
  <si>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</si>
  <si>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</si>
  <si>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</si>
  <si>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</si>
  <si>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</si>
  <si>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</si>
  <si>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</si>
  <si>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</si>
  <si>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</si>
  <si>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</si>
  <si>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</si>
  <si>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</si>
  <si>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</si>
  <si>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</si>
  <si>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</si>
  <si>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</si>
  <si>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</si>
  <si>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</si>
  <si>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</si>
  <si>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</si>
  <si>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</si>
  <si>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</si>
  <si>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</si>
  <si>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</si>
  <si>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</si>
  <si>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</si>
  <si>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</si>
  <si>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</si>
  <si>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</si>
  <si>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</si>
  <si>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</si>
  <si>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</si>
  <si>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</si>
  <si>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</si>
  <si>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</si>
  <si>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</si>
  <si>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</si>
  <si>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</si>
  <si>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</si>
  <si>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</si>
  <si>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</si>
  <si>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</si>
  <si>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</si>
  <si>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</si>
  <si>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</si>
  <si>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</si>
  <si>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</si>
  <si>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</si>
  <si>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</si>
  <si>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</si>
  <si>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</si>
  <si>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</si>
  <si>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</si>
  <si>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</si>
  <si>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</si>
  <si>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</si>
  <si>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</si>
  <si>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</si>
  <si>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</si>
  <si>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</si>
  <si>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</si>
  <si>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</si>
  <si>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</si>
  <si>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</si>
  <si>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</si>
  <si>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</si>
  <si>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</si>
  <si>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</si>
  <si>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</si>
  <si>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</si>
  <si>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</si>
  <si>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</si>
  <si>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</si>
  <si>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</si>
  <si>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</si>
  <si>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</si>
  <si>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</si>
  <si>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</si>
  <si>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</si>
  <si>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</si>
  <si>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</si>
  <si>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</si>
  <si>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</si>
  <si>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</si>
  <si>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</si>
  <si>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</si>
  <si>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</si>
  <si>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</si>
  <si>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</si>
  <si>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</si>
  <si>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</si>
  <si>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</si>
  <si>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</si>
  <si>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</si>
  <si>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</si>
  <si>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</si>
  <si>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</si>
  <si>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</si>
  <si>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</si>
  <si>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</si>
  <si>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</si>
  <si>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</si>
  <si>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</si>
  <si>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</si>
  <si>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</si>
  <si>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</si>
  <si>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</si>
  <si>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</si>
  <si>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</si>
  <si>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</si>
  <si>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</si>
  <si>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</si>
  <si>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</si>
  <si>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</si>
  <si>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</si>
  <si>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</si>
  <si>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</si>
  <si>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</si>
  <si>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</si>
  <si>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</si>
  <si>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</si>
  <si>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</si>
  <si>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</si>
  <si>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</si>
  <si>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</si>
  <si>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</si>
  <si>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</si>
  <si>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</si>
  <si>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</si>
  <si>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</si>
  <si>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</si>
  <si>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</si>
  <si>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</si>
  <si>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</si>
  <si>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</si>
  <si>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</si>
  <si>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</si>
  <si>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</si>
  <si>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</si>
  <si>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</si>
  <si>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</si>
  <si>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</si>
  <si>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</si>
  <si>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</si>
  <si>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</si>
  <si>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</si>
  <si>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</si>
  <si>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</si>
  <si>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</si>
  <si>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</si>
  <si>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</si>
  <si>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</si>
  <si>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</si>
  <si>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</si>
  <si>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</si>
  <si>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</si>
  <si>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</si>
  <si>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</si>
  <si>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</si>
  <si>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</si>
  <si>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</si>
  <si>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</si>
  <si>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</si>
  <si>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</si>
  <si>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</si>
  <si>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</si>
  <si>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</si>
  <si>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</si>
  <si>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</si>
  <si>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</si>
  <si>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</si>
  <si>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</si>
  <si>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</si>
  <si>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</si>
  <si>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</si>
  <si>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</si>
  <si>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</si>
  <si>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</si>
  <si>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</si>
  <si>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</si>
  <si>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</si>
  <si>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</si>
  <si>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</si>
  <si>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</si>
  <si>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</si>
  <si>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</si>
  <si>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</si>
  <si>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</si>
  <si>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</si>
  <si>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</si>
  <si>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</si>
  <si>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</si>
  <si>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</si>
  <si>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</si>
  <si>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</si>
  <si>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</si>
  <si>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</si>
  <si>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</si>
  <si>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</si>
  <si>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</si>
  <si>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</si>
  <si>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</si>
  <si>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</si>
  <si>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</si>
  <si>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</si>
  <si>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</si>
  <si>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</si>
  <si>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</si>
  <si>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</si>
  <si>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</si>
  <si>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</si>
  <si>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</si>
  <si>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</si>
  <si>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</si>
  <si>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</si>
  <si>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</si>
  <si>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</si>
  <si>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</si>
  <si>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</si>
  <si>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</si>
  <si>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</si>
  <si>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</si>
  <si>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</si>
  <si>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</si>
  <si>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</si>
  <si>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</si>
  <si>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</si>
  <si>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</si>
  <si>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</si>
  <si>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</si>
  <si>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</si>
  <si>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</si>
  <si>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</si>
  <si>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</si>
  <si>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</si>
  <si>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</si>
  <si>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</si>
  <si>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</si>
  <si>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</si>
  <si>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</si>
  <si>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</si>
  <si>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</si>
  <si>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</si>
  <si>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</si>
  <si>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</si>
  <si>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</si>
  <si>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</si>
  <si>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</si>
  <si>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</si>
  <si>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</si>
  <si>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</si>
  <si>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</si>
  <si>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</si>
  <si>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</si>
  <si>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</si>
  <si>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</si>
  <si>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</si>
  <si>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</si>
  <si>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</si>
  <si>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</si>
  <si>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</si>
  <si>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</si>
  <si>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</si>
  <si>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</si>
  <si>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</si>
  <si>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</si>
  <si>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</si>
  <si>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</si>
  <si>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</si>
  <si>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</si>
  <si>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</si>
  <si>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</si>
  <si>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</si>
  <si>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</si>
  <si>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</si>
  <si>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</si>
  <si>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</si>
  <si>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</si>
  <si>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</si>
  <si>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</si>
  <si>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</si>
  <si>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</si>
  <si>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</si>
  <si>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</si>
  <si>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</si>
  <si>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</si>
  <si>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</si>
  <si>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</si>
  <si>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</si>
  <si>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</si>
  <si>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</si>
  <si>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</si>
  <si>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</si>
  <si>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</si>
  <si>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</si>
  <si>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</si>
  <si>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</si>
  <si>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</si>
  <si>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</si>
  <si>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</si>
  <si>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</si>
  <si>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</si>
  <si>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</si>
  <si>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</si>
  <si>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</si>
  <si>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</si>
  <si>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</si>
  <si>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</si>
  <si>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</si>
  <si>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</si>
  <si>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</si>
  <si>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</si>
  <si>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</si>
  <si>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</si>
  <si>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</si>
  <si>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</si>
  <si>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</si>
  <si>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</si>
  <si>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</si>
  <si>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</si>
  <si>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</si>
  <si>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</si>
  <si>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</si>
  <si>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</si>
  <si>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</si>
  <si>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</si>
  <si>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</si>
  <si>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</si>
  <si>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</si>
  <si>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</si>
  <si>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</si>
  <si>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</si>
  <si>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</si>
  <si>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</si>
  <si>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</si>
  <si>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</si>
  <si>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</si>
  <si>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</si>
  <si>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</si>
  <si>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</si>
  <si>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</si>
  <si>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</si>
  <si>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</si>
  <si>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</si>
  <si>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</si>
  <si>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</si>
  <si>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</si>
  <si>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</si>
  <si>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</si>
  <si>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</si>
  <si>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</si>
  <si>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</si>
  <si>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</si>
  <si>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</si>
  <si>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</si>
  <si>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</si>
  <si>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</si>
  <si>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</si>
  <si>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</si>
  <si>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</si>
  <si>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</si>
  <si>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</si>
  <si>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</si>
  <si>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</si>
  <si>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</si>
  <si>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</si>
  <si>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</si>
  <si>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</si>
  <si>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</si>
  <si>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</si>
  <si>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</si>
  <si>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</si>
  <si>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</si>
  <si>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</si>
  <si>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</si>
  <si>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</si>
  <si>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</si>
  <si>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</si>
  <si>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</si>
  <si>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</si>
  <si>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</si>
  <si>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</si>
  <si>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</si>
  <si>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</si>
  <si>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</si>
  <si>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</si>
  <si>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</si>
  <si>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</si>
  <si>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</si>
  <si>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</si>
  <si>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</si>
  <si>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</si>
  <si>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</si>
  <si>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</si>
  <si>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</si>
  <si>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</si>
  <si>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</si>
  <si>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</si>
  <si>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</si>
  <si>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</si>
  <si>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</si>
  <si>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</si>
  <si>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</si>
  <si>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</si>
  <si>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</si>
  <si>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</si>
  <si>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</si>
  <si>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</si>
  <si>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</si>
  <si>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</si>
  <si>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</si>
  <si>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</si>
  <si>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</si>
  <si>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</si>
  <si>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</si>
  <si>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</si>
  <si>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</si>
  <si>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</si>
  <si>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</si>
  <si>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</si>
  <si>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</si>
  <si>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</si>
  <si>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</si>
  <si>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</si>
  <si>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</si>
  <si>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</si>
  <si>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</si>
  <si>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</si>
  <si>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</si>
  <si>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</si>
  <si>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</si>
  <si>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</si>
  <si>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</si>
  <si>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</si>
  <si>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</si>
  <si>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</si>
  <si>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</si>
  <si>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</si>
  <si>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</si>
  <si>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</si>
  <si>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</si>
  <si>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</si>
  <si>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</si>
  <si>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</si>
  <si>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</si>
  <si>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</si>
  <si>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</si>
  <si>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</si>
  <si>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</si>
  <si>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</si>
  <si>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</si>
  <si>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</si>
  <si>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</si>
  <si>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</si>
  <si>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</si>
  <si>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</si>
  <si>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</si>
  <si>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</si>
  <si>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</si>
  <si>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</si>
  <si>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</si>
  <si>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</si>
  <si>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</si>
  <si>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</si>
  <si>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</si>
  <si>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</si>
  <si>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</si>
  <si>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</si>
  <si>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</si>
  <si>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</si>
  <si>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</si>
  <si>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</si>
  <si>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</si>
  <si>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</si>
  <si>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</si>
  <si>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</si>
  <si>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</si>
  <si>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</si>
  <si>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</si>
  <si>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</si>
  <si>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</si>
  <si>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</si>
  <si>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</si>
  <si>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</si>
  <si>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</si>
  <si>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</si>
  <si>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</si>
  <si>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</si>
  <si>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</si>
  <si>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</si>
  <si>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</si>
  <si>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</si>
  <si>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</si>
  <si>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</si>
  <si>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</si>
  <si>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</si>
  <si>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</si>
  <si>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</si>
  <si>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</si>
  <si>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</si>
  <si>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</si>
  <si>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</si>
  <si>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</si>
  <si>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</si>
  <si>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</si>
  <si>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</si>
  <si>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</si>
  <si>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</si>
  <si>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</si>
  <si>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</si>
  <si>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</si>
  <si>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</si>
  <si>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</si>
  <si>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</si>
  <si>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</si>
  <si>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</si>
  <si>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</si>
  <si>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</si>
  <si>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</si>
  <si>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</si>
  <si>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</si>
  <si>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</si>
  <si>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</si>
  <si>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</si>
  <si>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</si>
  <si>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</si>
  <si>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</si>
  <si>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</si>
  <si>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</si>
  <si>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</si>
  <si>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</si>
  <si>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</si>
  <si>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</si>
  <si>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</si>
  <si>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</si>
  <si>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</si>
  <si>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</si>
  <si>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</si>
  <si>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</si>
  <si>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</si>
  <si>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</si>
  <si>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</si>
  <si>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</si>
  <si>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</si>
  <si>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</si>
  <si>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</si>
  <si>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</si>
  <si>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</si>
  <si>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</si>
  <si>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</si>
  <si>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</si>
  <si>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</si>
  <si>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</si>
  <si>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</si>
  <si>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</si>
  <si>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</si>
  <si>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</si>
  <si>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</si>
  <si>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</si>
  <si>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</si>
  <si>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</si>
  <si>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</si>
  <si>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</si>
  <si>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</si>
  <si>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</si>
  <si>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</si>
  <si>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</si>
  <si>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</si>
  <si>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</si>
  <si>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</si>
  <si>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</si>
  <si>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</si>
  <si>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</si>
  <si>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</si>
  <si>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</si>
  <si>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</si>
  <si>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</si>
  <si>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</si>
  <si>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</si>
  <si>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</si>
  <si>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</si>
  <si>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</si>
  <si>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</si>
  <si>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</si>
  <si>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</si>
  <si>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</si>
  <si>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</si>
  <si>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</si>
  <si>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</si>
  <si>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</si>
  <si>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</si>
  <si>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</si>
  <si>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</si>
  <si>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</si>
  <si>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</si>
  <si>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</si>
  <si>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</si>
  <si>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</si>
  <si>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</si>
  <si>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</si>
  <si>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</si>
  <si>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</si>
  <si>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</si>
  <si>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</si>
  <si>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</si>
  <si>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</si>
  <si>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</si>
  <si>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</si>
  <si>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</si>
  <si>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</si>
  <si>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</si>
  <si>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</si>
  <si>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</si>
  <si>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</si>
  <si>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</si>
  <si>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</si>
  <si>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</si>
  <si>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CG CAPITALISATION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</si>
  <si>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</si>
  <si>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</si>
  <si>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</si>
  <si>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</si>
  <si>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</si>
  <si>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</si>
  <si>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</si>
  <si>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</si>
  <si>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</si>
  <si>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</si>
  <si>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</si>
  <si>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</si>
  <si>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</si>
  <si>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</si>
  <si>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</si>
  <si>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</si>
  <si>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</si>
  <si>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</si>
  <si>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</si>
  <si>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</si>
  <si>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</si>
  <si>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</si>
  <si>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</si>
  <si>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</si>
  <si>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</si>
  <si>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</si>
  <si>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</si>
  <si>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</si>
  <si>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</si>
  <si>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</si>
  <si>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</si>
  <si>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</si>
  <si>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</si>
  <si>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</si>
  <si>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</si>
  <si>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</si>
  <si>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</si>
  <si>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</si>
  <si>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</si>
  <si>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</si>
  <si>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</si>
  <si>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</si>
  <si>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</si>
  <si>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</si>
  <si>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</si>
  <si>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</si>
  <si>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</si>
  <si>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</si>
  <si>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</si>
  <si>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</si>
  <si>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</si>
  <si>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</si>
  <si>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</si>
  <si>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</si>
  <si>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Ko-koumolou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</si>
  <si>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</si>
  <si>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</si>
  <si>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</si>
  <si>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</si>
  <si>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</si>
  <si>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</si>
  <si>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</si>
  <si>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</si>
  <si>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</si>
  <si>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KATAGON</t>
  </si>
  <si>
    <t>vincentnouatin@gmail.com</t>
  </si>
  <si>
    <t>Edvé Sèhouénou</t>
  </si>
  <si>
    <t>AUTRES</t>
  </si>
  <si>
    <t>Aitchedji Ab-Calavi M/ DJOSSOU</t>
  </si>
  <si>
    <t>edvio8447@gmail.com</t>
  </si>
  <si>
    <t>KANSOU</t>
  </si>
  <si>
    <t>MAWULE RUTH</t>
  </si>
  <si>
    <t>Ouèdeme Adja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</si>
  <si>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</si>
  <si>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</si>
  <si>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</si>
  <si>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</si>
  <si>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</si>
  <si>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</si>
  <si>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</si>
  <si>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</si>
  <si>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</si>
  <si>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</si>
  <si>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</si>
  <si>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Deve-homey</t>
  </si>
  <si>
    <t>Azove/aplahoue</t>
  </si>
  <si>
    <t>eunicebrunaawefatchegnon@gmail.com</t>
  </si>
  <si>
    <t>FANGNIWA</t>
  </si>
  <si>
    <t>Rodolphe Jules</t>
  </si>
  <si>
    <t>Kokohoue</t>
  </si>
  <si>
    <t>Azovè/kpakomey</t>
  </si>
  <si>
    <t>fanrojules@gmail.com</t>
  </si>
  <si>
    <t>DADA</t>
  </si>
  <si>
    <t>Victor</t>
  </si>
  <si>
    <t>Davi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</si>
  <si>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</si>
  <si>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</si>
  <si>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</si>
  <si>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</si>
  <si>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</si>
  <si>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</si>
  <si>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</si>
  <si>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</si>
  <si>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</si>
  <si>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</si>
  <si>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</si>
  <si>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</si>
  <si>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</si>
  <si>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</si>
  <si>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</si>
  <si>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</si>
  <si>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</si>
  <si>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</si>
  <si>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</si>
  <si>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</si>
  <si>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</si>
  <si>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Lokogohoué</t>
  </si>
  <si>
    <t>Akpakpa avotrou maison Aguê lot 696</t>
  </si>
  <si>
    <t>sultanboscofontainesossoukpe@gmail.com</t>
  </si>
  <si>
    <t>Momo: 90133477</t>
  </si>
  <si>
    <t>LASSISSI</t>
  </si>
  <si>
    <t>Abdou Aziz Adio Akorédé A</t>
  </si>
  <si>
    <t>azizlassissi505@gmail.com</t>
  </si>
  <si>
    <t>OLONI</t>
  </si>
  <si>
    <t>Etienne Biaou</t>
  </si>
  <si>
    <t>Toui-PK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</si>
  <si>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</si>
  <si>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</si>
  <si>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</si>
  <si>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</si>
  <si>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</si>
  <si>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</si>
  <si>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</si>
  <si>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</si>
  <si>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</si>
  <si>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</si>
  <si>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</si>
  <si>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</si>
  <si>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</si>
  <si>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ALLADA (Lissègazoun)</t>
  </si>
  <si>
    <t>Akpakpa Suru-lere COTONOU</t>
  </si>
  <si>
    <t>hounkperogerhcr@gmail.com</t>
  </si>
  <si>
    <t>KP0DJEDO-GBEDJI</t>
  </si>
  <si>
    <t>Désiré Kossi</t>
  </si>
  <si>
    <t>COTON0U</t>
  </si>
  <si>
    <t>AKPAKPA AVOTROU</t>
  </si>
  <si>
    <t>desirekossikpodjedogbedji@gmail.com560</t>
  </si>
  <si>
    <t>TCHEGO</t>
  </si>
  <si>
    <t>Angelos</t>
  </si>
  <si>
    <t>Gouka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</si>
  <si>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</si>
  <si>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</si>
  <si>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</si>
  <si>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</si>
  <si>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</si>
  <si>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</si>
  <si>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Houéyogbé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</si>
  <si>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</si>
  <si>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</si>
  <si>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</si>
  <si>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</si>
  <si>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</si>
  <si>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</si>
  <si>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</si>
  <si>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</si>
  <si>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</si>
  <si>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</si>
  <si>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</si>
  <si>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</si>
  <si>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Dassa-Zoume</t>
  </si>
  <si>
    <t>Pahou Dénou C/SB M DOSSOU</t>
  </si>
  <si>
    <t>KPACLESSI</t>
  </si>
  <si>
    <t>Segbohouè</t>
  </si>
  <si>
    <t>richardkpoclessi@gmail.com</t>
  </si>
  <si>
    <t>SEGLA</t>
  </si>
  <si>
    <t>Mahoutin Philippe</t>
  </si>
  <si>
    <t>Sèmè-Podji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</si>
  <si>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</si>
  <si>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</si>
  <si>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</si>
  <si>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</si>
  <si>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</si>
  <si>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</si>
  <si>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Vakon</t>
  </si>
  <si>
    <t>Esperancetalognonalex@gmail.com</t>
  </si>
  <si>
    <t>Kotin</t>
  </si>
  <si>
    <t>Gbènoukpo Anicet</t>
  </si>
  <si>
    <t>Torrri-Agonssa</t>
  </si>
  <si>
    <t>Djèrègbe M/Kotin</t>
  </si>
  <si>
    <t>anicetkotin13@gmail.com</t>
  </si>
  <si>
    <t>La poste Bénin</t>
  </si>
  <si>
    <t>Chabi</t>
  </si>
  <si>
    <t>Venance son</t>
  </si>
  <si>
    <t>Venancechabi169@.gmail.com</t>
  </si>
  <si>
    <t>Géorgina</t>
  </si>
  <si>
    <t>Sèmé Podji</t>
  </si>
  <si>
    <t>C/637, M/ NOUATIN, Cotonou</t>
  </si>
  <si>
    <t>nouatingeorgina@gmail.com</t>
  </si>
  <si>
    <t>Momo 96339288</t>
  </si>
  <si>
    <t>DEGBE</t>
  </si>
  <si>
    <t>Orlande Diane</t>
  </si>
  <si>
    <t>Calavi Ouedo</t>
  </si>
  <si>
    <t>degbeorlandediane@gmail.com</t>
  </si>
  <si>
    <t>GANSOU</t>
  </si>
  <si>
    <t>Fabrice</t>
  </si>
  <si>
    <t>Dokon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</si>
  <si>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</si>
  <si>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</si>
  <si>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</si>
  <si>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</si>
  <si>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</si>
  <si>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</si>
  <si>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</si>
  <si>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</si>
  <si>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Mali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</si>
  <si>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</si>
  <si>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</si>
  <si>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</si>
  <si>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</si>
  <si>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</si>
  <si>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</si>
  <si>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</si>
  <si>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</si>
  <si>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</si>
  <si>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</si>
  <si>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Djidja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</si>
  <si>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</si>
  <si>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</si>
  <si>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</si>
  <si>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</si>
  <si>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</si>
  <si>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</si>
  <si>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</si>
  <si>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</si>
  <si>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Yaoundé</t>
  </si>
  <si>
    <t>Calavi Golodjigbé</t>
  </si>
  <si>
    <t>abamarie4@gmail.com</t>
  </si>
  <si>
    <t>Sophie kouessiba</t>
  </si>
  <si>
    <t>sophiegnonlonfoun@gmail.com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</si>
</sst>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H47" workbookViewId="0">
      <selection activeCell="L53" sqref="L5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3626</v>
      </c>
      <c r="C3" t="s">
        <v>3627</v>
      </c>
      <c r="D3" t="s">
        <v>32</v>
      </c>
      <c r="E3">
        <v>96582586</v>
      </c>
      <c r="F3" t="s">
        <v>137</v>
      </c>
      <c r="G3" t="s">
        <v>3628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3629</v>
      </c>
      <c r="C4" t="s">
        <v>3630</v>
      </c>
      <c r="D4" t="s">
        <v>32</v>
      </c>
      <c r="E4">
        <v>62377535</v>
      </c>
      <c r="F4" t="s">
        <v>3631</v>
      </c>
      <c r="G4" t="s">
        <v>3632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3633</v>
      </c>
      <c r="C5" t="s">
        <v>3634</v>
      </c>
      <c r="D5" t="s">
        <v>22</v>
      </c>
      <c r="E5">
        <v>61130766</v>
      </c>
      <c r="F5" t="s">
        <v>3635</v>
      </c>
      <c r="G5" t="s">
        <v>3636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3637</v>
      </c>
      <c r="C6" t="s">
        <v>3638</v>
      </c>
      <c r="D6" t="s">
        <v>22</v>
      </c>
      <c r="E6">
        <v>96441630</v>
      </c>
      <c r="F6" t="s">
        <v>614</v>
      </c>
      <c r="G6" t="s">
        <v>3640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3641</v>
      </c>
      <c r="C7" t="s">
        <v>3642</v>
      </c>
      <c r="D7" t="s">
        <v>32</v>
      </c>
      <c r="E7">
        <v>96085581</v>
      </c>
      <c r="F7" t="s">
        <v>2431</v>
      </c>
      <c r="G7" t="s">
        <v>3643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3644</v>
      </c>
      <c r="C8" t="s">
        <v>3645</v>
      </c>
      <c r="D8" t="s">
        <v>32</v>
      </c>
      <c r="E8">
        <v>97462608</v>
      </c>
      <c r="F8" t="s">
        <v>2431</v>
      </c>
      <c r="G8" t="s">
        <v>3647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3648</v>
      </c>
      <c r="C9" t="s">
        <v>3649</v>
      </c>
      <c r="D9" t="s">
        <v>32</v>
      </c>
      <c r="E9">
        <v>52668666</v>
      </c>
      <c r="F9" t="s">
        <v>3650</v>
      </c>
      <c r="G9" t="s">
        <v>3651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3652</v>
      </c>
      <c r="D10" t="s">
        <v>32</v>
      </c>
      <c r="E10">
        <v>67042623</v>
      </c>
      <c r="F10" t="s">
        <v>2431</v>
      </c>
      <c r="G10" t="s">
        <v>3653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3654</v>
      </c>
      <c r="C11" t="s">
        <v>3655</v>
      </c>
      <c r="D11" t="s">
        <v>32</v>
      </c>
      <c r="E11">
        <v>91617115</v>
      </c>
      <c r="F11" t="s">
        <v>424</v>
      </c>
      <c r="G11" t="s">
        <v>3657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3658</v>
      </c>
      <c r="D12" t="s">
        <v>32</v>
      </c>
      <c r="E12">
        <v>97579122</v>
      </c>
      <c r="F12" t="s">
        <v>3660</v>
      </c>
      <c r="G12" t="s">
        <v>3661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3662</v>
      </c>
      <c r="C13" t="s">
        <v>3663</v>
      </c>
      <c r="D13" t="s">
        <v>22</v>
      </c>
      <c r="E13">
        <v>54162163</v>
      </c>
      <c r="F13" t="s">
        <v>3665</v>
      </c>
      <c r="G13" t="s">
        <v>3666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3667</v>
      </c>
      <c r="D14" t="s">
        <v>32</v>
      </c>
      <c r="E14">
        <v>96471800</v>
      </c>
      <c r="F14" t="s">
        <v>3668</v>
      </c>
      <c r="G14" t="s">
        <v>3669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3670</v>
      </c>
      <c r="C15" t="s">
        <v>3671</v>
      </c>
      <c r="D15" t="s">
        <v>22</v>
      </c>
      <c r="E15">
        <v>90803898</v>
      </c>
      <c r="F15" t="s">
        <v>3672</v>
      </c>
      <c r="G15" t="s">
        <v>3673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3674</v>
      </c>
      <c r="C16" t="s">
        <v>3675</v>
      </c>
      <c r="D16" t="s">
        <v>22</v>
      </c>
      <c r="E16">
        <v>69414662</v>
      </c>
      <c r="F16" t="s">
        <v>3677</v>
      </c>
      <c r="G16" t="s">
        <v>3678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3679</v>
      </c>
      <c r="C17" t="s">
        <v>3680</v>
      </c>
      <c r="D17" t="s">
        <v>32</v>
      </c>
      <c r="E17">
        <v>97958890</v>
      </c>
      <c r="F17" t="s">
        <v>3682</v>
      </c>
      <c r="G17" t="s">
        <v>3683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3684</v>
      </c>
      <c r="C18" t="s">
        <v>3685</v>
      </c>
      <c r="D18" t="s">
        <v>32</v>
      </c>
      <c r="E18">
        <v>91151219</v>
      </c>
      <c r="F18" t="s">
        <v>3164</v>
      </c>
      <c r="G18" t="s">
        <v>3687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3688</v>
      </c>
      <c r="C19" t="s">
        <v>3414</v>
      </c>
      <c r="D19" t="s">
        <v>32</v>
      </c>
      <c r="E19">
        <v>96227749</v>
      </c>
      <c r="F19" t="s">
        <v>3689</v>
      </c>
      <c r="G19" t="s">
        <v>3690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3691</v>
      </c>
      <c r="D20" t="s">
        <v>22</v>
      </c>
      <c r="E20">
        <v>97157273</v>
      </c>
      <c r="F20" t="s">
        <v>3692</v>
      </c>
      <c r="G20" t="s">
        <v>3693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3694</v>
      </c>
      <c r="C21" t="s">
        <v>3695</v>
      </c>
      <c r="D21" t="s">
        <v>32</v>
      </c>
      <c r="E21">
        <v>90703915</v>
      </c>
      <c r="F21" t="s">
        <v>3696</v>
      </c>
      <c r="G21" t="s">
        <v>3697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3698</v>
      </c>
      <c r="C22" t="s">
        <v>3699</v>
      </c>
      <c r="D22" t="s">
        <v>32</v>
      </c>
      <c r="E22">
        <v>61531599</v>
      </c>
      <c r="F22" t="s">
        <v>3700</v>
      </c>
      <c r="G22" t="s">
        <v>3701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3702</v>
      </c>
      <c r="C23" t="s">
        <v>3703</v>
      </c>
      <c r="D23" t="s">
        <v>32</v>
      </c>
      <c r="E23">
        <v>90349546</v>
      </c>
      <c r="F23" t="s">
        <v>3704</v>
      </c>
      <c r="G23" t="s">
        <v>3705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3706</v>
      </c>
      <c r="C24" t="s">
        <v>3707</v>
      </c>
      <c r="D24" t="s">
        <v>32</v>
      </c>
      <c r="E24">
        <v>90133477</v>
      </c>
      <c r="F24" t="s">
        <v>3709</v>
      </c>
      <c r="G24" t="s">
        <v>3710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3712</v>
      </c>
      <c r="C25" t="s">
        <v>3713</v>
      </c>
      <c r="D25" t="s">
        <v>32</v>
      </c>
      <c r="E25">
        <v>90174798</v>
      </c>
      <c r="F25" t="s">
        <v>3639</v>
      </c>
      <c r="G25" t="s">
        <v>3714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3715</v>
      </c>
      <c r="C26" t="s">
        <v>3716</v>
      </c>
      <c r="D26" t="s">
        <v>32</v>
      </c>
      <c r="E26">
        <v>96410930</v>
      </c>
      <c r="F26" t="s">
        <v>3718</v>
      </c>
      <c r="G26" t="s">
        <v>3719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3720</v>
      </c>
      <c r="D27" t="s">
        <v>32</v>
      </c>
      <c r="E27">
        <v>66767272</v>
      </c>
      <c r="F27" t="s">
        <v>3721</v>
      </c>
      <c r="G27" t="s">
        <v>3722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3723</v>
      </c>
      <c r="C28" t="s">
        <v>3724</v>
      </c>
      <c r="D28" t="s">
        <v>22</v>
      </c>
      <c r="E28">
        <v>50034014</v>
      </c>
      <c r="F28" t="s">
        <v>2952</v>
      </c>
      <c r="G28" t="s">
        <v>3725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3726</v>
      </c>
      <c r="C29" t="s">
        <v>3416</v>
      </c>
      <c r="D29" t="s">
        <v>32</v>
      </c>
      <c r="E29">
        <v>67287587</v>
      </c>
      <c r="F29" t="s">
        <v>3727</v>
      </c>
      <c r="G29" t="s">
        <v>3728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3729</v>
      </c>
      <c r="C30" t="s">
        <v>3730</v>
      </c>
      <c r="D30" t="s">
        <v>32</v>
      </c>
      <c r="E30">
        <v>97360283</v>
      </c>
      <c r="F30" t="s">
        <v>3732</v>
      </c>
      <c r="G30" t="s">
        <v>3733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3734</v>
      </c>
      <c r="C31" t="s">
        <v>3735</v>
      </c>
      <c r="D31" t="s">
        <v>32</v>
      </c>
      <c r="E31">
        <v>66954000</v>
      </c>
      <c r="F31" t="s">
        <v>3737</v>
      </c>
      <c r="G31" t="s">
        <v>3738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3739</v>
      </c>
      <c r="C32" t="s">
        <v>3740</v>
      </c>
      <c r="D32" t="s">
        <v>32</v>
      </c>
      <c r="E32">
        <v>61892059</v>
      </c>
      <c r="F32" t="s">
        <v>3742</v>
      </c>
      <c r="G32" t="s">
        <v>3743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3744</v>
      </c>
      <c r="C33" t="s">
        <v>3745</v>
      </c>
      <c r="D33" t="s">
        <v>22</v>
      </c>
      <c r="E33">
        <v>51661057</v>
      </c>
      <c r="F33" t="s">
        <v>688</v>
      </c>
      <c r="G33" t="s">
        <v>3746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3747</v>
      </c>
      <c r="C34" t="s">
        <v>950</v>
      </c>
      <c r="D34" t="s">
        <v>32</v>
      </c>
      <c r="E34">
        <v>66535207</v>
      </c>
      <c r="F34" t="s">
        <v>688</v>
      </c>
      <c r="G34" t="s">
        <v>3749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3750</v>
      </c>
      <c r="C35" t="s">
        <v>3751</v>
      </c>
      <c r="D35" t="s">
        <v>22</v>
      </c>
      <c r="E35">
        <v>56492765</v>
      </c>
      <c r="F35" t="s">
        <v>3752</v>
      </c>
      <c r="G35" t="s">
        <v>3753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3754</v>
      </c>
      <c r="C36" t="s">
        <v>3755</v>
      </c>
      <c r="D36" t="s">
        <v>32</v>
      </c>
      <c r="E36">
        <v>67800152</v>
      </c>
      <c r="F36" t="s">
        <v>688</v>
      </c>
      <c r="G36" t="s">
        <v>3756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3757</v>
      </c>
      <c r="C37" t="s">
        <v>3758</v>
      </c>
      <c r="D37" t="s">
        <v>22</v>
      </c>
      <c r="E37">
        <v>62029623</v>
      </c>
      <c r="F37" t="s">
        <v>3759</v>
      </c>
      <c r="G37" t="s">
        <v>3760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3762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3763</v>
      </c>
      <c r="C39" t="s">
        <v>334</v>
      </c>
      <c r="D39" t="s">
        <v>32</v>
      </c>
      <c r="E39">
        <v>67006256</v>
      </c>
      <c r="F39" t="s">
        <v>649</v>
      </c>
      <c r="G39" t="s">
        <v>3765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3766</v>
      </c>
      <c r="C40" t="s">
        <v>3767</v>
      </c>
      <c r="D40" t="s">
        <v>32</v>
      </c>
      <c r="E40">
        <v>66416591</v>
      </c>
      <c r="F40" t="s">
        <v>424</v>
      </c>
      <c r="G40" t="s">
        <v>3769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3770</v>
      </c>
      <c r="C41" t="s">
        <v>3771</v>
      </c>
      <c r="D41" t="s">
        <v>32</v>
      </c>
      <c r="E41">
        <v>61309338</v>
      </c>
      <c r="F41" t="s">
        <v>2431</v>
      </c>
      <c r="G41" t="s">
        <v>3772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3773</v>
      </c>
      <c r="C42" t="s">
        <v>3774</v>
      </c>
      <c r="D42" t="s">
        <v>32</v>
      </c>
      <c r="E42">
        <v>62791491</v>
      </c>
      <c r="F42" t="s">
        <v>614</v>
      </c>
      <c r="G42" t="s">
        <v>3776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3777</v>
      </c>
      <c r="C43" t="s">
        <v>3778</v>
      </c>
      <c r="D43" t="s">
        <v>32</v>
      </c>
      <c r="E43">
        <v>66333618</v>
      </c>
      <c r="F43" t="s">
        <v>3780</v>
      </c>
      <c r="G43" t="s">
        <v>3781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3783</v>
      </c>
      <c r="C44" t="s">
        <v>3784</v>
      </c>
      <c r="D44" t="s">
        <v>32</v>
      </c>
      <c r="E44">
        <v>97257084</v>
      </c>
      <c r="F44" t="s">
        <v>424</v>
      </c>
      <c r="G44" t="s">
        <v>3785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3654</v>
      </c>
      <c r="C45" t="s">
        <v>3786</v>
      </c>
      <c r="D45" t="s">
        <v>22</v>
      </c>
      <c r="E45">
        <v>96339288</v>
      </c>
      <c r="F45" t="s">
        <v>3788</v>
      </c>
      <c r="G45" t="s">
        <v>3789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3791</v>
      </c>
      <c r="C46" t="s">
        <v>3792</v>
      </c>
      <c r="D46" t="s">
        <v>22</v>
      </c>
      <c r="E46">
        <v>97945496</v>
      </c>
      <c r="F46" t="s">
        <v>3793</v>
      </c>
      <c r="G46" t="s">
        <v>3794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3795</v>
      </c>
      <c r="C47" t="s">
        <v>3796</v>
      </c>
      <c r="D47" t="s">
        <v>32</v>
      </c>
      <c r="E47">
        <v>97568226</v>
      </c>
      <c r="F47" t="s">
        <v>3798</v>
      </c>
      <c r="G47" t="s">
        <v>3799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3800</v>
      </c>
      <c r="C48" t="s">
        <v>3801</v>
      </c>
      <c r="D48" t="s">
        <v>32</v>
      </c>
      <c r="E48">
        <v>97884160</v>
      </c>
      <c r="F48" t="s">
        <v>3802</v>
      </c>
      <c r="G48" t="s">
        <v>3803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3804</v>
      </c>
      <c r="C49" t="s">
        <v>3805</v>
      </c>
      <c r="D49" t="s">
        <v>22</v>
      </c>
      <c r="E49">
        <v>67598280</v>
      </c>
      <c r="F49" t="s">
        <v>3807</v>
      </c>
      <c r="G49" t="s">
        <v>3808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3809</v>
      </c>
      <c r="D50" t="s">
        <v>32</v>
      </c>
      <c r="E50">
        <v>97959044</v>
      </c>
      <c r="F50" t="s">
        <v>3810</v>
      </c>
      <c r="G50" t="s">
        <v>3811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3812</v>
      </c>
      <c r="C51" t="s">
        <v>3813</v>
      </c>
      <c r="D51" t="s">
        <v>32</v>
      </c>
      <c r="E51">
        <v>96492245</v>
      </c>
      <c r="F51" t="s">
        <v>3798</v>
      </c>
      <c r="G51" t="s">
        <v>3814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3815</v>
      </c>
      <c r="C52" t="s">
        <v>3816</v>
      </c>
      <c r="D52" t="s">
        <v>32</v>
      </c>
      <c r="E52">
        <v>61570267</v>
      </c>
      <c r="F52" t="s">
        <v>3818</v>
      </c>
      <c r="G52" t="s">
        <v>3819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3820</v>
      </c>
      <c r="C53" t="s">
        <v>3821</v>
      </c>
      <c r="D53" t="s">
        <v>22</v>
      </c>
      <c r="E53">
        <v>53897603</v>
      </c>
      <c r="F53" t="s">
        <v>3822</v>
      </c>
      <c r="G53" t="s">
        <v>3823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3824</v>
      </c>
      <c r="C54" t="s">
        <v>3825</v>
      </c>
      <c r="D54" t="s">
        <v>22</v>
      </c>
      <c r="E54">
        <v>62879189</v>
      </c>
      <c r="F54" t="s">
        <v>3827</v>
      </c>
      <c r="G54" t="s">
        <v>3828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3829</v>
      </c>
      <c r="D55" t="s">
        <v>22</v>
      </c>
      <c r="E55">
        <v>62259554</v>
      </c>
      <c r="F55" t="s">
        <v>688</v>
      </c>
      <c r="G55" t="s">
        <v>3830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O1" workbookViewId="0">
      <selection activeCell="B11" sqref="B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G74" workbookViewId="0">
      <selection activeCell="J85" sqref="J8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M3" sqref="M3:N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B30" sqref="B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F11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A435" workbookViewId="0">
      <selection activeCell="B445" sqref="B445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3592</v>
      </c>
      <c r="C10" t="s">
        <v>3593</v>
      </c>
      <c r="D10" t="s">
        <v>32</v>
      </c>
      <c r="E10">
        <v>96058676</v>
      </c>
      <c r="F10" t="s">
        <v>424</v>
      </c>
      <c r="G10" t="s">
        <v>3594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3595</v>
      </c>
      <c r="C11" t="s">
        <v>3596</v>
      </c>
      <c r="D11" t="s">
        <v>22</v>
      </c>
      <c r="E11">
        <v>61517097</v>
      </c>
      <c r="F11" t="s">
        <v>424</v>
      </c>
      <c r="G11" t="s">
        <v>3597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3598</v>
      </c>
      <c r="D12" t="s">
        <v>22</v>
      </c>
      <c r="E12">
        <v>51866609</v>
      </c>
      <c r="F12" t="s">
        <v>2873</v>
      </c>
      <c r="G12" t="s">
        <v>3599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3600</v>
      </c>
      <c r="D13" t="s">
        <v>22</v>
      </c>
      <c r="E13">
        <v>67362861</v>
      </c>
      <c r="F13" t="s">
        <v>2873</v>
      </c>
      <c r="G13" t="s">
        <v>3601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3602</v>
      </c>
      <c r="C14" t="s">
        <v>3603</v>
      </c>
      <c r="D14" t="s">
        <v>32</v>
      </c>
      <c r="E14">
        <v>67142778</v>
      </c>
      <c r="F14" t="s">
        <v>735</v>
      </c>
      <c r="G14" t="s">
        <v>3604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3605</v>
      </c>
      <c r="C15" t="s">
        <v>3606</v>
      </c>
      <c r="D15" t="s">
        <v>22</v>
      </c>
      <c r="E15">
        <v>96058667</v>
      </c>
      <c r="F15" t="s">
        <v>614</v>
      </c>
      <c r="G15" t="s">
        <v>3607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3608</v>
      </c>
      <c r="C16" t="s">
        <v>3609</v>
      </c>
      <c r="D16" t="s">
        <v>32</v>
      </c>
      <c r="E16">
        <v>96135616</v>
      </c>
      <c r="F16" t="s">
        <v>614</v>
      </c>
      <c r="G16" t="s">
        <v>3610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3611</v>
      </c>
      <c r="C17" t="s">
        <v>3612</v>
      </c>
      <c r="D17" t="s">
        <v>22</v>
      </c>
      <c r="E17">
        <v>53162193</v>
      </c>
      <c r="F17" t="s">
        <v>3613</v>
      </c>
      <c r="G17" t="s">
        <v>3614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3615</v>
      </c>
      <c r="G18" t="s">
        <v>3616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3617</v>
      </c>
      <c r="D19" t="s">
        <v>22</v>
      </c>
      <c r="E19">
        <v>61074901</v>
      </c>
      <c r="F19" t="s">
        <v>3618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3619</v>
      </c>
      <c r="C22" t="s">
        <v>3620</v>
      </c>
      <c r="D22" t="s">
        <v>22</v>
      </c>
      <c r="E22">
        <v>97206877</v>
      </c>
      <c r="F22" t="s">
        <v>3320</v>
      </c>
      <c r="G22" t="s">
        <v>3621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3622</v>
      </c>
      <c r="C25" t="s">
        <v>3623</v>
      </c>
      <c r="D25" t="s">
        <v>22</v>
      </c>
      <c r="E25">
        <v>56943793</v>
      </c>
      <c r="F25" t="s">
        <v>3624</v>
      </c>
      <c r="G25" t="s">
        <v>3625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11" sqref="M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A43" workbookViewId="0">
      <selection activeCell="C55" sqref="C55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19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19" ht="26.5" thickBot="1" x14ac:dyDescent="0.4">
      <c r="A2" s="18">
        <v>45005.291597222225</v>
      </c>
      <c r="B2" s="15" t="s">
        <v>3626</v>
      </c>
      <c r="C2" s="15" t="s">
        <v>3627</v>
      </c>
      <c r="D2" s="16">
        <v>8141</v>
      </c>
      <c r="E2" s="15" t="s">
        <v>32</v>
      </c>
      <c r="F2" s="19">
        <v>33022</v>
      </c>
      <c r="G2" s="15" t="s">
        <v>2706</v>
      </c>
      <c r="H2" s="15" t="s">
        <v>2617</v>
      </c>
      <c r="I2" s="15" t="s">
        <v>2767</v>
      </c>
      <c r="J2" s="15" t="s">
        <v>2698</v>
      </c>
      <c r="K2" s="15" t="s">
        <v>137</v>
      </c>
      <c r="L2" s="20">
        <v>96582586</v>
      </c>
      <c r="M2" s="17" t="s">
        <v>3628</v>
      </c>
      <c r="N2" s="15"/>
      <c r="O2" s="15"/>
      <c r="P2" s="15"/>
      <c r="Q2" s="19">
        <v>45005</v>
      </c>
      <c r="R2" s="15"/>
      <c r="S2" s="17" t="s">
        <v>3591</v>
      </c>
    </row>
    <row r="3" spans="1:19" ht="26.5" thickBot="1" x14ac:dyDescent="0.4">
      <c r="A3" s="18">
        <v>45005.423043981478</v>
      </c>
      <c r="B3" s="15" t="s">
        <v>3629</v>
      </c>
      <c r="C3" s="15" t="s">
        <v>3630</v>
      </c>
      <c r="D3" s="16">
        <v>7261</v>
      </c>
      <c r="E3" s="15" t="s">
        <v>32</v>
      </c>
      <c r="F3" s="19">
        <v>34896</v>
      </c>
      <c r="G3" s="15" t="s">
        <v>688</v>
      </c>
      <c r="H3" s="15" t="s">
        <v>2617</v>
      </c>
      <c r="I3" s="15" t="s">
        <v>2855</v>
      </c>
      <c r="J3" s="15" t="s">
        <v>3117</v>
      </c>
      <c r="K3" s="15" t="s">
        <v>3631</v>
      </c>
      <c r="L3" s="20">
        <v>62377535</v>
      </c>
      <c r="M3" s="17" t="s">
        <v>3632</v>
      </c>
      <c r="N3" s="15"/>
      <c r="O3" s="15"/>
      <c r="P3" s="15">
        <v>202214157886</v>
      </c>
      <c r="Q3" s="19">
        <v>45005</v>
      </c>
      <c r="R3" s="15"/>
      <c r="S3" s="17" t="s">
        <v>3024</v>
      </c>
    </row>
    <row r="4" spans="1:19" ht="15" thickBot="1" x14ac:dyDescent="0.4">
      <c r="A4" s="18">
        <v>45005.497060185182</v>
      </c>
      <c r="B4" s="15" t="s">
        <v>3633</v>
      </c>
      <c r="C4" s="15" t="s">
        <v>3634</v>
      </c>
      <c r="D4" s="16">
        <v>7391</v>
      </c>
      <c r="E4" s="15" t="s">
        <v>22</v>
      </c>
      <c r="F4" s="19">
        <v>33696</v>
      </c>
      <c r="G4" s="15" t="s">
        <v>2585</v>
      </c>
      <c r="H4" s="15" t="s">
        <v>2617</v>
      </c>
      <c r="I4" s="15" t="s">
        <v>2862</v>
      </c>
      <c r="J4" s="15" t="s">
        <v>3045</v>
      </c>
      <c r="K4" s="15" t="s">
        <v>3635</v>
      </c>
      <c r="L4" s="20">
        <v>61130766</v>
      </c>
      <c r="M4" s="17" t="s">
        <v>3636</v>
      </c>
      <c r="N4" s="15" t="s">
        <v>2863</v>
      </c>
      <c r="O4" s="15"/>
      <c r="P4" s="15">
        <v>202239204052</v>
      </c>
      <c r="Q4" s="19">
        <v>44994</v>
      </c>
      <c r="R4" s="15"/>
      <c r="S4" s="17" t="s">
        <v>3024</v>
      </c>
    </row>
    <row r="5" spans="1:19" ht="26.5" thickBot="1" x14ac:dyDescent="0.4">
      <c r="A5" s="18">
        <v>45005.743969907409</v>
      </c>
      <c r="B5" s="15" t="s">
        <v>3637</v>
      </c>
      <c r="C5" s="15" t="s">
        <v>3638</v>
      </c>
      <c r="D5" s="16">
        <v>6278</v>
      </c>
      <c r="E5" s="15" t="s">
        <v>22</v>
      </c>
      <c r="F5" s="19">
        <v>32334</v>
      </c>
      <c r="G5" s="15" t="s">
        <v>3639</v>
      </c>
      <c r="H5" s="15" t="s">
        <v>2617</v>
      </c>
      <c r="I5" s="15" t="s">
        <v>244</v>
      </c>
      <c r="J5" s="15" t="s">
        <v>2728</v>
      </c>
      <c r="K5" s="15" t="s">
        <v>614</v>
      </c>
      <c r="L5" s="20">
        <v>96441630</v>
      </c>
      <c r="M5" s="17" t="s">
        <v>3640</v>
      </c>
      <c r="N5" s="15"/>
      <c r="O5" s="15"/>
      <c r="P5" s="15"/>
      <c r="Q5" s="19">
        <v>45005</v>
      </c>
      <c r="R5" s="15"/>
      <c r="S5" s="17" t="s">
        <v>3024</v>
      </c>
    </row>
    <row r="6" spans="1:19" ht="26.5" thickBot="1" x14ac:dyDescent="0.4">
      <c r="A6" s="18">
        <v>45005.756921296299</v>
      </c>
      <c r="B6" s="15" t="s">
        <v>3641</v>
      </c>
      <c r="C6" s="15" t="s">
        <v>3642</v>
      </c>
      <c r="D6" s="16">
        <v>6279</v>
      </c>
      <c r="E6" s="15" t="s">
        <v>32</v>
      </c>
      <c r="F6" s="19">
        <v>33569</v>
      </c>
      <c r="G6" s="15" t="s">
        <v>3411</v>
      </c>
      <c r="H6" s="15" t="s">
        <v>2617</v>
      </c>
      <c r="I6" s="15" t="s">
        <v>2912</v>
      </c>
      <c r="J6" s="15" t="s">
        <v>2728</v>
      </c>
      <c r="K6" s="15" t="s">
        <v>2431</v>
      </c>
      <c r="L6" s="20">
        <v>96085581</v>
      </c>
      <c r="M6" s="17" t="s">
        <v>3643</v>
      </c>
      <c r="N6" s="15"/>
      <c r="O6" s="15"/>
      <c r="P6" s="15"/>
      <c r="Q6" s="19">
        <v>45008</v>
      </c>
      <c r="R6" s="15"/>
      <c r="S6" s="17" t="s">
        <v>3024</v>
      </c>
    </row>
    <row r="7" spans="1:19" ht="26.5" thickBot="1" x14ac:dyDescent="0.4">
      <c r="A7" s="18">
        <v>45005.766504629632</v>
      </c>
      <c r="B7" s="15" t="s">
        <v>3644</v>
      </c>
      <c r="C7" s="15" t="s">
        <v>3645</v>
      </c>
      <c r="D7" s="16">
        <v>6280</v>
      </c>
      <c r="E7" s="15" t="s">
        <v>32</v>
      </c>
      <c r="F7" s="19">
        <v>34293</v>
      </c>
      <c r="G7" s="15" t="s">
        <v>3646</v>
      </c>
      <c r="H7" s="15" t="s">
        <v>2617</v>
      </c>
      <c r="I7" s="15" t="s">
        <v>2912</v>
      </c>
      <c r="J7" s="15" t="s">
        <v>2728</v>
      </c>
      <c r="K7" s="15" t="s">
        <v>2431</v>
      </c>
      <c r="L7" s="20">
        <v>97462608</v>
      </c>
      <c r="M7" s="17" t="s">
        <v>3647</v>
      </c>
      <c r="N7" s="15"/>
      <c r="O7" s="15"/>
      <c r="P7" s="15"/>
      <c r="Q7" s="19">
        <v>45008</v>
      </c>
      <c r="R7" s="15"/>
      <c r="S7" s="17" t="s">
        <v>3024</v>
      </c>
    </row>
    <row r="8" spans="1:19" ht="26.5" thickBot="1" x14ac:dyDescent="0.4">
      <c r="A8" s="18">
        <v>45005.845347222225</v>
      </c>
      <c r="B8" s="15" t="s">
        <v>3648</v>
      </c>
      <c r="C8" s="15" t="s">
        <v>3649</v>
      </c>
      <c r="D8" s="16">
        <v>8142</v>
      </c>
      <c r="E8" s="15" t="s">
        <v>32</v>
      </c>
      <c r="F8" s="19">
        <v>36525</v>
      </c>
      <c r="G8" s="15" t="s">
        <v>2953</v>
      </c>
      <c r="H8" s="15" t="s">
        <v>2617</v>
      </c>
      <c r="I8" s="15" t="s">
        <v>3084</v>
      </c>
      <c r="J8" s="15" t="s">
        <v>2698</v>
      </c>
      <c r="K8" s="15" t="s">
        <v>3650</v>
      </c>
      <c r="L8" s="20">
        <v>52668666</v>
      </c>
      <c r="M8" s="17" t="s">
        <v>3651</v>
      </c>
      <c r="N8" s="15"/>
      <c r="O8" s="15"/>
      <c r="P8" s="15"/>
      <c r="Q8" s="19">
        <v>44998</v>
      </c>
      <c r="R8" s="15"/>
      <c r="S8" s="17" t="s">
        <v>3024</v>
      </c>
    </row>
    <row r="9" spans="1:19" ht="26.5" thickBot="1" x14ac:dyDescent="0.4">
      <c r="A9" s="18">
        <v>45006.498310185183</v>
      </c>
      <c r="B9" s="15" t="s">
        <v>633</v>
      </c>
      <c r="C9" s="15" t="s">
        <v>3652</v>
      </c>
      <c r="D9" s="16">
        <v>6281</v>
      </c>
      <c r="E9" s="15" t="s">
        <v>32</v>
      </c>
      <c r="F9" s="19">
        <v>29201</v>
      </c>
      <c r="G9" s="15" t="s">
        <v>137</v>
      </c>
      <c r="H9" s="15" t="s">
        <v>2617</v>
      </c>
      <c r="I9" s="15" t="s">
        <v>2912</v>
      </c>
      <c r="J9" s="15" t="s">
        <v>2728</v>
      </c>
      <c r="K9" s="15" t="s">
        <v>2431</v>
      </c>
      <c r="L9" s="20">
        <v>67042623</v>
      </c>
      <c r="M9" s="17" t="s">
        <v>3653</v>
      </c>
      <c r="N9" s="15"/>
      <c r="O9" s="15"/>
      <c r="P9" s="15"/>
      <c r="Q9" s="19">
        <v>45006</v>
      </c>
      <c r="R9" s="15"/>
      <c r="S9" s="17" t="s">
        <v>3024</v>
      </c>
    </row>
    <row r="10" spans="1:19" s="2" customFormat="1" ht="26.5" thickBot="1" x14ac:dyDescent="0.4">
      <c r="A10" s="21">
        <v>45006.502615740741</v>
      </c>
      <c r="B10" s="22" t="s">
        <v>3654</v>
      </c>
      <c r="C10" s="22" t="s">
        <v>3655</v>
      </c>
      <c r="D10" s="16">
        <v>6282</v>
      </c>
      <c r="E10" s="22" t="s">
        <v>32</v>
      </c>
      <c r="F10" s="23">
        <v>36859</v>
      </c>
      <c r="G10" s="22" t="s">
        <v>3656</v>
      </c>
      <c r="H10" s="22" t="s">
        <v>2617</v>
      </c>
      <c r="I10" s="22" t="s">
        <v>2912</v>
      </c>
      <c r="J10" s="22" t="s">
        <v>2728</v>
      </c>
      <c r="K10" s="22" t="s">
        <v>424</v>
      </c>
      <c r="L10" s="24">
        <v>91617115</v>
      </c>
      <c r="M10" s="25" t="s">
        <v>3657</v>
      </c>
      <c r="N10" s="22"/>
      <c r="O10" s="22"/>
      <c r="P10" s="22"/>
      <c r="Q10" s="23">
        <v>45006</v>
      </c>
      <c r="R10" s="22"/>
      <c r="S10" s="25" t="s">
        <v>3024</v>
      </c>
    </row>
    <row r="11" spans="1:19" ht="26.5" thickBot="1" x14ac:dyDescent="0.4">
      <c r="A11" s="18">
        <v>45006.589189814818</v>
      </c>
      <c r="B11" s="15" t="s">
        <v>2327</v>
      </c>
      <c r="C11" s="15" t="s">
        <v>3658</v>
      </c>
      <c r="D11" s="16">
        <v>1330</v>
      </c>
      <c r="E11" s="15" t="s">
        <v>32</v>
      </c>
      <c r="F11" s="19">
        <v>30113</v>
      </c>
      <c r="G11" s="15" t="s">
        <v>614</v>
      </c>
      <c r="H11" s="15" t="s">
        <v>2726</v>
      </c>
      <c r="I11" s="15" t="s">
        <v>3659</v>
      </c>
      <c r="J11" s="15" t="s">
        <v>3659</v>
      </c>
      <c r="K11" s="15" t="s">
        <v>3660</v>
      </c>
      <c r="L11" s="20">
        <v>97579122</v>
      </c>
      <c r="M11" s="17" t="s">
        <v>3661</v>
      </c>
      <c r="N11" s="15"/>
      <c r="O11" s="15"/>
      <c r="P11" s="15">
        <v>1200901097800</v>
      </c>
      <c r="Q11" s="19">
        <v>45006</v>
      </c>
      <c r="R11" s="15"/>
      <c r="S11" s="17" t="s">
        <v>3659</v>
      </c>
    </row>
    <row r="12" spans="1:19" ht="15" thickBot="1" x14ac:dyDescent="0.4">
      <c r="A12" s="18">
        <v>45014.338946759257</v>
      </c>
      <c r="B12" s="15" t="s">
        <v>3662</v>
      </c>
      <c r="C12" s="15" t="s">
        <v>3663</v>
      </c>
      <c r="D12" s="16">
        <v>6084</v>
      </c>
      <c r="E12" s="15" t="s">
        <v>22</v>
      </c>
      <c r="F12" s="19">
        <v>36480</v>
      </c>
      <c r="G12" s="15" t="s">
        <v>3664</v>
      </c>
      <c r="H12" s="15" t="s">
        <v>2617</v>
      </c>
      <c r="I12" s="15" t="s">
        <v>1121</v>
      </c>
      <c r="J12" s="15" t="s">
        <v>2705</v>
      </c>
      <c r="K12" s="15" t="s">
        <v>3665</v>
      </c>
      <c r="L12" s="20">
        <v>54162163</v>
      </c>
      <c r="M12" s="17" t="s">
        <v>3666</v>
      </c>
      <c r="N12" s="15" t="s">
        <v>2533</v>
      </c>
      <c r="O12" s="15" t="s">
        <v>2533</v>
      </c>
      <c r="P12" s="15" t="s">
        <v>2533</v>
      </c>
      <c r="Q12" s="19">
        <v>44998</v>
      </c>
      <c r="R12" s="15"/>
      <c r="S12" s="17" t="s">
        <v>3024</v>
      </c>
    </row>
    <row r="13" spans="1:19" ht="26.5" thickBot="1" x14ac:dyDescent="0.4">
      <c r="A13" s="18">
        <v>45014.342893518522</v>
      </c>
      <c r="B13" s="15" t="s">
        <v>3354</v>
      </c>
      <c r="C13" s="15" t="s">
        <v>3667</v>
      </c>
      <c r="D13" s="16">
        <v>6085</v>
      </c>
      <c r="E13" s="15" t="s">
        <v>32</v>
      </c>
      <c r="F13" s="19">
        <v>34614</v>
      </c>
      <c r="G13" s="15" t="s">
        <v>688</v>
      </c>
      <c r="H13" s="15" t="s">
        <v>2617</v>
      </c>
      <c r="I13" s="15" t="s">
        <v>1121</v>
      </c>
      <c r="J13" s="15" t="s">
        <v>2705</v>
      </c>
      <c r="K13" s="15" t="s">
        <v>3668</v>
      </c>
      <c r="L13" s="20">
        <v>96471800</v>
      </c>
      <c r="M13" s="17" t="s">
        <v>3669</v>
      </c>
      <c r="N13" s="15" t="s">
        <v>2533</v>
      </c>
      <c r="O13" s="15" t="s">
        <v>2533</v>
      </c>
      <c r="P13" s="15" t="s">
        <v>2533</v>
      </c>
      <c r="Q13" s="19">
        <v>45012</v>
      </c>
      <c r="R13" s="15"/>
      <c r="S13" s="17" t="s">
        <v>3024</v>
      </c>
    </row>
    <row r="14" spans="1:19" ht="26.5" thickBot="1" x14ac:dyDescent="0.4">
      <c r="A14" s="18">
        <v>45014.562361111108</v>
      </c>
      <c r="B14" s="15" t="s">
        <v>3670</v>
      </c>
      <c r="C14" s="15" t="s">
        <v>3671</v>
      </c>
      <c r="D14" s="16">
        <v>3066</v>
      </c>
      <c r="E14" s="15" t="s">
        <v>22</v>
      </c>
      <c r="F14" s="19">
        <v>29689</v>
      </c>
      <c r="G14" s="15" t="s">
        <v>2971</v>
      </c>
      <c r="H14" s="15" t="s">
        <v>2617</v>
      </c>
      <c r="I14" s="15" t="s">
        <v>2829</v>
      </c>
      <c r="J14" s="15" t="s">
        <v>3039</v>
      </c>
      <c r="K14" s="15" t="s">
        <v>3672</v>
      </c>
      <c r="L14" s="20">
        <v>90803898</v>
      </c>
      <c r="M14" s="17" t="s">
        <v>3673</v>
      </c>
      <c r="N14" s="15" t="s">
        <v>679</v>
      </c>
      <c r="O14" s="15" t="s">
        <v>679</v>
      </c>
      <c r="P14" s="15">
        <v>202371331242</v>
      </c>
      <c r="Q14" s="19">
        <v>44834</v>
      </c>
      <c r="R14" s="15"/>
      <c r="S14" s="17" t="s">
        <v>3030</v>
      </c>
    </row>
    <row r="15" spans="1:19" ht="26.5" thickBot="1" x14ac:dyDescent="0.4">
      <c r="A15" s="18">
        <v>45016.384212962963</v>
      </c>
      <c r="B15" s="15" t="s">
        <v>3674</v>
      </c>
      <c r="C15" s="15" t="s">
        <v>3675</v>
      </c>
      <c r="D15" s="16">
        <v>7270</v>
      </c>
      <c r="E15" s="15" t="s">
        <v>22</v>
      </c>
      <c r="F15" s="19">
        <v>35244</v>
      </c>
      <c r="G15" s="15" t="s">
        <v>3676</v>
      </c>
      <c r="H15" s="15" t="s">
        <v>2617</v>
      </c>
      <c r="I15" s="15" t="s">
        <v>2855</v>
      </c>
      <c r="J15" s="15" t="s">
        <v>3117</v>
      </c>
      <c r="K15" s="15" t="s">
        <v>3677</v>
      </c>
      <c r="L15" s="20">
        <v>69414662</v>
      </c>
      <c r="M15" s="17" t="s">
        <v>3678</v>
      </c>
      <c r="N15" s="15"/>
      <c r="O15" s="15"/>
      <c r="P15" s="15">
        <v>202276887587</v>
      </c>
      <c r="Q15" s="19">
        <v>44941</v>
      </c>
      <c r="R15" s="15"/>
      <c r="S15" s="17" t="s">
        <v>3024</v>
      </c>
    </row>
    <row r="16" spans="1:19" ht="26.5" thickBot="1" x14ac:dyDescent="0.4">
      <c r="A16" s="18">
        <v>45016.387858796297</v>
      </c>
      <c r="B16" s="15" t="s">
        <v>3679</v>
      </c>
      <c r="C16" s="15" t="s">
        <v>3680</v>
      </c>
      <c r="D16" s="16">
        <v>7271</v>
      </c>
      <c r="E16" s="15" t="s">
        <v>32</v>
      </c>
      <c r="F16" s="19">
        <v>35252</v>
      </c>
      <c r="G16" s="15" t="s">
        <v>3681</v>
      </c>
      <c r="H16" s="15" t="s">
        <v>2617</v>
      </c>
      <c r="I16" s="15" t="s">
        <v>2855</v>
      </c>
      <c r="J16" s="15" t="s">
        <v>3117</v>
      </c>
      <c r="K16" s="15" t="s">
        <v>3682</v>
      </c>
      <c r="L16" s="20">
        <v>97958890</v>
      </c>
      <c r="M16" s="17" t="s">
        <v>3683</v>
      </c>
      <c r="N16" s="15"/>
      <c r="O16" s="15"/>
      <c r="P16" s="15">
        <v>202214377527</v>
      </c>
      <c r="Q16" s="19">
        <v>45016</v>
      </c>
      <c r="R16" s="15"/>
      <c r="S16" s="17" t="s">
        <v>3024</v>
      </c>
    </row>
    <row r="17" spans="1:26" ht="26.5" thickBot="1" x14ac:dyDescent="0.4">
      <c r="A17" s="18">
        <v>45016.395891203705</v>
      </c>
      <c r="B17" s="15" t="s">
        <v>3684</v>
      </c>
      <c r="C17" s="15" t="s">
        <v>3685</v>
      </c>
      <c r="D17" s="16">
        <v>7272</v>
      </c>
      <c r="E17" s="15" t="s">
        <v>32</v>
      </c>
      <c r="F17" s="19">
        <v>34700</v>
      </c>
      <c r="G17" s="15" t="s">
        <v>3686</v>
      </c>
      <c r="H17" s="15" t="s">
        <v>2617</v>
      </c>
      <c r="I17" s="15" t="s">
        <v>2855</v>
      </c>
      <c r="J17" s="15" t="s">
        <v>3117</v>
      </c>
      <c r="K17" s="15" t="s">
        <v>3164</v>
      </c>
      <c r="L17" s="20">
        <v>91151219</v>
      </c>
      <c r="M17" s="17" t="s">
        <v>3687</v>
      </c>
      <c r="N17" s="15"/>
      <c r="O17" s="15"/>
      <c r="P17" s="15">
        <v>202113244749</v>
      </c>
      <c r="Q17" s="19">
        <v>45016</v>
      </c>
      <c r="R17" s="15"/>
      <c r="S17" s="17" t="s">
        <v>3024</v>
      </c>
    </row>
    <row r="18" spans="1:26" ht="26.5" thickBot="1" x14ac:dyDescent="0.4">
      <c r="A18" s="18">
        <v>45016.398530092592</v>
      </c>
      <c r="B18" s="15" t="s">
        <v>3688</v>
      </c>
      <c r="C18" s="15" t="s">
        <v>3414</v>
      </c>
      <c r="D18" s="16">
        <v>7273</v>
      </c>
      <c r="E18" s="15" t="s">
        <v>32</v>
      </c>
      <c r="F18" s="19">
        <v>36789</v>
      </c>
      <c r="G18" s="15" t="s">
        <v>3681</v>
      </c>
      <c r="H18" s="15" t="s">
        <v>2617</v>
      </c>
      <c r="I18" s="15" t="s">
        <v>2855</v>
      </c>
      <c r="J18" s="15" t="s">
        <v>3117</v>
      </c>
      <c r="K18" s="15" t="s">
        <v>3689</v>
      </c>
      <c r="L18" s="20">
        <v>96227749</v>
      </c>
      <c r="M18" s="17" t="s">
        <v>3690</v>
      </c>
      <c r="N18" s="15"/>
      <c r="O18" s="15"/>
      <c r="P18" s="15">
        <v>202214399365</v>
      </c>
      <c r="Q18" s="19">
        <v>45016</v>
      </c>
      <c r="R18" s="15"/>
      <c r="S18" s="17" t="s">
        <v>3024</v>
      </c>
    </row>
    <row r="19" spans="1:26" ht="26.5" thickBot="1" x14ac:dyDescent="0.4">
      <c r="A19" s="18">
        <v>45016.588530092595</v>
      </c>
      <c r="B19" s="15" t="s">
        <v>1111</v>
      </c>
      <c r="C19" s="15" t="s">
        <v>3691</v>
      </c>
      <c r="D19" s="16">
        <v>3067</v>
      </c>
      <c r="E19" s="15" t="s">
        <v>22</v>
      </c>
      <c r="F19" s="19">
        <v>37555</v>
      </c>
      <c r="G19" s="15" t="s">
        <v>424</v>
      </c>
      <c r="H19" s="15" t="s">
        <v>2617</v>
      </c>
      <c r="I19" s="15" t="s">
        <v>2829</v>
      </c>
      <c r="J19" s="15" t="s">
        <v>3039</v>
      </c>
      <c r="K19" s="15" t="s">
        <v>3692</v>
      </c>
      <c r="L19" s="20">
        <v>97157273</v>
      </c>
      <c r="M19" s="17" t="s">
        <v>3693</v>
      </c>
      <c r="N19" s="15" t="s">
        <v>679</v>
      </c>
      <c r="O19" s="15" t="s">
        <v>679</v>
      </c>
      <c r="P19" s="15" t="s">
        <v>679</v>
      </c>
      <c r="Q19" s="19">
        <v>45002</v>
      </c>
      <c r="R19" s="15"/>
      <c r="S19" s="17" t="s">
        <v>3030</v>
      </c>
    </row>
    <row r="20" spans="1:26" ht="26.5" thickBot="1" x14ac:dyDescent="0.4">
      <c r="A20" s="18">
        <v>45016.655694444446</v>
      </c>
      <c r="B20" s="15" t="s">
        <v>3694</v>
      </c>
      <c r="C20" s="15" t="s">
        <v>3695</v>
      </c>
      <c r="D20" s="16">
        <v>8146</v>
      </c>
      <c r="E20" s="15" t="s">
        <v>32</v>
      </c>
      <c r="F20" s="19">
        <v>35718</v>
      </c>
      <c r="G20" s="15" t="s">
        <v>2706</v>
      </c>
      <c r="H20" s="15" t="s">
        <v>2617</v>
      </c>
      <c r="I20" s="15" t="s">
        <v>2897</v>
      </c>
      <c r="J20" s="15" t="s">
        <v>2698</v>
      </c>
      <c r="K20" s="15" t="s">
        <v>3696</v>
      </c>
      <c r="L20" s="20">
        <v>90703915</v>
      </c>
      <c r="M20" s="17" t="s">
        <v>3697</v>
      </c>
      <c r="N20" s="15"/>
      <c r="O20" s="15"/>
      <c r="P20" s="15">
        <v>202340555517</v>
      </c>
      <c r="Q20" s="19">
        <v>45016</v>
      </c>
      <c r="R20" s="15"/>
      <c r="S20" s="17" t="s">
        <v>3024</v>
      </c>
    </row>
    <row r="21" spans="1:26" ht="26.5" thickBot="1" x14ac:dyDescent="0.4">
      <c r="A21" s="18">
        <v>45019.495520833334</v>
      </c>
      <c r="B21" s="15" t="s">
        <v>3698</v>
      </c>
      <c r="C21" s="15" t="s">
        <v>3699</v>
      </c>
      <c r="D21" s="16">
        <v>7398</v>
      </c>
      <c r="E21" s="15" t="s">
        <v>32</v>
      </c>
      <c r="F21" s="19">
        <v>35988</v>
      </c>
      <c r="G21" s="15" t="s">
        <v>462</v>
      </c>
      <c r="H21" s="15" t="s">
        <v>2617</v>
      </c>
      <c r="I21" s="15" t="s">
        <v>2862</v>
      </c>
      <c r="J21" s="15" t="s">
        <v>3045</v>
      </c>
      <c r="K21" s="15" t="s">
        <v>3700</v>
      </c>
      <c r="L21" s="20">
        <v>61531599</v>
      </c>
      <c r="M21" s="17" t="s">
        <v>3701</v>
      </c>
      <c r="N21" s="15"/>
      <c r="O21" s="15"/>
      <c r="P21" s="15">
        <v>202279905402</v>
      </c>
      <c r="Q21" s="19">
        <v>45000</v>
      </c>
      <c r="R21" s="15"/>
      <c r="S21" s="17" t="s">
        <v>3024</v>
      </c>
    </row>
    <row r="22" spans="1:26" ht="26.5" thickBot="1" x14ac:dyDescent="0.4">
      <c r="A22" s="18">
        <v>45019.499560185184</v>
      </c>
      <c r="B22" s="15" t="s">
        <v>3702</v>
      </c>
      <c r="C22" s="15" t="s">
        <v>3703</v>
      </c>
      <c r="D22" s="16">
        <v>7399</v>
      </c>
      <c r="E22" s="15" t="s">
        <v>32</v>
      </c>
      <c r="F22" s="19">
        <v>36210</v>
      </c>
      <c r="G22" s="15" t="s">
        <v>3704</v>
      </c>
      <c r="H22" s="15" t="s">
        <v>2617</v>
      </c>
      <c r="I22" s="15" t="s">
        <v>2862</v>
      </c>
      <c r="J22" s="15" t="s">
        <v>3045</v>
      </c>
      <c r="K22" s="15" t="s">
        <v>3704</v>
      </c>
      <c r="L22" s="20">
        <v>90349546</v>
      </c>
      <c r="M22" s="17" t="s">
        <v>3705</v>
      </c>
      <c r="N22" s="15"/>
      <c r="O22" s="15"/>
      <c r="P22" s="15"/>
      <c r="Q22" s="19">
        <v>45012</v>
      </c>
      <c r="R22" s="15"/>
      <c r="S22" s="17" t="s">
        <v>3024</v>
      </c>
    </row>
    <row r="23" spans="1:26" ht="26.5" thickBot="1" x14ac:dyDescent="0.4">
      <c r="A23" s="18">
        <v>45019.581493055557</v>
      </c>
      <c r="B23" s="15" t="s">
        <v>3706</v>
      </c>
      <c r="C23" s="15" t="s">
        <v>3707</v>
      </c>
      <c r="D23" s="16">
        <v>5899</v>
      </c>
      <c r="E23" s="15" t="s">
        <v>32</v>
      </c>
      <c r="F23" s="19">
        <v>36380</v>
      </c>
      <c r="G23" s="15" t="s">
        <v>3708</v>
      </c>
      <c r="H23" s="15" t="s">
        <v>2617</v>
      </c>
      <c r="I23" s="15" t="s">
        <v>3369</v>
      </c>
      <c r="J23" s="15" t="s">
        <v>3111</v>
      </c>
      <c r="K23" s="15" t="s">
        <v>3709</v>
      </c>
      <c r="L23" s="20">
        <v>90133477</v>
      </c>
      <c r="M23" s="17" t="s">
        <v>3710</v>
      </c>
      <c r="N23" s="15" t="s">
        <v>3711</v>
      </c>
      <c r="O23" s="15"/>
      <c r="P23" s="15" t="s">
        <v>2533</v>
      </c>
      <c r="Q23" s="19">
        <v>45014</v>
      </c>
      <c r="R23" s="15"/>
      <c r="S23" s="17" t="s">
        <v>3030</v>
      </c>
    </row>
    <row r="24" spans="1:26" ht="26.5" thickBot="1" x14ac:dyDescent="0.4">
      <c r="A24" s="18">
        <v>45019.752222222225</v>
      </c>
      <c r="B24" s="15" t="s">
        <v>3712</v>
      </c>
      <c r="C24" s="15" t="s">
        <v>3713</v>
      </c>
      <c r="D24" s="16">
        <v>7401</v>
      </c>
      <c r="E24" s="15" t="s">
        <v>32</v>
      </c>
      <c r="F24" s="19">
        <v>36201</v>
      </c>
      <c r="G24" s="15" t="s">
        <v>3639</v>
      </c>
      <c r="H24" s="15" t="s">
        <v>2617</v>
      </c>
      <c r="I24" s="15" t="s">
        <v>2864</v>
      </c>
      <c r="J24" s="15" t="s">
        <v>3045</v>
      </c>
      <c r="K24" s="15" t="s">
        <v>3639</v>
      </c>
      <c r="L24" s="20">
        <v>90174798</v>
      </c>
      <c r="M24" s="17" t="s">
        <v>3714</v>
      </c>
      <c r="N24" s="15"/>
      <c r="O24" s="15"/>
      <c r="P24" s="15">
        <v>202214048323</v>
      </c>
      <c r="Q24" s="19">
        <v>44985</v>
      </c>
      <c r="R24" s="15"/>
      <c r="S24" s="17" t="s">
        <v>3024</v>
      </c>
    </row>
    <row r="25" spans="1:26" ht="26.5" thickBot="1" x14ac:dyDescent="0.4">
      <c r="A25" s="18">
        <v>45019.789953703701</v>
      </c>
      <c r="B25" s="15" t="s">
        <v>3715</v>
      </c>
      <c r="C25" s="15" t="s">
        <v>3716</v>
      </c>
      <c r="D25" s="16">
        <v>8147</v>
      </c>
      <c r="E25" s="15" t="s">
        <v>32</v>
      </c>
      <c r="F25" s="19">
        <v>33711</v>
      </c>
      <c r="G25" s="15" t="s">
        <v>3717</v>
      </c>
      <c r="H25" s="15" t="s">
        <v>2617</v>
      </c>
      <c r="I25" s="15" t="s">
        <v>3084</v>
      </c>
      <c r="J25" s="15" t="s">
        <v>2698</v>
      </c>
      <c r="K25" s="15" t="s">
        <v>3718</v>
      </c>
      <c r="L25" s="20">
        <v>96410930</v>
      </c>
      <c r="M25" s="17" t="s">
        <v>3719</v>
      </c>
      <c r="N25" s="15"/>
      <c r="O25" s="15"/>
      <c r="P25" s="15"/>
      <c r="Q25" s="19">
        <v>45019</v>
      </c>
      <c r="R25" s="15"/>
      <c r="S25" s="17" t="s">
        <v>3024</v>
      </c>
    </row>
    <row r="26" spans="1:26" s="2" customFormat="1" ht="26.5" thickBot="1" x14ac:dyDescent="0.4">
      <c r="A26" s="21">
        <v>45020.386793981481</v>
      </c>
      <c r="B26" s="22" t="s">
        <v>3327</v>
      </c>
      <c r="C26" s="22" t="s">
        <v>3720</v>
      </c>
      <c r="D26" s="16">
        <v>7388</v>
      </c>
      <c r="E26" s="22" t="s">
        <v>32</v>
      </c>
      <c r="F26" s="23">
        <v>35083</v>
      </c>
      <c r="G26" s="22" t="s">
        <v>864</v>
      </c>
      <c r="H26" s="22" t="s">
        <v>2617</v>
      </c>
      <c r="I26" s="22" t="s">
        <v>2862</v>
      </c>
      <c r="J26" s="22" t="s">
        <v>3045</v>
      </c>
      <c r="K26" s="22" t="s">
        <v>3721</v>
      </c>
      <c r="L26" s="24">
        <v>66767272</v>
      </c>
      <c r="M26" s="22" t="s">
        <v>3722</v>
      </c>
      <c r="N26" s="22"/>
      <c r="O26" s="22"/>
      <c r="P26" s="22">
        <v>201910736967</v>
      </c>
      <c r="Q26" s="23">
        <v>44970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6.5" thickBot="1" x14ac:dyDescent="0.4">
      <c r="A27" s="21">
        <v>45020.639594907407</v>
      </c>
      <c r="B27" s="22" t="s">
        <v>3723</v>
      </c>
      <c r="C27" s="22" t="s">
        <v>3724</v>
      </c>
      <c r="D27" s="16">
        <v>6086</v>
      </c>
      <c r="E27" s="22" t="s">
        <v>22</v>
      </c>
      <c r="F27" s="23">
        <v>36794</v>
      </c>
      <c r="G27" s="22" t="s">
        <v>2952</v>
      </c>
      <c r="H27" s="22" t="s">
        <v>2617</v>
      </c>
      <c r="I27" s="22" t="s">
        <v>2834</v>
      </c>
      <c r="J27" s="22" t="s">
        <v>2705</v>
      </c>
      <c r="K27" s="22" t="s">
        <v>2952</v>
      </c>
      <c r="L27" s="24">
        <v>50034014</v>
      </c>
      <c r="M27" s="22" t="s">
        <v>3725</v>
      </c>
      <c r="N27" s="22" t="s">
        <v>2533</v>
      </c>
      <c r="O27" s="22" t="s">
        <v>2533</v>
      </c>
      <c r="P27" s="22" t="s">
        <v>2532</v>
      </c>
      <c r="Q27" s="23">
        <v>45012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6.5" thickBot="1" x14ac:dyDescent="0.4">
      <c r="A28" s="18">
        <v>45021.525243055556</v>
      </c>
      <c r="B28" s="15" t="s">
        <v>3726</v>
      </c>
      <c r="C28" s="15" t="s">
        <v>3416</v>
      </c>
      <c r="D28" s="16">
        <v>7362</v>
      </c>
      <c r="E28" s="15" t="s">
        <v>32</v>
      </c>
      <c r="F28" s="19">
        <v>35065</v>
      </c>
      <c r="G28" s="15" t="s">
        <v>2718</v>
      </c>
      <c r="H28" s="15" t="s">
        <v>2617</v>
      </c>
      <c r="I28" s="15" t="s">
        <v>2864</v>
      </c>
      <c r="J28" s="15" t="s">
        <v>3045</v>
      </c>
      <c r="K28" s="15" t="s">
        <v>3727</v>
      </c>
      <c r="L28" s="20">
        <v>67287587</v>
      </c>
      <c r="M28" s="15" t="s">
        <v>3728</v>
      </c>
      <c r="N28" s="15"/>
      <c r="O28" s="15"/>
      <c r="P28" s="15">
        <v>202011605012</v>
      </c>
      <c r="Q28" s="19">
        <v>44960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6.5" thickBot="1" x14ac:dyDescent="0.4">
      <c r="A29" s="21">
        <v>45021.750706018516</v>
      </c>
      <c r="B29" s="22" t="s">
        <v>3729</v>
      </c>
      <c r="C29" s="22" t="s">
        <v>3730</v>
      </c>
      <c r="D29" s="16">
        <v>5901</v>
      </c>
      <c r="E29" s="22" t="s">
        <v>32</v>
      </c>
      <c r="F29" s="23">
        <v>34054</v>
      </c>
      <c r="G29" s="22" t="s">
        <v>3731</v>
      </c>
      <c r="H29" s="22" t="s">
        <v>2617</v>
      </c>
      <c r="I29" s="22" t="s">
        <v>3369</v>
      </c>
      <c r="J29" s="22" t="s">
        <v>3111</v>
      </c>
      <c r="K29" s="22" t="s">
        <v>3732</v>
      </c>
      <c r="L29" s="24">
        <v>97360283</v>
      </c>
      <c r="M29" s="22" t="s">
        <v>3733</v>
      </c>
      <c r="N29" s="22" t="s">
        <v>2923</v>
      </c>
      <c r="O29" s="22">
        <v>97360283</v>
      </c>
      <c r="P29" s="22"/>
      <c r="Q29" s="23">
        <v>45005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6.5" thickBot="1" x14ac:dyDescent="0.4">
      <c r="A30" s="18">
        <v>45023.535127314812</v>
      </c>
      <c r="B30" s="15" t="s">
        <v>3734</v>
      </c>
      <c r="C30" s="15" t="s">
        <v>3735</v>
      </c>
      <c r="D30" s="16">
        <v>3068</v>
      </c>
      <c r="E30" s="15" t="s">
        <v>32</v>
      </c>
      <c r="F30" s="19">
        <v>32271</v>
      </c>
      <c r="G30" s="15" t="s">
        <v>3736</v>
      </c>
      <c r="H30" s="15" t="s">
        <v>2617</v>
      </c>
      <c r="I30" s="15" t="s">
        <v>2802</v>
      </c>
      <c r="J30" s="15" t="s">
        <v>3039</v>
      </c>
      <c r="K30" s="15" t="s">
        <v>3737</v>
      </c>
      <c r="L30" s="20">
        <v>66954000</v>
      </c>
      <c r="M30" s="17" t="s">
        <v>3738</v>
      </c>
      <c r="N30" s="15"/>
      <c r="O30" s="15"/>
      <c r="P30" s="15"/>
      <c r="Q30" s="19">
        <v>45019</v>
      </c>
      <c r="R30" s="15"/>
      <c r="S30" s="17" t="s">
        <v>3030</v>
      </c>
      <c r="T30" s="15"/>
      <c r="U30" s="15"/>
      <c r="V30" s="15"/>
      <c r="W30" s="15"/>
      <c r="X30" s="15"/>
      <c r="Y30" s="15"/>
      <c r="Z30" s="15"/>
    </row>
    <row r="31" spans="1:26" ht="26.5" thickBot="1" x14ac:dyDescent="0.4">
      <c r="A31" s="18">
        <v>45023.539143518516</v>
      </c>
      <c r="B31" s="15" t="s">
        <v>3739</v>
      </c>
      <c r="C31" s="15" t="s">
        <v>3740</v>
      </c>
      <c r="D31" s="16">
        <v>3069</v>
      </c>
      <c r="E31" s="15" t="s">
        <v>32</v>
      </c>
      <c r="F31" s="19">
        <v>36546</v>
      </c>
      <c r="G31" s="15" t="s">
        <v>3741</v>
      </c>
      <c r="H31" s="15" t="s">
        <v>2617</v>
      </c>
      <c r="I31" s="15" t="s">
        <v>2802</v>
      </c>
      <c r="J31" s="15" t="s">
        <v>3039</v>
      </c>
      <c r="K31" s="15" t="s">
        <v>3742</v>
      </c>
      <c r="L31" s="20">
        <v>61892059</v>
      </c>
      <c r="M31" s="17" t="s">
        <v>3743</v>
      </c>
      <c r="N31" s="15" t="s">
        <v>2986</v>
      </c>
      <c r="O31" s="15">
        <v>111061744001</v>
      </c>
      <c r="P31" s="15">
        <v>202271500961</v>
      </c>
      <c r="Q31" s="19">
        <v>45012</v>
      </c>
      <c r="R31" s="15"/>
      <c r="S31" s="17" t="s">
        <v>3030</v>
      </c>
      <c r="T31" s="15"/>
      <c r="U31" s="15"/>
      <c r="V31" s="15"/>
      <c r="W31" s="15"/>
      <c r="X31" s="15"/>
      <c r="Y31" s="15"/>
      <c r="Z31" s="15"/>
    </row>
    <row r="32" spans="1:26" x14ac:dyDescent="0.35">
      <c r="A32">
        <v>45023.746759259258</v>
      </c>
      <c r="B32" t="s">
        <v>3744</v>
      </c>
      <c r="C32" t="s">
        <v>3745</v>
      </c>
      <c r="D32">
        <v>7274</v>
      </c>
      <c r="E32" t="s">
        <v>22</v>
      </c>
      <c r="F32">
        <v>36335</v>
      </c>
      <c r="G32" t="s">
        <v>688</v>
      </c>
      <c r="H32" t="s">
        <v>2617</v>
      </c>
      <c r="I32" t="s">
        <v>3526</v>
      </c>
      <c r="J32" t="s">
        <v>3117</v>
      </c>
      <c r="K32" t="s">
        <v>688</v>
      </c>
      <c r="L32">
        <v>51661057</v>
      </c>
      <c r="M32" t="s">
        <v>3746</v>
      </c>
      <c r="P32">
        <v>202324569088</v>
      </c>
      <c r="Q32">
        <v>45012</v>
      </c>
      <c r="S32" t="s">
        <v>3024</v>
      </c>
    </row>
    <row r="33" spans="1:19" x14ac:dyDescent="0.35">
      <c r="A33">
        <v>45023.749606481484</v>
      </c>
      <c r="B33" t="s">
        <v>3747</v>
      </c>
      <c r="C33" t="s">
        <v>950</v>
      </c>
      <c r="D33">
        <v>7275</v>
      </c>
      <c r="E33" t="s">
        <v>32</v>
      </c>
      <c r="F33">
        <v>34845</v>
      </c>
      <c r="G33" t="s">
        <v>3748</v>
      </c>
      <c r="H33" t="s">
        <v>2617</v>
      </c>
      <c r="I33" t="s">
        <v>3526</v>
      </c>
      <c r="J33" t="s">
        <v>3117</v>
      </c>
      <c r="K33" t="s">
        <v>688</v>
      </c>
      <c r="L33">
        <v>66535207</v>
      </c>
      <c r="M33" t="s">
        <v>3749</v>
      </c>
      <c r="P33">
        <v>202011888064</v>
      </c>
      <c r="Q33">
        <v>45043</v>
      </c>
      <c r="S33" t="s">
        <v>3024</v>
      </c>
    </row>
    <row r="34" spans="1:19" x14ac:dyDescent="0.35">
      <c r="A34">
        <v>45023.780462962961</v>
      </c>
      <c r="B34" t="s">
        <v>3750</v>
      </c>
      <c r="C34" t="s">
        <v>3751</v>
      </c>
      <c r="D34">
        <v>7276</v>
      </c>
      <c r="E34" t="s">
        <v>22</v>
      </c>
      <c r="F34">
        <v>37712</v>
      </c>
      <c r="G34" t="s">
        <v>688</v>
      </c>
      <c r="H34" t="s">
        <v>2617</v>
      </c>
      <c r="I34" t="s">
        <v>2855</v>
      </c>
      <c r="J34" t="s">
        <v>3117</v>
      </c>
      <c r="K34" t="s">
        <v>3752</v>
      </c>
      <c r="L34">
        <v>56492765</v>
      </c>
      <c r="M34" t="s">
        <v>3753</v>
      </c>
      <c r="Q34">
        <v>45023</v>
      </c>
      <c r="S34" t="s">
        <v>3024</v>
      </c>
    </row>
    <row r="35" spans="1:19" x14ac:dyDescent="0.35">
      <c r="A35">
        <v>45024.438043981485</v>
      </c>
      <c r="B35" t="s">
        <v>3754</v>
      </c>
      <c r="C35" t="s">
        <v>3755</v>
      </c>
      <c r="D35">
        <v>7277</v>
      </c>
      <c r="E35" t="s">
        <v>32</v>
      </c>
      <c r="F35">
        <v>34424</v>
      </c>
      <c r="G35" t="s">
        <v>688</v>
      </c>
      <c r="H35" t="s">
        <v>2617</v>
      </c>
      <c r="I35" t="s">
        <v>3526</v>
      </c>
      <c r="J35" t="s">
        <v>3117</v>
      </c>
      <c r="K35" t="s">
        <v>688</v>
      </c>
      <c r="L35">
        <v>67800152</v>
      </c>
      <c r="M35" t="s">
        <v>3756</v>
      </c>
      <c r="P35">
        <v>202384628790</v>
      </c>
      <c r="Q35">
        <v>45043</v>
      </c>
      <c r="S35" t="s">
        <v>3024</v>
      </c>
    </row>
    <row r="36" spans="1:19" x14ac:dyDescent="0.35">
      <c r="A36">
        <v>45026.3434375</v>
      </c>
      <c r="B36" t="s">
        <v>3757</v>
      </c>
      <c r="C36" t="s">
        <v>3758</v>
      </c>
      <c r="D36">
        <v>7402</v>
      </c>
      <c r="E36" t="s">
        <v>22</v>
      </c>
      <c r="F36">
        <v>31503</v>
      </c>
      <c r="G36" t="s">
        <v>462</v>
      </c>
      <c r="H36" t="s">
        <v>2617</v>
      </c>
      <c r="I36" t="s">
        <v>2862</v>
      </c>
      <c r="J36" t="s">
        <v>3045</v>
      </c>
      <c r="K36" t="s">
        <v>3759</v>
      </c>
      <c r="L36">
        <v>62029623</v>
      </c>
      <c r="M36" t="s">
        <v>3760</v>
      </c>
      <c r="P36">
        <v>202347888804</v>
      </c>
      <c r="Q36">
        <v>45005</v>
      </c>
      <c r="S36" t="s">
        <v>3024</v>
      </c>
    </row>
    <row r="37" spans="1:19" x14ac:dyDescent="0.35">
      <c r="A37">
        <v>45026.346168981479</v>
      </c>
      <c r="B37" t="s">
        <v>437</v>
      </c>
      <c r="C37" t="s">
        <v>3513</v>
      </c>
      <c r="D37">
        <v>7385</v>
      </c>
      <c r="E37" t="s">
        <v>32</v>
      </c>
      <c r="F37">
        <v>34845</v>
      </c>
      <c r="G37" t="s">
        <v>3761</v>
      </c>
      <c r="H37" t="s">
        <v>2617</v>
      </c>
      <c r="I37" t="s">
        <v>2862</v>
      </c>
      <c r="J37" t="s">
        <v>3045</v>
      </c>
      <c r="K37" t="s">
        <v>3762</v>
      </c>
      <c r="L37">
        <v>96415363</v>
      </c>
      <c r="M37" t="s">
        <v>3515</v>
      </c>
      <c r="P37">
        <v>202270886346</v>
      </c>
      <c r="Q37">
        <v>45005</v>
      </c>
      <c r="S37" t="s">
        <v>3024</v>
      </c>
    </row>
    <row r="38" spans="1:19" x14ac:dyDescent="0.35">
      <c r="A38">
        <v>45026.34983796296</v>
      </c>
      <c r="B38" t="s">
        <v>3763</v>
      </c>
      <c r="C38" t="s">
        <v>334</v>
      </c>
      <c r="D38">
        <v>7403</v>
      </c>
      <c r="E38" t="s">
        <v>32</v>
      </c>
      <c r="F38">
        <v>33697</v>
      </c>
      <c r="G38" t="s">
        <v>3764</v>
      </c>
      <c r="H38" t="s">
        <v>2617</v>
      </c>
      <c r="I38" t="s">
        <v>2862</v>
      </c>
      <c r="J38" t="s">
        <v>3045</v>
      </c>
      <c r="K38" t="s">
        <v>649</v>
      </c>
      <c r="L38">
        <v>67006256</v>
      </c>
      <c r="M38" t="s">
        <v>3765</v>
      </c>
      <c r="P38">
        <v>20211896704</v>
      </c>
      <c r="Q38">
        <v>45005</v>
      </c>
      <c r="S38" t="s">
        <v>3024</v>
      </c>
    </row>
    <row r="39" spans="1:19" x14ac:dyDescent="0.35">
      <c r="A39">
        <v>45027.646678240744</v>
      </c>
      <c r="B39" t="s">
        <v>3766</v>
      </c>
      <c r="C39" t="s">
        <v>3767</v>
      </c>
      <c r="D39">
        <v>6290</v>
      </c>
      <c r="E39" t="s">
        <v>32</v>
      </c>
      <c r="F39">
        <v>33599</v>
      </c>
      <c r="G39" t="s">
        <v>3768</v>
      </c>
      <c r="H39" t="s">
        <v>2617</v>
      </c>
      <c r="I39" t="s">
        <v>2912</v>
      </c>
      <c r="J39" t="s">
        <v>2728</v>
      </c>
      <c r="K39" t="s">
        <v>424</v>
      </c>
      <c r="L39">
        <v>66416591</v>
      </c>
      <c r="M39" t="s">
        <v>3769</v>
      </c>
      <c r="P39">
        <v>202292066323</v>
      </c>
      <c r="Q39">
        <v>45027</v>
      </c>
      <c r="S39" t="s">
        <v>3024</v>
      </c>
    </row>
    <row r="40" spans="1:19" x14ac:dyDescent="0.35">
      <c r="A40">
        <v>45027.655868055554</v>
      </c>
      <c r="B40" t="s">
        <v>3770</v>
      </c>
      <c r="C40" t="s">
        <v>3771</v>
      </c>
      <c r="D40">
        <v>6291</v>
      </c>
      <c r="E40" t="s">
        <v>32</v>
      </c>
      <c r="F40">
        <v>35249</v>
      </c>
      <c r="G40" t="s">
        <v>424</v>
      </c>
      <c r="H40" t="s">
        <v>2617</v>
      </c>
      <c r="I40" t="s">
        <v>2912</v>
      </c>
      <c r="J40" t="s">
        <v>2728</v>
      </c>
      <c r="K40" t="s">
        <v>2431</v>
      </c>
      <c r="L40">
        <v>61309338</v>
      </c>
      <c r="M40" t="s">
        <v>3772</v>
      </c>
      <c r="Q40">
        <v>45008</v>
      </c>
      <c r="S40" t="s">
        <v>3024</v>
      </c>
    </row>
    <row r="41" spans="1:19" x14ac:dyDescent="0.35">
      <c r="A41">
        <v>45028.578900462962</v>
      </c>
      <c r="B41" t="s">
        <v>3773</v>
      </c>
      <c r="C41" t="s">
        <v>3774</v>
      </c>
      <c r="D41">
        <v>6292</v>
      </c>
      <c r="E41" t="s">
        <v>32</v>
      </c>
      <c r="F41">
        <v>36298</v>
      </c>
      <c r="G41" t="s">
        <v>3775</v>
      </c>
      <c r="H41" t="s">
        <v>2617</v>
      </c>
      <c r="I41" t="s">
        <v>244</v>
      </c>
      <c r="J41" t="s">
        <v>2728</v>
      </c>
      <c r="K41" t="s">
        <v>614</v>
      </c>
      <c r="L41">
        <v>62791491</v>
      </c>
      <c r="M41" t="s">
        <v>3776</v>
      </c>
      <c r="Q41">
        <v>45028</v>
      </c>
      <c r="S41" t="s">
        <v>3024</v>
      </c>
    </row>
    <row r="42" spans="1:19" x14ac:dyDescent="0.35">
      <c r="A42">
        <v>45028.594004629631</v>
      </c>
      <c r="B42" t="s">
        <v>3777</v>
      </c>
      <c r="C42" t="s">
        <v>3778</v>
      </c>
      <c r="D42">
        <v>6293</v>
      </c>
      <c r="E42" t="s">
        <v>32</v>
      </c>
      <c r="F42">
        <v>38471</v>
      </c>
      <c r="G42" t="s">
        <v>3779</v>
      </c>
      <c r="H42" t="s">
        <v>2617</v>
      </c>
      <c r="I42" t="s">
        <v>244</v>
      </c>
      <c r="J42" t="s">
        <v>2728</v>
      </c>
      <c r="K42" t="s">
        <v>3780</v>
      </c>
      <c r="L42">
        <v>66333618</v>
      </c>
      <c r="M42" t="s">
        <v>3781</v>
      </c>
      <c r="N42" t="s">
        <v>3782</v>
      </c>
      <c r="O42">
        <v>200004324010</v>
      </c>
      <c r="Q42">
        <v>45028</v>
      </c>
      <c r="S42" t="s">
        <v>3024</v>
      </c>
    </row>
    <row r="43" spans="1:19" x14ac:dyDescent="0.35">
      <c r="A43">
        <v>45028.602210648147</v>
      </c>
      <c r="B43" t="s">
        <v>3783</v>
      </c>
      <c r="C43" t="s">
        <v>3784</v>
      </c>
      <c r="D43">
        <v>6294</v>
      </c>
      <c r="E43" t="s">
        <v>32</v>
      </c>
      <c r="F43">
        <v>33466</v>
      </c>
      <c r="G43" t="s">
        <v>2758</v>
      </c>
      <c r="H43" t="s">
        <v>2617</v>
      </c>
      <c r="I43" t="s">
        <v>244</v>
      </c>
      <c r="J43" t="s">
        <v>2728</v>
      </c>
      <c r="K43" t="s">
        <v>424</v>
      </c>
      <c r="L43">
        <v>97257084</v>
      </c>
      <c r="M43" t="s">
        <v>3785</v>
      </c>
      <c r="Q43">
        <v>45028</v>
      </c>
      <c r="S43" t="s">
        <v>3024</v>
      </c>
    </row>
    <row r="44" spans="1:19" x14ac:dyDescent="0.35">
      <c r="A44">
        <v>45030.318124999998</v>
      </c>
      <c r="B44" t="s">
        <v>3654</v>
      </c>
      <c r="C44" t="s">
        <v>3786</v>
      </c>
      <c r="D44">
        <v>5902</v>
      </c>
      <c r="E44" t="s">
        <v>22</v>
      </c>
      <c r="F44">
        <v>32461</v>
      </c>
      <c r="G44" t="s">
        <v>3787</v>
      </c>
      <c r="H44" t="s">
        <v>2726</v>
      </c>
      <c r="I44" t="s">
        <v>2702</v>
      </c>
      <c r="J44" t="s">
        <v>3111</v>
      </c>
      <c r="K44" t="s">
        <v>3788</v>
      </c>
      <c r="L44">
        <v>96339288</v>
      </c>
      <c r="M44" t="s">
        <v>3789</v>
      </c>
      <c r="N44" t="s">
        <v>3790</v>
      </c>
      <c r="P44">
        <v>202241273541</v>
      </c>
      <c r="Q44">
        <v>45015</v>
      </c>
      <c r="S44" t="s">
        <v>3030</v>
      </c>
    </row>
    <row r="45" spans="1:19" x14ac:dyDescent="0.35">
      <c r="A45">
        <v>45030.468078703707</v>
      </c>
      <c r="B45" t="s">
        <v>3791</v>
      </c>
      <c r="C45" t="s">
        <v>3792</v>
      </c>
      <c r="D45">
        <v>7404</v>
      </c>
      <c r="E45" t="s">
        <v>22</v>
      </c>
      <c r="F45">
        <v>36349</v>
      </c>
      <c r="G45" t="s">
        <v>462</v>
      </c>
      <c r="H45" t="s">
        <v>2617</v>
      </c>
      <c r="I45" t="s">
        <v>2862</v>
      </c>
      <c r="J45" t="s">
        <v>3045</v>
      </c>
      <c r="K45" t="s">
        <v>3793</v>
      </c>
      <c r="L45">
        <v>97945496</v>
      </c>
      <c r="M45" t="s">
        <v>3794</v>
      </c>
      <c r="P45">
        <v>202243257112</v>
      </c>
      <c r="Q45">
        <v>45005</v>
      </c>
      <c r="S45" t="s">
        <v>3024</v>
      </c>
    </row>
    <row r="46" spans="1:19" x14ac:dyDescent="0.35">
      <c r="A46">
        <v>45030.47079861111</v>
      </c>
      <c r="B46" t="s">
        <v>3795</v>
      </c>
      <c r="C46" t="s">
        <v>3796</v>
      </c>
      <c r="D46">
        <v>7393</v>
      </c>
      <c r="E46" t="s">
        <v>32</v>
      </c>
      <c r="F46">
        <v>32457</v>
      </c>
      <c r="G46" t="s">
        <v>3797</v>
      </c>
      <c r="H46" t="s">
        <v>2617</v>
      </c>
      <c r="I46" t="s">
        <v>2862</v>
      </c>
      <c r="J46" t="s">
        <v>3045</v>
      </c>
      <c r="K46" t="s">
        <v>3798</v>
      </c>
      <c r="L46">
        <v>97568226</v>
      </c>
      <c r="M46" t="s">
        <v>3799</v>
      </c>
      <c r="Q46">
        <v>44977</v>
      </c>
      <c r="S46" t="s">
        <v>3024</v>
      </c>
    </row>
    <row r="47" spans="1:19" x14ac:dyDescent="0.35">
      <c r="A47">
        <v>45030.485590277778</v>
      </c>
      <c r="B47" t="s">
        <v>3800</v>
      </c>
      <c r="C47" t="s">
        <v>3801</v>
      </c>
      <c r="D47">
        <v>7405</v>
      </c>
      <c r="E47" t="s">
        <v>32</v>
      </c>
      <c r="F47">
        <v>31697</v>
      </c>
      <c r="G47" t="s">
        <v>2936</v>
      </c>
      <c r="H47" t="s">
        <v>2617</v>
      </c>
      <c r="I47" t="s">
        <v>2864</v>
      </c>
      <c r="J47" t="s">
        <v>3045</v>
      </c>
      <c r="K47" t="s">
        <v>3802</v>
      </c>
      <c r="L47">
        <v>97884160</v>
      </c>
      <c r="M47" t="s">
        <v>3803</v>
      </c>
      <c r="O47">
        <v>12016643189404</v>
      </c>
      <c r="Q47">
        <v>45030</v>
      </c>
      <c r="S47" t="s">
        <v>3024</v>
      </c>
    </row>
    <row r="48" spans="1:19" x14ac:dyDescent="0.35">
      <c r="A48">
        <v>45030.487291666665</v>
      </c>
      <c r="B48" t="s">
        <v>3800</v>
      </c>
      <c r="C48" t="s">
        <v>3801</v>
      </c>
      <c r="E48" t="s">
        <v>32</v>
      </c>
      <c r="F48">
        <v>31697</v>
      </c>
      <c r="G48" t="s">
        <v>2936</v>
      </c>
      <c r="H48" t="s">
        <v>2617</v>
      </c>
      <c r="I48" t="s">
        <v>2864</v>
      </c>
      <c r="J48" t="s">
        <v>3045</v>
      </c>
      <c r="K48" t="s">
        <v>3802</v>
      </c>
      <c r="L48">
        <v>97884160</v>
      </c>
      <c r="M48" t="s">
        <v>3803</v>
      </c>
      <c r="P48">
        <v>12016643189404</v>
      </c>
      <c r="Q48">
        <v>45030</v>
      </c>
      <c r="S48" t="s">
        <v>3024</v>
      </c>
    </row>
    <row r="49" spans="1:19" x14ac:dyDescent="0.35">
      <c r="A49">
        <v>45030.552175925928</v>
      </c>
      <c r="B49" t="s">
        <v>3804</v>
      </c>
      <c r="C49" t="s">
        <v>3805</v>
      </c>
      <c r="D49">
        <v>7406</v>
      </c>
      <c r="E49" t="s">
        <v>22</v>
      </c>
      <c r="F49">
        <v>29952</v>
      </c>
      <c r="G49" t="s">
        <v>3806</v>
      </c>
      <c r="H49" t="s">
        <v>2617</v>
      </c>
      <c r="I49" t="s">
        <v>2864</v>
      </c>
      <c r="J49" t="s">
        <v>3045</v>
      </c>
      <c r="K49" t="s">
        <v>3807</v>
      </c>
      <c r="L49">
        <v>67598280</v>
      </c>
      <c r="M49" t="s">
        <v>3808</v>
      </c>
      <c r="Q49">
        <v>45021</v>
      </c>
      <c r="S49" t="s">
        <v>3024</v>
      </c>
    </row>
    <row r="50" spans="1:19" x14ac:dyDescent="0.35">
      <c r="A50">
        <v>45030.556145833332</v>
      </c>
      <c r="B50" t="s">
        <v>476</v>
      </c>
      <c r="C50" t="s">
        <v>3809</v>
      </c>
      <c r="D50">
        <v>7407</v>
      </c>
      <c r="E50" t="s">
        <v>32</v>
      </c>
      <c r="F50">
        <v>36088</v>
      </c>
      <c r="G50" t="s">
        <v>462</v>
      </c>
      <c r="H50" t="s">
        <v>2617</v>
      </c>
      <c r="I50" t="s">
        <v>2864</v>
      </c>
      <c r="J50" t="s">
        <v>3045</v>
      </c>
      <c r="K50" t="s">
        <v>3810</v>
      </c>
      <c r="L50">
        <v>97959044</v>
      </c>
      <c r="M50" t="s">
        <v>3811</v>
      </c>
      <c r="P50">
        <v>202244847333</v>
      </c>
      <c r="Q50">
        <v>45005</v>
      </c>
      <c r="S50" t="s">
        <v>3024</v>
      </c>
    </row>
    <row r="51" spans="1:19" x14ac:dyDescent="0.35">
      <c r="A51">
        <v>45030.559895833336</v>
      </c>
      <c r="B51" t="s">
        <v>3812</v>
      </c>
      <c r="C51" t="s">
        <v>3813</v>
      </c>
      <c r="D51">
        <v>7408</v>
      </c>
      <c r="E51" t="s">
        <v>32</v>
      </c>
      <c r="F51">
        <v>33378</v>
      </c>
      <c r="G51" t="s">
        <v>2725</v>
      </c>
      <c r="H51" t="s">
        <v>2617</v>
      </c>
      <c r="I51" t="s">
        <v>2864</v>
      </c>
      <c r="J51" t="s">
        <v>3045</v>
      </c>
      <c r="K51" t="s">
        <v>3798</v>
      </c>
      <c r="L51">
        <v>96492245</v>
      </c>
      <c r="M51" t="s">
        <v>3814</v>
      </c>
      <c r="P51">
        <v>202270406939</v>
      </c>
      <c r="Q51">
        <v>45030</v>
      </c>
      <c r="S51" t="s">
        <v>3024</v>
      </c>
    </row>
    <row r="52" spans="1:19" x14ac:dyDescent="0.35">
      <c r="A52">
        <v>45030.562337962961</v>
      </c>
      <c r="B52" t="s">
        <v>3815</v>
      </c>
      <c r="C52" t="s">
        <v>3816</v>
      </c>
      <c r="D52">
        <v>7409</v>
      </c>
      <c r="E52" t="s">
        <v>32</v>
      </c>
      <c r="F52">
        <v>36927</v>
      </c>
      <c r="G52" t="s">
        <v>3817</v>
      </c>
      <c r="H52" t="s">
        <v>2617</v>
      </c>
      <c r="I52" t="s">
        <v>2864</v>
      </c>
      <c r="J52" t="s">
        <v>3045</v>
      </c>
      <c r="K52" t="s">
        <v>3818</v>
      </c>
      <c r="L52">
        <v>61570267</v>
      </c>
      <c r="M52" t="s">
        <v>3819</v>
      </c>
      <c r="P52">
        <v>202213925326</v>
      </c>
      <c r="Q52">
        <v>45030</v>
      </c>
      <c r="S52" t="s">
        <v>3024</v>
      </c>
    </row>
    <row r="53" spans="1:19" x14ac:dyDescent="0.35">
      <c r="A53">
        <v>45030.564884259256</v>
      </c>
      <c r="B53" t="s">
        <v>3820</v>
      </c>
      <c r="C53" t="s">
        <v>3821</v>
      </c>
      <c r="D53">
        <v>7410</v>
      </c>
      <c r="E53" t="s">
        <v>22</v>
      </c>
      <c r="F53">
        <v>34302</v>
      </c>
      <c r="G53" t="s">
        <v>2706</v>
      </c>
      <c r="H53" t="s">
        <v>2617</v>
      </c>
      <c r="I53" t="s">
        <v>2864</v>
      </c>
      <c r="J53" t="s">
        <v>3045</v>
      </c>
      <c r="K53" t="s">
        <v>3822</v>
      </c>
      <c r="L53">
        <v>53897603</v>
      </c>
      <c r="M53" t="s">
        <v>3823</v>
      </c>
      <c r="Q53">
        <v>44985</v>
      </c>
      <c r="S53" t="s">
        <v>3024</v>
      </c>
    </row>
    <row r="54" spans="1:19" x14ac:dyDescent="0.35">
      <c r="A54">
        <v>45030.568124999998</v>
      </c>
      <c r="B54" t="s">
        <v>3824</v>
      </c>
      <c r="C54" t="s">
        <v>3825</v>
      </c>
      <c r="D54">
        <v>410</v>
      </c>
      <c r="E54" t="s">
        <v>22</v>
      </c>
      <c r="F54">
        <v>32298</v>
      </c>
      <c r="G54" t="s">
        <v>3826</v>
      </c>
      <c r="H54" t="s">
        <v>2617</v>
      </c>
      <c r="I54" t="s">
        <v>2864</v>
      </c>
      <c r="J54" t="s">
        <v>3045</v>
      </c>
      <c r="K54" t="s">
        <v>3827</v>
      </c>
      <c r="L54">
        <v>62879189</v>
      </c>
      <c r="M54" t="s">
        <v>3828</v>
      </c>
      <c r="P54">
        <v>2201406819201</v>
      </c>
      <c r="Q54">
        <v>45005</v>
      </c>
      <c r="S54" t="s">
        <v>3024</v>
      </c>
    </row>
    <row r="55" spans="1:19" x14ac:dyDescent="0.35">
      <c r="A55">
        <v>45033.501331018517</v>
      </c>
      <c r="B55" t="s">
        <v>1190</v>
      </c>
      <c r="C55" t="s">
        <v>3829</v>
      </c>
      <c r="D55">
        <v>7267</v>
      </c>
      <c r="E55" t="s">
        <v>22</v>
      </c>
      <c r="F55">
        <v>36065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62259554</v>
      </c>
      <c r="M55" t="s">
        <v>3830</v>
      </c>
      <c r="Q55">
        <v>45012</v>
      </c>
      <c r="S55" t="s">
        <v>3024</v>
      </c>
    </row>
  </sheetData>
  <autoFilter ref="A1:S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A45" workbookViewId="0">
      <selection activeCell="A3" sqref="A3:O56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8141</v>
      </c>
      <c r="B3" s="13" t="str">
        <f>Données!B2</f>
        <v>Sogadji</v>
      </c>
      <c r="C3" s="13" t="str">
        <f>Données!C2</f>
        <v>Serge landry</v>
      </c>
      <c r="D3" s="13" t="str">
        <f>Données!E2</f>
        <v>MASCULIN</v>
      </c>
      <c r="E3" s="13">
        <f>Données!L2</f>
        <v>96582586</v>
      </c>
      <c r="F3" s="13" t="str">
        <f>Données!K2</f>
        <v>Natitingou</v>
      </c>
      <c r="G3" s="13" t="str">
        <f>Données!M2</f>
        <v>sergesogadji29@gmail.com</v>
      </c>
      <c r="H3" s="13">
        <f>Données!P2</f>
        <v>0</v>
      </c>
      <c r="I3" s="13" t="s">
        <v>25</v>
      </c>
      <c r="J3" s="13">
        <f>+VLOOKUP(Données!I2,Managers!$E$3:$H$27,3,FALSE)</f>
        <v>8037</v>
      </c>
      <c r="K3" s="13">
        <f>+VLOOKUP(Données!I2,Managers!$E$3:$H$27,4,FALSE)</f>
        <v>8036</v>
      </c>
      <c r="L3" s="14">
        <f>Données!Q2</f>
        <v>45005</v>
      </c>
      <c r="M3" s="13" t="s">
        <v>26</v>
      </c>
      <c r="N3" s="13" t="s">
        <v>27</v>
      </c>
      <c r="O3" s="13">
        <f>Données!L2</f>
        <v>96582586</v>
      </c>
    </row>
    <row r="4" spans="1:16" x14ac:dyDescent="0.35">
      <c r="A4" s="13">
        <f>Données!D3</f>
        <v>7261</v>
      </c>
      <c r="B4" s="13" t="str">
        <f>Données!B3</f>
        <v>DANSI</v>
      </c>
      <c r="C4" s="13" t="str">
        <f>Données!C3</f>
        <v>CARMEL KPODOHOUNTI</v>
      </c>
      <c r="D4" s="13" t="str">
        <f>Données!E3</f>
        <v>MASCULIN</v>
      </c>
      <c r="E4" s="13">
        <f>Données!L3</f>
        <v>62377535</v>
      </c>
      <c r="F4" s="13" t="str">
        <f>Données!K3</f>
        <v>Agonve/ lokossa</v>
      </c>
      <c r="G4" s="13" t="str">
        <f>Données!M3</f>
        <v>carmeldansi199@gmail.com</v>
      </c>
      <c r="H4" s="13">
        <f>Données!P3</f>
        <v>202214157886</v>
      </c>
      <c r="I4" s="13" t="s">
        <v>25</v>
      </c>
      <c r="J4" s="13">
        <f>+VLOOKUP(Données!I3,Managers!$E$3:$H$27,3,FALSE)</f>
        <v>7202</v>
      </c>
      <c r="K4" s="13">
        <f>+VLOOKUP(Données!I3,Managers!$E$3:$H$27,4,FALSE)</f>
        <v>7201</v>
      </c>
      <c r="L4" s="14">
        <f>Données!Q3</f>
        <v>45005</v>
      </c>
      <c r="M4" s="13" t="s">
        <v>26</v>
      </c>
      <c r="N4" s="13" t="s">
        <v>27</v>
      </c>
      <c r="O4" s="13">
        <f>Données!L3</f>
        <v>62377535</v>
      </c>
    </row>
    <row r="5" spans="1:16" x14ac:dyDescent="0.35">
      <c r="A5" s="13">
        <f>Données!D4</f>
        <v>7391</v>
      </c>
      <c r="B5" s="13" t="str">
        <f>Données!B4</f>
        <v>AITCHEMON</v>
      </c>
      <c r="C5" s="13" t="str">
        <f>Données!C4</f>
        <v>Sandrine</v>
      </c>
      <c r="D5" s="13" t="str">
        <f>Données!E4</f>
        <v>FEMININ</v>
      </c>
      <c r="E5" s="13">
        <f>Données!L4</f>
        <v>61130766</v>
      </c>
      <c r="F5" s="13" t="str">
        <f>Données!K4</f>
        <v>Tankpê</v>
      </c>
      <c r="G5" s="13" t="str">
        <f>Données!M4</f>
        <v>Sandrinaitchemon1gmail.com</v>
      </c>
      <c r="H5" s="13">
        <f>Données!P4</f>
        <v>202239204052</v>
      </c>
      <c r="I5" s="13" t="s">
        <v>25</v>
      </c>
      <c r="J5" s="13">
        <f>+VLOOKUP(Données!I4,Managers!$E$3:$H$27,3,FALSE)</f>
        <v>7302</v>
      </c>
      <c r="K5" s="13">
        <f>+VLOOKUP(Données!I4,Managers!$E$3:$H$27,4,FALSE)</f>
        <v>7301</v>
      </c>
      <c r="L5" s="14">
        <f>Données!Q4</f>
        <v>44994</v>
      </c>
      <c r="M5" s="13" t="s">
        <v>26</v>
      </c>
      <c r="N5" s="13" t="s">
        <v>27</v>
      </c>
      <c r="O5" s="13">
        <f>Données!L4</f>
        <v>61130766</v>
      </c>
    </row>
    <row r="6" spans="1:16" x14ac:dyDescent="0.35">
      <c r="A6" s="13">
        <f>Données!D5</f>
        <v>6278</v>
      </c>
      <c r="B6" s="13" t="str">
        <f>Données!B5</f>
        <v>FAKEYE</v>
      </c>
      <c r="C6" s="13" t="str">
        <f>Données!C5</f>
        <v>Tiwaladé Florenda Akankè</v>
      </c>
      <c r="D6" s="13" t="str">
        <f>Données!E5</f>
        <v>FEMININ</v>
      </c>
      <c r="E6" s="13">
        <f>Données!L5</f>
        <v>96441630</v>
      </c>
      <c r="F6" s="13" t="str">
        <f>Données!K5</f>
        <v>Porto Novo</v>
      </c>
      <c r="G6" s="13" t="str">
        <f>Données!M5</f>
        <v>Donadossou10@gmail.com</v>
      </c>
      <c r="H6" s="13">
        <f>Données!P5</f>
        <v>0</v>
      </c>
      <c r="I6" s="13" t="s">
        <v>25</v>
      </c>
      <c r="J6" s="13">
        <f>+VLOOKUP(Données!I5,Managers!$E$3:$H$27,3,FALSE)</f>
        <v>8038</v>
      </c>
      <c r="K6" s="13">
        <f>+VLOOKUP(Données!I5,Managers!$E$3:$H$27,4,FALSE)</f>
        <v>7113</v>
      </c>
      <c r="L6" s="14">
        <f>Données!Q5</f>
        <v>45005</v>
      </c>
      <c r="M6" s="13" t="s">
        <v>26</v>
      </c>
      <c r="N6" s="13" t="s">
        <v>27</v>
      </c>
      <c r="O6" s="13">
        <f>Données!L5</f>
        <v>96441630</v>
      </c>
    </row>
    <row r="7" spans="1:16" x14ac:dyDescent="0.35">
      <c r="A7" s="13">
        <f>Données!D6</f>
        <v>6279</v>
      </c>
      <c r="B7" s="13" t="str">
        <f>Données!B6</f>
        <v>TCHANKPA</v>
      </c>
      <c r="C7" s="13" t="str">
        <f>Données!C6</f>
        <v>Kalife Ghislain</v>
      </c>
      <c r="D7" s="13" t="str">
        <f>Données!E6</f>
        <v>MASCULIN</v>
      </c>
      <c r="E7" s="13">
        <f>Données!L6</f>
        <v>96085581</v>
      </c>
      <c r="F7" s="13" t="str">
        <f>Données!K6</f>
        <v>PORTO-NOVO</v>
      </c>
      <c r="G7" s="13" t="str">
        <f>Données!M6</f>
        <v>tchanghislain@gmail.com</v>
      </c>
      <c r="H7" s="13">
        <f>Données!P6</f>
        <v>0</v>
      </c>
      <c r="I7" s="13" t="s">
        <v>25</v>
      </c>
      <c r="J7" s="13">
        <f>+VLOOKUP(Données!I6,Managers!$E$3:$H$27,3,FALSE)</f>
        <v>7121</v>
      </c>
      <c r="K7" s="13">
        <f>+VLOOKUP(Données!I6,Managers!$E$3:$H$27,4,FALSE)</f>
        <v>7113</v>
      </c>
      <c r="L7" s="14">
        <f>Données!Q6</f>
        <v>45008</v>
      </c>
      <c r="M7" s="13" t="s">
        <v>26</v>
      </c>
      <c r="N7" s="13" t="s">
        <v>27</v>
      </c>
      <c r="O7" s="13">
        <f>Données!L6</f>
        <v>96085581</v>
      </c>
    </row>
    <row r="8" spans="1:16" x14ac:dyDescent="0.35">
      <c r="A8" s="13">
        <f>Données!D7</f>
        <v>6280</v>
      </c>
      <c r="B8" s="13" t="str">
        <f>Données!B7</f>
        <v>AKOVOBAHOU</v>
      </c>
      <c r="C8" s="13" t="str">
        <f>Données!C7</f>
        <v>Gilbert</v>
      </c>
      <c r="D8" s="13" t="str">
        <f>Données!E7</f>
        <v>MASCULIN</v>
      </c>
      <c r="E8" s="13">
        <f>Données!L7</f>
        <v>97462608</v>
      </c>
      <c r="F8" s="13" t="str">
        <f>Données!K7</f>
        <v>PORTO-NOVO</v>
      </c>
      <c r="G8" s="13" t="str">
        <f>Données!M7</f>
        <v>gibertakovobahou@gmail.com</v>
      </c>
      <c r="H8" s="13">
        <f>Données!P7</f>
        <v>0</v>
      </c>
      <c r="I8" s="13" t="s">
        <v>25</v>
      </c>
      <c r="J8" s="13">
        <f>+VLOOKUP(Données!I7,Managers!$E$3:$H$27,3,FALSE)</f>
        <v>7121</v>
      </c>
      <c r="K8" s="13">
        <f>+VLOOKUP(Données!I7,Managers!$E$3:$H$27,4,FALSE)</f>
        <v>7113</v>
      </c>
      <c r="L8" s="14">
        <f>Données!Q7</f>
        <v>45008</v>
      </c>
      <c r="M8" s="13" t="s">
        <v>26</v>
      </c>
      <c r="N8" s="13" t="s">
        <v>27</v>
      </c>
      <c r="O8" s="13">
        <f>Données!L7</f>
        <v>97462608</v>
      </c>
    </row>
    <row r="9" spans="1:16" x14ac:dyDescent="0.35">
      <c r="A9" s="13">
        <f>Données!D8</f>
        <v>8142</v>
      </c>
      <c r="B9" s="13" t="str">
        <f>Données!B8</f>
        <v>AHOUANGNI</v>
      </c>
      <c r="C9" s="13" t="str">
        <f>Données!C8</f>
        <v>Kossoun Socrate</v>
      </c>
      <c r="D9" s="13" t="str">
        <f>Données!E8</f>
        <v>MASCULIN</v>
      </c>
      <c r="E9" s="13">
        <f>Données!L8</f>
        <v>52668666</v>
      </c>
      <c r="F9" s="13" t="str">
        <f>Données!K8</f>
        <v>Gansoso</v>
      </c>
      <c r="G9" s="13" t="str">
        <f>Données!M8</f>
        <v>socrateahouangni@gmail.com</v>
      </c>
      <c r="H9" s="13">
        <f>Données!P8</f>
        <v>0</v>
      </c>
      <c r="I9" s="13" t="s">
        <v>25</v>
      </c>
      <c r="J9" s="13">
        <f>+VLOOKUP(Données!I8,Managers!$E$3:$H$27,3,FALSE)</f>
        <v>8078</v>
      </c>
      <c r="K9" s="13">
        <f>+VLOOKUP(Données!I8,Managers!$E$3:$H$27,4,FALSE)</f>
        <v>8036</v>
      </c>
      <c r="L9" s="14">
        <f>Données!Q8</f>
        <v>44998</v>
      </c>
      <c r="M9" s="13" t="s">
        <v>26</v>
      </c>
      <c r="N9" s="13" t="s">
        <v>27</v>
      </c>
      <c r="O9" s="13">
        <f>Données!L8</f>
        <v>52668666</v>
      </c>
    </row>
    <row r="10" spans="1:16" x14ac:dyDescent="0.35">
      <c r="A10" s="13">
        <f>Données!D9</f>
        <v>6281</v>
      </c>
      <c r="B10" s="13" t="str">
        <f>Données!B9</f>
        <v>GBEGAN</v>
      </c>
      <c r="C10" s="13" t="str">
        <f>Données!C9</f>
        <v>Narcisse Florent</v>
      </c>
      <c r="D10" s="13" t="str">
        <f>Données!E9</f>
        <v>MASCULIN</v>
      </c>
      <c r="E10" s="13">
        <f>Données!L9</f>
        <v>67042623</v>
      </c>
      <c r="F10" s="13" t="str">
        <f>Données!K9</f>
        <v>PORTO-NOVO</v>
      </c>
      <c r="G10" s="13" t="str">
        <f>Données!M9</f>
        <v>narcissegbegan@gmail.com</v>
      </c>
      <c r="H10" s="13">
        <f>Données!P9</f>
        <v>0</v>
      </c>
      <c r="I10" s="13" t="s">
        <v>25</v>
      </c>
      <c r="J10" s="13">
        <f>+VLOOKUP(Données!I9,Managers!$E$3:$H$27,3,FALSE)</f>
        <v>7121</v>
      </c>
      <c r="K10" s="13">
        <f>+VLOOKUP(Données!I9,Managers!$E$3:$H$27,4,FALSE)</f>
        <v>7113</v>
      </c>
      <c r="L10" s="14">
        <f>Données!Q9</f>
        <v>45006</v>
      </c>
      <c r="M10" s="13" t="s">
        <v>26</v>
      </c>
      <c r="N10" s="13" t="s">
        <v>27</v>
      </c>
      <c r="O10" s="13">
        <f>Données!L9</f>
        <v>67042623</v>
      </c>
    </row>
    <row r="11" spans="1:16" x14ac:dyDescent="0.35">
      <c r="A11" s="13">
        <f>Données!D10</f>
        <v>6282</v>
      </c>
      <c r="B11" s="13" t="str">
        <f>Données!B10</f>
        <v>NOUATIN</v>
      </c>
      <c r="C11" s="13" t="str">
        <f>Données!C10</f>
        <v>Gbossegnon Vincent</v>
      </c>
      <c r="D11" s="13" t="str">
        <f>Données!E10</f>
        <v>MASCULIN</v>
      </c>
      <c r="E11" s="13">
        <f>Données!L10</f>
        <v>91617115</v>
      </c>
      <c r="F11" s="13" t="str">
        <f>Données!K10</f>
        <v>Porto-Novo</v>
      </c>
      <c r="G11" s="13" t="str">
        <f>Données!M10</f>
        <v>vincentnouatin@gmail.com</v>
      </c>
      <c r="H11" s="13">
        <f>Données!P10</f>
        <v>0</v>
      </c>
      <c r="I11" s="13" t="s">
        <v>25</v>
      </c>
      <c r="J11" s="13">
        <f>+VLOOKUP(Données!I10,Managers!$E$3:$H$27,3,FALSE)</f>
        <v>7121</v>
      </c>
      <c r="K11" s="13">
        <f>+VLOOKUP(Données!I10,Managers!$E$3:$H$27,4,FALSE)</f>
        <v>7113</v>
      </c>
      <c r="L11" s="14">
        <f>Données!Q10</f>
        <v>45006</v>
      </c>
      <c r="M11" s="13" t="s">
        <v>26</v>
      </c>
      <c r="N11" s="13" t="s">
        <v>27</v>
      </c>
      <c r="O11" s="13">
        <f>Données!L10</f>
        <v>91617115</v>
      </c>
    </row>
    <row r="12" spans="1:16" x14ac:dyDescent="0.35">
      <c r="A12" s="13">
        <f>Données!D11</f>
        <v>1330</v>
      </c>
      <c r="B12" s="13" t="str">
        <f>Données!B11</f>
        <v>DJOSSOU</v>
      </c>
      <c r="C12" s="13" t="str">
        <f>Données!C11</f>
        <v>Edvé Sèhouénou</v>
      </c>
      <c r="D12" s="13" t="str">
        <f>Données!E11</f>
        <v>MASCULIN</v>
      </c>
      <c r="E12" s="13">
        <f>Données!L11</f>
        <v>97579122</v>
      </c>
      <c r="F12" s="13" t="str">
        <f>Données!K11</f>
        <v>Aitchedji Ab-Calavi M/ DJOSSOU</v>
      </c>
      <c r="G12" s="13" t="str">
        <f>Données!M11</f>
        <v>edvio8447@gmail.com</v>
      </c>
      <c r="H12" s="13">
        <f>Données!P11</f>
        <v>1200901097800</v>
      </c>
      <c r="I12" s="13" t="s">
        <v>25</v>
      </c>
      <c r="J12" s="13" t="e">
        <f>+VLOOKUP(Données!I11,Managers!$E$3:$H$27,3,FALSE)</f>
        <v>#N/A</v>
      </c>
      <c r="K12" s="13" t="e">
        <f>+VLOOKUP(Données!I11,Managers!$E$3:$H$27,4,FALSE)</f>
        <v>#N/A</v>
      </c>
      <c r="L12" s="14">
        <f>Données!Q11</f>
        <v>45006</v>
      </c>
      <c r="M12" s="13" t="s">
        <v>26</v>
      </c>
      <c r="N12" s="13" t="s">
        <v>27</v>
      </c>
      <c r="O12" s="13">
        <f>Données!L11</f>
        <v>97579122</v>
      </c>
    </row>
    <row r="13" spans="1:16" x14ac:dyDescent="0.35">
      <c r="A13" s="13">
        <f>Données!D12</f>
        <v>6084</v>
      </c>
      <c r="B13" s="13" t="str">
        <f>Données!B12</f>
        <v>KANSOU</v>
      </c>
      <c r="C13" s="13" t="str">
        <f>Données!C12</f>
        <v>MAWULE RUTH</v>
      </c>
      <c r="D13" s="13" t="str">
        <f>Données!E12</f>
        <v>FEMININ</v>
      </c>
      <c r="E13" s="13">
        <f>Données!L12</f>
        <v>54162163</v>
      </c>
      <c r="F13" s="13" t="str">
        <f>Données!K12</f>
        <v>Lokossa, Ouèdeme</v>
      </c>
      <c r="G13" s="13" t="str">
        <f>Données!M12</f>
        <v>Ruthkansou@gmail.com</v>
      </c>
      <c r="H13" s="13" t="str">
        <f>Données!P12</f>
        <v>Non</v>
      </c>
      <c r="I13" s="13" t="s">
        <v>25</v>
      </c>
      <c r="J13" s="13">
        <f>+VLOOKUP(Données!I12,Managers!$E$3:$H$27,3,FALSE)</f>
        <v>6016</v>
      </c>
      <c r="K13" s="13">
        <f>+VLOOKUP(Données!I12,Managers!$E$3:$H$27,4,FALSE)</f>
        <v>6015</v>
      </c>
      <c r="L13" s="14">
        <f>Données!Q12</f>
        <v>44998</v>
      </c>
      <c r="M13" s="13" t="s">
        <v>26</v>
      </c>
      <c r="N13" s="13" t="s">
        <v>27</v>
      </c>
      <c r="O13" s="13">
        <f>Données!L12</f>
        <v>54162163</v>
      </c>
    </row>
    <row r="14" spans="1:16" x14ac:dyDescent="0.35">
      <c r="A14" s="13">
        <f>Données!D13</f>
        <v>6085</v>
      </c>
      <c r="B14" s="13" t="str">
        <f>Données!B13</f>
        <v>ANAGONOU</v>
      </c>
      <c r="C14" s="13" t="str">
        <f>Données!C13</f>
        <v>Jean Pierre</v>
      </c>
      <c r="D14" s="13" t="str">
        <f>Données!E13</f>
        <v>MASCULIN</v>
      </c>
      <c r="E14" s="13">
        <f>Données!L13</f>
        <v>96471800</v>
      </c>
      <c r="F14" s="13" t="str">
        <f>Données!K13</f>
        <v>Lokossa, Agonvè</v>
      </c>
      <c r="G14" s="13" t="str">
        <f>Données!M13</f>
        <v>jeanpierreanagonou70@gmail.com</v>
      </c>
      <c r="H14" s="13" t="str">
        <f>Données!P13</f>
        <v>Non</v>
      </c>
      <c r="I14" s="13" t="s">
        <v>25</v>
      </c>
      <c r="J14" s="13">
        <f>+VLOOKUP(Données!I13,Managers!$E$3:$H$27,3,FALSE)</f>
        <v>6016</v>
      </c>
      <c r="K14" s="13">
        <f>+VLOOKUP(Données!I13,Managers!$E$3:$H$27,4,FALSE)</f>
        <v>6015</v>
      </c>
      <c r="L14" s="14">
        <f>Données!Q13</f>
        <v>45012</v>
      </c>
      <c r="M14" s="13" t="s">
        <v>26</v>
      </c>
      <c r="N14" s="13" t="s">
        <v>27</v>
      </c>
      <c r="O14" s="13">
        <f>Données!L13</f>
        <v>96471800</v>
      </c>
    </row>
    <row r="15" spans="1:16" x14ac:dyDescent="0.35">
      <c r="A15" s="13">
        <f>Données!D14</f>
        <v>3066</v>
      </c>
      <c r="B15" s="13" t="str">
        <f>Données!B14</f>
        <v>MAROUND MA-NDING</v>
      </c>
      <c r="C15" s="13" t="str">
        <f>Données!C14</f>
        <v>Léonie Audrey</v>
      </c>
      <c r="D15" s="13" t="str">
        <f>Données!E14</f>
        <v>FEMININ</v>
      </c>
      <c r="E15" s="13">
        <f>Données!L14</f>
        <v>90803898</v>
      </c>
      <c r="F15" s="13" t="str">
        <f>Données!K14</f>
        <v>Sainte Rita</v>
      </c>
      <c r="G15" s="13" t="str">
        <f>Données!M14</f>
        <v>amzhalid@yahoo.com</v>
      </c>
      <c r="H15" s="13">
        <f>Données!P14</f>
        <v>202371331242</v>
      </c>
      <c r="I15" s="13" t="s">
        <v>25</v>
      </c>
      <c r="J15" s="13">
        <f>+VLOOKUP(Données!I14,Managers!$E$3:$H$27,3,FALSE)</f>
        <v>5760</v>
      </c>
      <c r="K15" s="13">
        <f>+VLOOKUP(Données!I14,Managers!$E$3:$H$27,4,FALSE)</f>
        <v>5721</v>
      </c>
      <c r="L15" s="14">
        <f>Données!Q14</f>
        <v>44834</v>
      </c>
      <c r="M15" s="13" t="s">
        <v>26</v>
      </c>
      <c r="N15" s="13" t="s">
        <v>27</v>
      </c>
      <c r="O15" s="13">
        <f>Données!L14</f>
        <v>90803898</v>
      </c>
    </row>
    <row r="16" spans="1:16" x14ac:dyDescent="0.35">
      <c r="A16" s="13">
        <f>Données!D15</f>
        <v>7270</v>
      </c>
      <c r="B16" s="13" t="str">
        <f>Données!B15</f>
        <v>Tchegnon</v>
      </c>
      <c r="C16" s="13" t="str">
        <f>Données!C15</f>
        <v>Eunice bruna awefa</v>
      </c>
      <c r="D16" s="13" t="str">
        <f>Données!E15</f>
        <v>FEMININ</v>
      </c>
      <c r="E16" s="13">
        <f>Données!L15</f>
        <v>69414662</v>
      </c>
      <c r="F16" s="13" t="str">
        <f>Données!K15</f>
        <v>Azove/aplahoue</v>
      </c>
      <c r="G16" s="13" t="str">
        <f>Données!M15</f>
        <v>eunicebrunaawefatchegnon@gmail.com</v>
      </c>
      <c r="H16" s="13">
        <f>Données!P15</f>
        <v>202276887587</v>
      </c>
      <c r="I16" s="13" t="s">
        <v>25</v>
      </c>
      <c r="J16" s="13">
        <f>+VLOOKUP(Données!I15,Managers!$E$3:$H$27,3,FALSE)</f>
        <v>7202</v>
      </c>
      <c r="K16" s="13">
        <f>+VLOOKUP(Données!I15,Managers!$E$3:$H$27,4,FALSE)</f>
        <v>7201</v>
      </c>
      <c r="L16" s="14">
        <f>Données!Q15</f>
        <v>44941</v>
      </c>
      <c r="M16" s="13" t="s">
        <v>26</v>
      </c>
      <c r="N16" s="13" t="s">
        <v>27</v>
      </c>
      <c r="O16" s="13">
        <f>Données!L15</f>
        <v>69414662</v>
      </c>
    </row>
    <row r="17" spans="1:15" x14ac:dyDescent="0.35">
      <c r="A17" s="13">
        <f>Données!D16</f>
        <v>7271</v>
      </c>
      <c r="B17" s="13" t="str">
        <f>Données!B16</f>
        <v>FANGNIWA</v>
      </c>
      <c r="C17" s="13" t="str">
        <f>Données!C16</f>
        <v>Rodolphe Jules</v>
      </c>
      <c r="D17" s="13" t="str">
        <f>Données!E16</f>
        <v>MASCULIN</v>
      </c>
      <c r="E17" s="13">
        <f>Données!L16</f>
        <v>97958890</v>
      </c>
      <c r="F17" s="13" t="str">
        <f>Données!K16</f>
        <v>Azovè/kpakomey</v>
      </c>
      <c r="G17" s="13" t="str">
        <f>Données!M16</f>
        <v>fanrojules@gmail.com</v>
      </c>
      <c r="H17" s="13">
        <f>Données!P16</f>
        <v>202214377527</v>
      </c>
      <c r="I17" s="13" t="s">
        <v>25</v>
      </c>
      <c r="J17" s="13">
        <f>+VLOOKUP(Données!I16,Managers!$E$3:$H$27,3,FALSE)</f>
        <v>7202</v>
      </c>
      <c r="K17" s="13">
        <f>+VLOOKUP(Données!I16,Managers!$E$3:$H$27,4,FALSE)</f>
        <v>7201</v>
      </c>
      <c r="L17" s="14">
        <f>Données!Q16</f>
        <v>45016</v>
      </c>
      <c r="M17" s="13" t="s">
        <v>26</v>
      </c>
      <c r="N17" s="13" t="s">
        <v>27</v>
      </c>
      <c r="O17" s="13">
        <f>Données!L16</f>
        <v>97958890</v>
      </c>
    </row>
    <row r="18" spans="1:15" x14ac:dyDescent="0.35">
      <c r="A18" s="13">
        <f>Données!D17</f>
        <v>7272</v>
      </c>
      <c r="B18" s="13" t="str">
        <f>Données!B17</f>
        <v>DADA</v>
      </c>
      <c r="C18" s="13" t="str">
        <f>Données!C17</f>
        <v>Victor</v>
      </c>
      <c r="D18" s="13" t="str">
        <f>Données!E17</f>
        <v>MASCULIN</v>
      </c>
      <c r="E18" s="13">
        <f>Données!L17</f>
        <v>91151219</v>
      </c>
      <c r="F18" s="13" t="str">
        <f>Données!K17</f>
        <v>Toviklin</v>
      </c>
      <c r="G18" s="13" t="str">
        <f>Données!M17</f>
        <v>victordada086@gmail.com</v>
      </c>
      <c r="H18" s="13">
        <f>Données!P17</f>
        <v>202113244749</v>
      </c>
      <c r="I18" s="13" t="s">
        <v>25</v>
      </c>
      <c r="J18" s="13">
        <f>+VLOOKUP(Données!I17,Managers!$E$3:$H$27,3,FALSE)</f>
        <v>7202</v>
      </c>
      <c r="K18" s="13">
        <f>+VLOOKUP(Données!I17,Managers!$E$3:$H$27,4,FALSE)</f>
        <v>7201</v>
      </c>
      <c r="L18" s="14">
        <f>Données!Q17</f>
        <v>45016</v>
      </c>
      <c r="M18" s="13" t="s">
        <v>26</v>
      </c>
      <c r="N18" s="13" t="s">
        <v>27</v>
      </c>
      <c r="O18" s="13">
        <f>Données!L17</f>
        <v>91151219</v>
      </c>
    </row>
    <row r="19" spans="1:15" x14ac:dyDescent="0.35">
      <c r="A19" s="13">
        <f>Données!D18</f>
        <v>7273</v>
      </c>
      <c r="B19" s="13" t="str">
        <f>Données!B18</f>
        <v>GBECHI</v>
      </c>
      <c r="C19" s="13" t="str">
        <f>Données!C18</f>
        <v>Rodrigue</v>
      </c>
      <c r="D19" s="13" t="str">
        <f>Données!E18</f>
        <v>MASCULIN</v>
      </c>
      <c r="E19" s="13">
        <f>Données!L18</f>
        <v>96227749</v>
      </c>
      <c r="F19" s="13" t="str">
        <f>Données!K18</f>
        <v>Avegodoui/Azove</v>
      </c>
      <c r="G19" s="13" t="str">
        <f>Données!M18</f>
        <v>gbechirodrigue@gmail.com</v>
      </c>
      <c r="H19" s="13">
        <f>Données!P18</f>
        <v>202214399365</v>
      </c>
      <c r="I19" s="13" t="s">
        <v>25</v>
      </c>
      <c r="J19" s="13">
        <f>+VLOOKUP(Données!I18,Managers!$E$3:$H$27,3,FALSE)</f>
        <v>7202</v>
      </c>
      <c r="K19" s="13">
        <f>+VLOOKUP(Données!I18,Managers!$E$3:$H$27,4,FALSE)</f>
        <v>7201</v>
      </c>
      <c r="L19" s="14">
        <f>Données!Q18</f>
        <v>45016</v>
      </c>
      <c r="M19" s="13" t="s">
        <v>26</v>
      </c>
      <c r="N19" s="13" t="s">
        <v>27</v>
      </c>
      <c r="O19" s="13">
        <f>Données!L18</f>
        <v>96227749</v>
      </c>
    </row>
    <row r="20" spans="1:15" x14ac:dyDescent="0.35">
      <c r="A20" s="13">
        <f>Données!D19</f>
        <v>3067</v>
      </c>
      <c r="B20" s="13" t="str">
        <f>Données!B19</f>
        <v>KAKPO</v>
      </c>
      <c r="C20" s="13" t="str">
        <f>Données!C19</f>
        <v>Fifamè Flamelle</v>
      </c>
      <c r="D20" s="13" t="str">
        <f>Données!E19</f>
        <v>FEMININ</v>
      </c>
      <c r="E20" s="13">
        <f>Données!L19</f>
        <v>97157273</v>
      </c>
      <c r="F20" s="13" t="str">
        <f>Données!K19</f>
        <v>Abomey Calavi (Zogbadjè)</v>
      </c>
      <c r="G20" s="13" t="str">
        <f>Données!M19</f>
        <v>flamellek@gmail.com</v>
      </c>
      <c r="H20" s="13" t="str">
        <f>Données!P19</f>
        <v>Néant</v>
      </c>
      <c r="I20" s="13" t="s">
        <v>25</v>
      </c>
      <c r="J20" s="13">
        <f>+VLOOKUP(Données!I19,Managers!$E$3:$H$27,3,FALSE)</f>
        <v>5760</v>
      </c>
      <c r="K20" s="13">
        <f>+VLOOKUP(Données!I19,Managers!$E$3:$H$27,4,FALSE)</f>
        <v>5721</v>
      </c>
      <c r="L20" s="14">
        <f>Données!Q19</f>
        <v>45002</v>
      </c>
      <c r="M20" s="13" t="s">
        <v>26</v>
      </c>
      <c r="N20" s="13" t="s">
        <v>27</v>
      </c>
      <c r="O20" s="13">
        <f>Données!L19</f>
        <v>97157273</v>
      </c>
    </row>
    <row r="21" spans="1:15" x14ac:dyDescent="0.35">
      <c r="A21" s="13">
        <f>Données!D20</f>
        <v>8146</v>
      </c>
      <c r="B21" s="13" t="str">
        <f>Données!B20</f>
        <v>GANGBIGBA</v>
      </c>
      <c r="C21" s="13" t="str">
        <f>Données!C20</f>
        <v>Carno Luc</v>
      </c>
      <c r="D21" s="13" t="str">
        <f>Données!E20</f>
        <v>MASCULIN</v>
      </c>
      <c r="E21" s="13">
        <f>Données!L20</f>
        <v>90703915</v>
      </c>
      <c r="F21" s="13" t="str">
        <f>Données!K20</f>
        <v>Parakou au quartier gah non maison GANGBIGBA</v>
      </c>
      <c r="G21" s="13" t="str">
        <f>Données!M20</f>
        <v>lucgangbigba@gmail.com</v>
      </c>
      <c r="H21" s="13">
        <f>Données!P20</f>
        <v>202340555517</v>
      </c>
      <c r="I21" s="13" t="s">
        <v>25</v>
      </c>
      <c r="J21" s="13">
        <f>+VLOOKUP(Données!I20,Managers!$E$3:$H$27,3,FALSE)</f>
        <v>7114</v>
      </c>
      <c r="K21" s="13">
        <f>+VLOOKUP(Données!I20,Managers!$E$3:$H$27,4,FALSE)</f>
        <v>8036</v>
      </c>
      <c r="L21" s="14">
        <f>Données!Q20</f>
        <v>45016</v>
      </c>
      <c r="M21" s="13" t="s">
        <v>26</v>
      </c>
      <c r="N21" s="13" t="s">
        <v>27</v>
      </c>
      <c r="O21" s="13">
        <f>Données!L20</f>
        <v>90703915</v>
      </c>
    </row>
    <row r="22" spans="1:15" x14ac:dyDescent="0.35">
      <c r="A22" s="13">
        <f>Données!D21</f>
        <v>7398</v>
      </c>
      <c r="B22" s="13" t="str">
        <f>Données!B21</f>
        <v>AVOCAN</v>
      </c>
      <c r="C22" s="13" t="str">
        <f>Données!C21</f>
        <v>Manuello Vianney Kossi</v>
      </c>
      <c r="D22" s="13" t="str">
        <f>Données!E21</f>
        <v>MASCULIN</v>
      </c>
      <c r="E22" s="13">
        <f>Données!L21</f>
        <v>61531599</v>
      </c>
      <c r="F22" s="13" t="str">
        <f>Données!K21</f>
        <v>Calavi Aïtchedji</v>
      </c>
      <c r="G22" s="13" t="str">
        <f>Données!M21</f>
        <v>avocanvianney@gmail.com</v>
      </c>
      <c r="H22" s="13">
        <f>Données!P21</f>
        <v>202279905402</v>
      </c>
      <c r="I22" s="13" t="s">
        <v>25</v>
      </c>
      <c r="J22" s="13">
        <f>+VLOOKUP(Données!I21,Managers!$E$3:$H$27,3,FALSE)</f>
        <v>7302</v>
      </c>
      <c r="K22" s="13">
        <f>+VLOOKUP(Données!I21,Managers!$E$3:$H$27,4,FALSE)</f>
        <v>7301</v>
      </c>
      <c r="L22" s="14">
        <f>Données!Q21</f>
        <v>45000</v>
      </c>
      <c r="M22" s="13" t="s">
        <v>26</v>
      </c>
      <c r="N22" s="13" t="s">
        <v>27</v>
      </c>
      <c r="O22" s="13">
        <f>Données!L21</f>
        <v>61531599</v>
      </c>
    </row>
    <row r="23" spans="1:15" x14ac:dyDescent="0.35">
      <c r="A23" s="13">
        <f>Données!D22</f>
        <v>7399</v>
      </c>
      <c r="B23" s="13" t="str">
        <f>Données!B22</f>
        <v>MOHAMED CHINA</v>
      </c>
      <c r="C23" s="13" t="str">
        <f>Données!C22</f>
        <v>Abdoul Kader</v>
      </c>
      <c r="D23" s="13" t="str">
        <f>Données!E22</f>
        <v>MASCULIN</v>
      </c>
      <c r="E23" s="13">
        <f>Données!L22</f>
        <v>90349546</v>
      </c>
      <c r="F23" s="13" t="str">
        <f>Données!K22</f>
        <v>Gbegamey</v>
      </c>
      <c r="G23" s="13" t="str">
        <f>Données!M22</f>
        <v>chinaabdoulkadermohamed@gmail.com</v>
      </c>
      <c r="H23" s="13">
        <f>Données!P22</f>
        <v>0</v>
      </c>
      <c r="I23" s="13" t="s">
        <v>25</v>
      </c>
      <c r="J23" s="13">
        <f>+VLOOKUP(Données!I22,Managers!$E$3:$H$27,3,FALSE)</f>
        <v>7302</v>
      </c>
      <c r="K23" s="13">
        <f>+VLOOKUP(Données!I22,Managers!$E$3:$H$27,4,FALSE)</f>
        <v>7301</v>
      </c>
      <c r="L23" s="14">
        <f>Données!Q22</f>
        <v>45012</v>
      </c>
      <c r="M23" s="13" t="s">
        <v>26</v>
      </c>
      <c r="N23" s="13" t="s">
        <v>27</v>
      </c>
      <c r="O23" s="13">
        <f>Données!L22</f>
        <v>90349546</v>
      </c>
    </row>
    <row r="24" spans="1:15" x14ac:dyDescent="0.35">
      <c r="A24" s="13">
        <f>Données!D23</f>
        <v>5899</v>
      </c>
      <c r="B24" s="13" t="str">
        <f>Données!B23</f>
        <v>Sossoukpe</v>
      </c>
      <c r="C24" s="13" t="str">
        <f>Données!C23</f>
        <v>Sultan Bosco Fontaine</v>
      </c>
      <c r="D24" s="13" t="str">
        <f>Données!E23</f>
        <v>MASCULIN</v>
      </c>
      <c r="E24" s="13">
        <f>Données!L23</f>
        <v>90133477</v>
      </c>
      <c r="F24" s="13" t="str">
        <f>Données!K23</f>
        <v>Akpakpa avotrou maison Aguê lot 696</v>
      </c>
      <c r="G24" s="13" t="str">
        <f>Données!M23</f>
        <v>sultanboscofontainesossoukpe@gmail.com</v>
      </c>
      <c r="H24" s="13" t="str">
        <f>Données!P23</f>
        <v>Non</v>
      </c>
      <c r="I24" s="13" t="s">
        <v>25</v>
      </c>
      <c r="J24" s="13">
        <f>+VLOOKUP(Données!I23,Managers!$E$3:$H$27,3,FALSE)</f>
        <v>5286</v>
      </c>
      <c r="K24" s="13">
        <f>+VLOOKUP(Données!I23,Managers!$E$3:$H$27,4,FALSE)</f>
        <v>5580</v>
      </c>
      <c r="L24" s="14">
        <f>Données!Q23</f>
        <v>45014</v>
      </c>
      <c r="M24" s="13" t="s">
        <v>26</v>
      </c>
      <c r="N24" s="13" t="s">
        <v>27</v>
      </c>
      <c r="O24" s="13">
        <f>Données!L23</f>
        <v>90133477</v>
      </c>
    </row>
    <row r="25" spans="1:15" x14ac:dyDescent="0.35">
      <c r="A25" s="13">
        <f>Données!D24</f>
        <v>7401</v>
      </c>
      <c r="B25" s="13" t="str">
        <f>Données!B24</f>
        <v>LASSISSI</v>
      </c>
      <c r="C25" s="13" t="str">
        <f>Données!C24</f>
        <v>Abdou Aziz Adio Akorédé A</v>
      </c>
      <c r="D25" s="13" t="str">
        <f>Données!E24</f>
        <v>MASCULIN</v>
      </c>
      <c r="E25" s="13">
        <f>Données!L24</f>
        <v>90174798</v>
      </c>
      <c r="F25" s="13" t="str">
        <f>Données!K24</f>
        <v>Ketou</v>
      </c>
      <c r="G25" s="13" t="str">
        <f>Données!M24</f>
        <v>azizlassissi505@gmail.com</v>
      </c>
      <c r="H25" s="13">
        <f>Données!P24</f>
        <v>202214048323</v>
      </c>
      <c r="I25" s="13" t="s">
        <v>25</v>
      </c>
      <c r="J25" s="13">
        <f>+VLOOKUP(Données!I24,Managers!$E$3:$H$27,3,FALSE)</f>
        <v>7303</v>
      </c>
      <c r="K25" s="13">
        <f>+VLOOKUP(Données!I24,Managers!$E$3:$H$27,4,FALSE)</f>
        <v>7301</v>
      </c>
      <c r="L25" s="14">
        <f>Données!Q24</f>
        <v>44985</v>
      </c>
      <c r="M25" s="13" t="s">
        <v>26</v>
      </c>
      <c r="N25" s="13" t="s">
        <v>27</v>
      </c>
      <c r="O25" s="13">
        <f>Données!L24</f>
        <v>90174798</v>
      </c>
    </row>
    <row r="26" spans="1:15" x14ac:dyDescent="0.35">
      <c r="A26" s="13">
        <f>Données!D25</f>
        <v>8147</v>
      </c>
      <c r="B26" s="13" t="str">
        <f>Données!B25</f>
        <v>OLONI</v>
      </c>
      <c r="C26" s="13" t="str">
        <f>Données!C25</f>
        <v>Etienne Biaou</v>
      </c>
      <c r="D26" s="13" t="str">
        <f>Données!E25</f>
        <v>MASCULIN</v>
      </c>
      <c r="E26" s="13">
        <f>Données!L25</f>
        <v>96410930</v>
      </c>
      <c r="F26" s="13" t="str">
        <f>Données!K25</f>
        <v>Titirou</v>
      </c>
      <c r="G26" s="13" t="str">
        <f>Données!M25</f>
        <v>olonietienne72@gmail.com</v>
      </c>
      <c r="H26" s="13">
        <f>Données!P25</f>
        <v>0</v>
      </c>
      <c r="I26" s="13" t="s">
        <v>25</v>
      </c>
      <c r="J26" s="13">
        <f>+VLOOKUP(Données!I25,Managers!$E$3:$H$27,3,FALSE)</f>
        <v>8078</v>
      </c>
      <c r="K26" s="13">
        <f>+VLOOKUP(Données!I25,Managers!$E$3:$H$27,4,FALSE)</f>
        <v>8036</v>
      </c>
      <c r="L26" s="14">
        <f>Données!Q25</f>
        <v>45019</v>
      </c>
      <c r="M26" s="13" t="s">
        <v>26</v>
      </c>
      <c r="N26" s="13" t="s">
        <v>27</v>
      </c>
      <c r="O26" s="13">
        <f>Données!L25</f>
        <v>96410930</v>
      </c>
    </row>
    <row r="27" spans="1:15" x14ac:dyDescent="0.35">
      <c r="A27" s="13">
        <f>Données!D26</f>
        <v>7388</v>
      </c>
      <c r="B27" s="13" t="str">
        <f>Données!B26</f>
        <v>GLELE</v>
      </c>
      <c r="C27" s="13" t="str">
        <f>Données!C26</f>
        <v>Phélipé Vignon J. S.</v>
      </c>
      <c r="D27" s="13" t="str">
        <f>Données!E26</f>
        <v>MASCULIN</v>
      </c>
      <c r="E27" s="13">
        <f>Données!L26</f>
        <v>66767272</v>
      </c>
      <c r="F27" s="13" t="str">
        <f>Données!K26</f>
        <v>Calavi/ Sème/ maison GLELE</v>
      </c>
      <c r="G27" s="13" t="str">
        <f>Données!M26</f>
        <v>phelipeglele@icloud.com</v>
      </c>
      <c r="H27" s="13">
        <f>Données!P26</f>
        <v>201910736967</v>
      </c>
      <c r="I27" s="13" t="s">
        <v>25</v>
      </c>
      <c r="J27" s="13">
        <f>+VLOOKUP(Données!I26,Managers!$E$3:$H$27,3,FALSE)</f>
        <v>7302</v>
      </c>
      <c r="K27" s="13">
        <f>+VLOOKUP(Données!I26,Managers!$E$3:$H$27,4,FALSE)</f>
        <v>7301</v>
      </c>
      <c r="L27" s="14">
        <f>Données!Q26</f>
        <v>44970</v>
      </c>
      <c r="M27" s="13" t="s">
        <v>26</v>
      </c>
      <c r="N27" s="13" t="s">
        <v>27</v>
      </c>
      <c r="O27" s="13">
        <f>Données!L26</f>
        <v>66767272</v>
      </c>
    </row>
    <row r="28" spans="1:15" x14ac:dyDescent="0.35">
      <c r="A28" s="13">
        <f>Données!D27</f>
        <v>6086</v>
      </c>
      <c r="B28" s="13" t="str">
        <f>Données!B27</f>
        <v>GOUVELISSA</v>
      </c>
      <c r="C28" s="13" t="str">
        <f>Données!C27</f>
        <v>Mahuclo Ghislaine</v>
      </c>
      <c r="D28" s="13" t="str">
        <f>Données!E27</f>
        <v>FEMININ</v>
      </c>
      <c r="E28" s="13">
        <f>Données!L27</f>
        <v>50034014</v>
      </c>
      <c r="F28" s="13" t="str">
        <f>Données!K27</f>
        <v>Sehouè</v>
      </c>
      <c r="G28" s="13" t="str">
        <f>Données!M27</f>
        <v>ghislainegouvelissa@gmail.com</v>
      </c>
      <c r="H28" s="13" t="str">
        <f>Données!P27</f>
        <v>Pas encore</v>
      </c>
      <c r="I28" s="13" t="s">
        <v>25</v>
      </c>
      <c r="J28" s="13">
        <f>+VLOOKUP(Données!I27,Managers!$E$3:$H$27,3,FALSE)</f>
        <v>6017</v>
      </c>
      <c r="K28" s="13">
        <f>+VLOOKUP(Données!I27,Managers!$E$3:$H$27,4,FALSE)</f>
        <v>6015</v>
      </c>
      <c r="L28" s="14">
        <f>Données!Q27</f>
        <v>45012</v>
      </c>
      <c r="M28" s="13" t="s">
        <v>26</v>
      </c>
      <c r="N28" s="13" t="s">
        <v>27</v>
      </c>
      <c r="O28" s="13">
        <f>Données!L27</f>
        <v>50034014</v>
      </c>
    </row>
    <row r="29" spans="1:15" x14ac:dyDescent="0.35">
      <c r="A29" s="13">
        <f>Données!D28</f>
        <v>7362</v>
      </c>
      <c r="B29" s="13" t="str">
        <f>Données!B28</f>
        <v>ADJIVEHOUN</v>
      </c>
      <c r="C29" s="13" t="str">
        <f>Données!C28</f>
        <v>David</v>
      </c>
      <c r="D29" s="13" t="str">
        <f>Données!E28</f>
        <v>MASCULIN</v>
      </c>
      <c r="E29" s="13">
        <f>Données!L28</f>
        <v>67287587</v>
      </c>
      <c r="F29" s="13" t="str">
        <f>Données!K28</f>
        <v>Calavi/Tankpe</v>
      </c>
      <c r="G29" s="13" t="str">
        <f>Données!M28</f>
        <v>dadjivehoun@gmail.com</v>
      </c>
      <c r="H29" s="13">
        <f>Données!P28</f>
        <v>202011605012</v>
      </c>
      <c r="I29" s="13" t="s">
        <v>25</v>
      </c>
      <c r="J29" s="13">
        <f>+VLOOKUP(Données!I28,Managers!$E$3:$H$27,3,FALSE)</f>
        <v>7303</v>
      </c>
      <c r="K29" s="13">
        <f>+VLOOKUP(Données!I28,Managers!$E$3:$H$27,4,FALSE)</f>
        <v>7301</v>
      </c>
      <c r="L29" s="14">
        <f>Données!Q28</f>
        <v>44960</v>
      </c>
      <c r="M29" s="13" t="s">
        <v>26</v>
      </c>
      <c r="N29" s="13" t="s">
        <v>27</v>
      </c>
      <c r="O29" s="13">
        <f>Données!L28</f>
        <v>67287587</v>
      </c>
    </row>
    <row r="30" spans="1:15" x14ac:dyDescent="0.35">
      <c r="A30" s="13">
        <f>Données!D29</f>
        <v>5901</v>
      </c>
      <c r="B30" s="13" t="str">
        <f>Données!B29</f>
        <v>HOUNKPE</v>
      </c>
      <c r="C30" s="13" t="str">
        <f>Données!C29</f>
        <v>Coffi Roger</v>
      </c>
      <c r="D30" s="13" t="str">
        <f>Données!E29</f>
        <v>MASCULIN</v>
      </c>
      <c r="E30" s="13">
        <f>Données!L29</f>
        <v>97360283</v>
      </c>
      <c r="F30" s="13" t="str">
        <f>Données!K29</f>
        <v>Akpakpa Suru-lere COTONOU</v>
      </c>
      <c r="G30" s="13" t="str">
        <f>Données!M29</f>
        <v>hounkperogerhcr@gmail.com</v>
      </c>
      <c r="H30" s="13">
        <f>Données!P29</f>
        <v>0</v>
      </c>
      <c r="I30" s="13" t="s">
        <v>25</v>
      </c>
      <c r="J30" s="13">
        <f>+VLOOKUP(Données!I29,Managers!$E$3:$H$27,3,FALSE)</f>
        <v>5286</v>
      </c>
      <c r="K30" s="13">
        <f>+VLOOKUP(Données!I29,Managers!$E$3:$H$27,4,FALSE)</f>
        <v>5580</v>
      </c>
      <c r="L30" s="14">
        <f>Données!Q29</f>
        <v>45005</v>
      </c>
      <c r="M30" s="13" t="s">
        <v>26</v>
      </c>
      <c r="N30" s="13" t="s">
        <v>27</v>
      </c>
      <c r="O30" s="13">
        <f>Données!L29</f>
        <v>97360283</v>
      </c>
    </row>
    <row r="31" spans="1:15" x14ac:dyDescent="0.35">
      <c r="A31" s="13">
        <f>Données!D30</f>
        <v>3068</v>
      </c>
      <c r="B31" s="13" t="str">
        <f>Données!B30</f>
        <v>KP0DJEDO-GBEDJI</v>
      </c>
      <c r="C31" s="13" t="str">
        <f>Données!C30</f>
        <v>Désiré Kossi</v>
      </c>
      <c r="D31" s="13" t="str">
        <f>Données!E30</f>
        <v>MASCULIN</v>
      </c>
      <c r="E31" s="13">
        <f>Données!L30</f>
        <v>66954000</v>
      </c>
      <c r="F31" s="13" t="str">
        <f>Données!K30</f>
        <v>AKPAKPA AVOTROU</v>
      </c>
      <c r="G31" s="13" t="str">
        <f>Données!M30</f>
        <v>desirekossikpodjedogbedji@gmail.com560</v>
      </c>
      <c r="H31" s="13">
        <f>Données!P30</f>
        <v>0</v>
      </c>
      <c r="I31" s="13" t="s">
        <v>25</v>
      </c>
      <c r="J31" s="13">
        <f>+VLOOKUP(Données!I30,Managers!$E$3:$H$27,3,FALSE)</f>
        <v>5808</v>
      </c>
      <c r="K31" s="13">
        <f>+VLOOKUP(Données!I30,Managers!$E$3:$H$27,4,FALSE)</f>
        <v>5721</v>
      </c>
      <c r="L31" s="14">
        <f>Données!Q30</f>
        <v>45019</v>
      </c>
      <c r="M31" s="13" t="s">
        <v>26</v>
      </c>
      <c r="N31" s="13" t="s">
        <v>27</v>
      </c>
      <c r="O31" s="13">
        <f>Données!L30</f>
        <v>66954000</v>
      </c>
    </row>
    <row r="32" spans="1:15" x14ac:dyDescent="0.35">
      <c r="A32" s="13">
        <f>Données!D31</f>
        <v>3069</v>
      </c>
      <c r="B32" s="13" t="str">
        <f>Données!B31</f>
        <v>TCHEGO</v>
      </c>
      <c r="C32" s="13" t="str">
        <f>Données!C31</f>
        <v>Angelos</v>
      </c>
      <c r="D32" s="13" t="str">
        <f>Données!E31</f>
        <v>MASCULIN</v>
      </c>
      <c r="E32" s="13">
        <f>Données!L31</f>
        <v>61892059</v>
      </c>
      <c r="F32" s="13" t="str">
        <f>Données!K31</f>
        <v>Abomey-calavi-Zogbadjè</v>
      </c>
      <c r="G32" s="13" t="str">
        <f>Données!M31</f>
        <v>tchegoangelos91@gmail.com</v>
      </c>
      <c r="H32" s="13">
        <f>Données!P31</f>
        <v>202271500961</v>
      </c>
      <c r="I32" s="13" t="s">
        <v>25</v>
      </c>
      <c r="J32" s="13">
        <f>+VLOOKUP(Données!I31,Managers!$E$3:$H$27,3,FALSE)</f>
        <v>5808</v>
      </c>
      <c r="K32" s="13">
        <f>+VLOOKUP(Données!I31,Managers!$E$3:$H$27,4,FALSE)</f>
        <v>5721</v>
      </c>
      <c r="L32" s="14">
        <f>Données!Q31</f>
        <v>45012</v>
      </c>
      <c r="M32" s="13" t="s">
        <v>26</v>
      </c>
      <c r="N32" s="13" t="s">
        <v>27</v>
      </c>
      <c r="O32" s="13">
        <f>Données!L31</f>
        <v>61892059</v>
      </c>
    </row>
    <row r="33" spans="1:15" x14ac:dyDescent="0.35">
      <c r="A33" s="13">
        <f>Données!D32</f>
        <v>7274</v>
      </c>
      <c r="B33" s="13" t="str">
        <f>Données!B32</f>
        <v>TEBLEKOU</v>
      </c>
      <c r="C33" s="13" t="str">
        <f>Données!C32</f>
        <v>Chancelle</v>
      </c>
      <c r="D33" s="13" t="str">
        <f>Données!E32</f>
        <v>FEMININ</v>
      </c>
      <c r="E33" s="13">
        <f>Données!L32</f>
        <v>51661057</v>
      </c>
      <c r="F33" s="13" t="str">
        <f>Données!K32</f>
        <v>Lokossa</v>
      </c>
      <c r="G33" s="13" t="str">
        <f>Données!M32</f>
        <v>chancelleteblekou4@gmail</v>
      </c>
      <c r="H33" s="13">
        <f>Données!P32</f>
        <v>202324569088</v>
      </c>
      <c r="I33" s="13" t="s">
        <v>25</v>
      </c>
      <c r="J33" s="13">
        <f>+VLOOKUP(Données!I32,Managers!$E$3:$H$27,3,FALSE)</f>
        <v>8044</v>
      </c>
      <c r="K33" s="13">
        <f>+VLOOKUP(Données!I32,Managers!$E$3:$H$27,4,FALSE)</f>
        <v>7201</v>
      </c>
      <c r="L33" s="14">
        <f>Données!Q32</f>
        <v>45012</v>
      </c>
      <c r="M33" s="13" t="s">
        <v>26</v>
      </c>
      <c r="N33" s="13" t="s">
        <v>27</v>
      </c>
      <c r="O33" s="13">
        <f>Données!L32</f>
        <v>51661057</v>
      </c>
    </row>
    <row r="34" spans="1:15" x14ac:dyDescent="0.35">
      <c r="A34" s="13">
        <f>Données!D33</f>
        <v>7275</v>
      </c>
      <c r="B34" s="13" t="str">
        <f>Données!B33</f>
        <v>DONOUVO</v>
      </c>
      <c r="C34" s="13" t="str">
        <f>Données!C33</f>
        <v>Augustin</v>
      </c>
      <c r="D34" s="13" t="str">
        <f>Données!E33</f>
        <v>MASCULIN</v>
      </c>
      <c r="E34" s="13">
        <f>Données!L33</f>
        <v>66535207</v>
      </c>
      <c r="F34" s="13" t="str">
        <f>Données!K33</f>
        <v>Lokossa</v>
      </c>
      <c r="G34" s="13" t="str">
        <f>Données!M33</f>
        <v>augustin1erdonouvo@gmail</v>
      </c>
      <c r="H34" s="13">
        <f>Données!P33</f>
        <v>202011888064</v>
      </c>
      <c r="I34" s="13" t="s">
        <v>25</v>
      </c>
      <c r="J34" s="13">
        <f>+VLOOKUP(Données!I33,Managers!$E$3:$H$27,3,FALSE)</f>
        <v>8044</v>
      </c>
      <c r="K34" s="13">
        <f>+VLOOKUP(Données!I33,Managers!$E$3:$H$27,4,FALSE)</f>
        <v>7201</v>
      </c>
      <c r="L34" s="14">
        <f>Données!Q33</f>
        <v>45043</v>
      </c>
      <c r="M34" s="13" t="s">
        <v>26</v>
      </c>
      <c r="N34" s="13" t="s">
        <v>27</v>
      </c>
      <c r="O34" s="13">
        <f>Données!L33</f>
        <v>66535207</v>
      </c>
    </row>
    <row r="35" spans="1:15" x14ac:dyDescent="0.35">
      <c r="A35" s="13">
        <f>Données!D34</f>
        <v>7276</v>
      </c>
      <c r="B35" s="13" t="str">
        <f>Données!B34</f>
        <v>BOSSE</v>
      </c>
      <c r="C35" s="13" t="str">
        <f>Données!C34</f>
        <v>Mahougnon Huguette</v>
      </c>
      <c r="D35" s="13" t="str">
        <f>Données!E34</f>
        <v>FEMININ</v>
      </c>
      <c r="E35" s="13">
        <f>Données!L34</f>
        <v>56492765</v>
      </c>
      <c r="F35" s="13" t="str">
        <f>Données!K34</f>
        <v>Akodedjro/Lokossa</v>
      </c>
      <c r="G35" s="13" t="str">
        <f>Données!M34</f>
        <v>huguettebosse35@gmail.com</v>
      </c>
      <c r="H35" s="13">
        <f>Données!P34</f>
        <v>0</v>
      </c>
      <c r="I35" s="13" t="s">
        <v>25</v>
      </c>
      <c r="J35" s="13">
        <f>+VLOOKUP(Données!I34,Managers!$E$3:$H$27,3,FALSE)</f>
        <v>7202</v>
      </c>
      <c r="K35" s="13">
        <f>+VLOOKUP(Données!I34,Managers!$E$3:$H$27,4,FALSE)</f>
        <v>7201</v>
      </c>
      <c r="L35" s="14">
        <f>Données!Q34</f>
        <v>45023</v>
      </c>
      <c r="M35" s="13" t="s">
        <v>26</v>
      </c>
      <c r="N35" s="13" t="s">
        <v>27</v>
      </c>
      <c r="O35" s="13">
        <f>Données!L34</f>
        <v>56492765</v>
      </c>
    </row>
    <row r="36" spans="1:15" x14ac:dyDescent="0.35">
      <c r="A36" s="13">
        <f>Données!D35</f>
        <v>7277</v>
      </c>
      <c r="B36" s="13" t="str">
        <f>Données!B35</f>
        <v>BOKOU</v>
      </c>
      <c r="C36" s="13" t="str">
        <f>Données!C35</f>
        <v>Gildas Espoir</v>
      </c>
      <c r="D36" s="13" t="str">
        <f>Données!E35</f>
        <v>MASCULIN</v>
      </c>
      <c r="E36" s="13">
        <f>Données!L35</f>
        <v>67800152</v>
      </c>
      <c r="F36" s="13" t="str">
        <f>Données!K35</f>
        <v>Lokossa</v>
      </c>
      <c r="G36" s="13" t="str">
        <f>Données!M35</f>
        <v>espoirbokou@gmail.com</v>
      </c>
      <c r="H36" s="13">
        <f>Données!P35</f>
        <v>202384628790</v>
      </c>
      <c r="I36" s="13" t="s">
        <v>25</v>
      </c>
      <c r="J36" s="13">
        <f>+VLOOKUP(Données!I35,Managers!$E$3:$H$27,3,FALSE)</f>
        <v>8044</v>
      </c>
      <c r="K36" s="13">
        <f>+VLOOKUP(Données!I35,Managers!$E$3:$H$27,4,FALSE)</f>
        <v>7201</v>
      </c>
      <c r="L36" s="14">
        <f>Données!Q35</f>
        <v>45043</v>
      </c>
      <c r="M36" s="13" t="s">
        <v>26</v>
      </c>
      <c r="N36" s="13" t="s">
        <v>27</v>
      </c>
      <c r="O36" s="13">
        <f>Données!L35</f>
        <v>67800152</v>
      </c>
    </row>
    <row r="37" spans="1:15" x14ac:dyDescent="0.35">
      <c r="A37" s="13">
        <f>Données!D36</f>
        <v>7402</v>
      </c>
      <c r="B37" s="13" t="str">
        <f>Données!B36</f>
        <v>OCHOUMARE</v>
      </c>
      <c r="C37" s="13" t="str">
        <f>Données!C36</f>
        <v>Ayélodjou Eyitayo Dina</v>
      </c>
      <c r="D37" s="13" t="str">
        <f>Données!E36</f>
        <v>FEMININ</v>
      </c>
      <c r="E37" s="13">
        <f>Données!L36</f>
        <v>62029623</v>
      </c>
      <c r="F37" s="13" t="str">
        <f>Données!K36</f>
        <v>Lot 94 A Abomey Calavi Maison Colonel OCHOUMARE Daniel</v>
      </c>
      <c r="G37" s="13" t="str">
        <f>Données!M36</f>
        <v>ochoumaredina66@gmail.com</v>
      </c>
      <c r="H37" s="13">
        <f>Données!P36</f>
        <v>202347888804</v>
      </c>
      <c r="I37" s="13" t="s">
        <v>25</v>
      </c>
      <c r="J37" s="13">
        <f>+VLOOKUP(Données!I36,Managers!$E$3:$H$27,3,FALSE)</f>
        <v>7302</v>
      </c>
      <c r="K37" s="13">
        <f>+VLOOKUP(Données!I36,Managers!$E$3:$H$27,4,FALSE)</f>
        <v>7301</v>
      </c>
      <c r="L37" s="14">
        <f>Données!Q36</f>
        <v>45005</v>
      </c>
      <c r="M37" s="13" t="s">
        <v>26</v>
      </c>
      <c r="N37" s="13" t="s">
        <v>27</v>
      </c>
      <c r="O37" s="13">
        <f>Données!L36</f>
        <v>62029623</v>
      </c>
    </row>
    <row r="38" spans="1:15" x14ac:dyDescent="0.35">
      <c r="A38" s="13">
        <f>Données!D37</f>
        <v>7385</v>
      </c>
      <c r="B38" s="13" t="str">
        <f>Données!B37</f>
        <v>DOSSOU</v>
      </c>
      <c r="C38" s="13" t="str">
        <f>Données!C37</f>
        <v>Mahutondji Cédrik Rock</v>
      </c>
      <c r="D38" s="13" t="str">
        <f>Données!E37</f>
        <v>MASCULIN</v>
      </c>
      <c r="E38" s="13">
        <f>Données!L37</f>
        <v>96415363</v>
      </c>
      <c r="F38" s="13" t="str">
        <f>Données!K37</f>
        <v>Pahou Dénou C/SB M DOSSOU</v>
      </c>
      <c r="G38" s="13" t="str">
        <f>Données!M37</f>
        <v>rockdossou24@gmail.com</v>
      </c>
      <c r="H38" s="13">
        <f>Données!P37</f>
        <v>202270886346</v>
      </c>
      <c r="I38" s="13" t="s">
        <v>25</v>
      </c>
      <c r="J38" s="13">
        <f>+VLOOKUP(Données!I37,Managers!$E$3:$H$27,3,FALSE)</f>
        <v>7302</v>
      </c>
      <c r="K38" s="13">
        <f>+VLOOKUP(Données!I37,Managers!$E$3:$H$27,4,FALSE)</f>
        <v>7301</v>
      </c>
      <c r="L38" s="14">
        <f>Données!Q37</f>
        <v>45005</v>
      </c>
      <c r="M38" s="13" t="s">
        <v>26</v>
      </c>
      <c r="N38" s="13" t="s">
        <v>27</v>
      </c>
      <c r="O38" s="13">
        <f>Données!L37</f>
        <v>96415363</v>
      </c>
    </row>
    <row r="39" spans="1:15" x14ac:dyDescent="0.35">
      <c r="A39" s="13">
        <f>Données!D38</f>
        <v>7403</v>
      </c>
      <c r="B39" s="13" t="str">
        <f>Données!B38</f>
        <v>KPACLESSI</v>
      </c>
      <c r="C39" s="13" t="str">
        <f>Données!C38</f>
        <v>Richard</v>
      </c>
      <c r="D39" s="13" t="str">
        <f>Données!E38</f>
        <v>MASCULIN</v>
      </c>
      <c r="E39" s="13">
        <f>Données!L38</f>
        <v>67006256</v>
      </c>
      <c r="F39" s="13" t="str">
        <f>Données!K38</f>
        <v>Abomey Calavi</v>
      </c>
      <c r="G39" s="13" t="str">
        <f>Données!M38</f>
        <v>richardkpoclessi@gmail.com</v>
      </c>
      <c r="H39" s="13">
        <f>Données!P38</f>
        <v>20211896704</v>
      </c>
      <c r="I39" s="13" t="s">
        <v>25</v>
      </c>
      <c r="J39" s="13">
        <f>+VLOOKUP(Données!I38,Managers!$E$3:$H$27,3,FALSE)</f>
        <v>7302</v>
      </c>
      <c r="K39" s="13">
        <f>+VLOOKUP(Données!I38,Managers!$E$3:$H$27,4,FALSE)</f>
        <v>7301</v>
      </c>
      <c r="L39" s="14">
        <f>Données!Q38</f>
        <v>45005</v>
      </c>
      <c r="M39" s="13" t="s">
        <v>26</v>
      </c>
      <c r="N39" s="13" t="s">
        <v>27</v>
      </c>
      <c r="O39" s="13">
        <f>Données!L38</f>
        <v>67006256</v>
      </c>
    </row>
    <row r="40" spans="1:15" x14ac:dyDescent="0.35">
      <c r="A40" s="13">
        <f>Données!D39</f>
        <v>6290</v>
      </c>
      <c r="B40" s="13" t="str">
        <f>Données!B39</f>
        <v>SEGLA</v>
      </c>
      <c r="C40" s="13" t="str">
        <f>Données!C39</f>
        <v>Mahoutin Philippe</v>
      </c>
      <c r="D40" s="13" t="str">
        <f>Données!E39</f>
        <v>MASCULIN</v>
      </c>
      <c r="E40" s="13">
        <f>Données!L39</f>
        <v>66416591</v>
      </c>
      <c r="F40" s="13" t="str">
        <f>Données!K39</f>
        <v>Porto-Novo</v>
      </c>
      <c r="G40" s="13" t="str">
        <f>Données!M39</f>
        <v>Sphilippe1991@gmail.com</v>
      </c>
      <c r="H40" s="13">
        <f>Données!P39</f>
        <v>202292066323</v>
      </c>
      <c r="I40" s="13" t="s">
        <v>25</v>
      </c>
      <c r="J40" s="13">
        <f>+VLOOKUP(Données!I39,Managers!$E$3:$H$27,3,FALSE)</f>
        <v>7121</v>
      </c>
      <c r="K40" s="13">
        <f>+VLOOKUP(Données!I39,Managers!$E$3:$H$27,4,FALSE)</f>
        <v>7113</v>
      </c>
      <c r="L40" s="14">
        <f>Données!Q39</f>
        <v>45027</v>
      </c>
      <c r="M40" s="13" t="s">
        <v>26</v>
      </c>
      <c r="N40" s="13" t="s">
        <v>27</v>
      </c>
      <c r="O40" s="13">
        <f>Données!L39</f>
        <v>66416591</v>
      </c>
    </row>
    <row r="41" spans="1:15" x14ac:dyDescent="0.35">
      <c r="A41" s="13">
        <f>Données!D40</f>
        <v>6291</v>
      </c>
      <c r="B41" s="13" t="str">
        <f>Données!B40</f>
        <v xml:space="preserve">ATTEGBO
</v>
      </c>
      <c r="C41" s="13" t="str">
        <f>Données!C40</f>
        <v>Wachinou Florent</v>
      </c>
      <c r="D41" s="13" t="str">
        <f>Données!E40</f>
        <v>MASCULIN</v>
      </c>
      <c r="E41" s="13">
        <f>Données!L40</f>
        <v>61309338</v>
      </c>
      <c r="F41" s="13" t="str">
        <f>Données!K40</f>
        <v>PORTO-NOVO</v>
      </c>
      <c r="G41" s="13" t="str">
        <f>Données!M40</f>
        <v>attegbo@gmail.com</v>
      </c>
      <c r="H41" s="13">
        <f>Données!P40</f>
        <v>0</v>
      </c>
      <c r="I41" s="13" t="s">
        <v>25</v>
      </c>
      <c r="J41" s="13">
        <f>+VLOOKUP(Données!I40,Managers!$E$3:$H$27,3,FALSE)</f>
        <v>7121</v>
      </c>
      <c r="K41" s="13">
        <f>+VLOOKUP(Données!I40,Managers!$E$3:$H$27,4,FALSE)</f>
        <v>7113</v>
      </c>
      <c r="L41" s="14">
        <f>Données!Q40</f>
        <v>45008</v>
      </c>
      <c r="M41" s="13" t="s">
        <v>26</v>
      </c>
      <c r="N41" s="13" t="s">
        <v>27</v>
      </c>
      <c r="O41" s="13">
        <f>Données!L40</f>
        <v>61309338</v>
      </c>
    </row>
    <row r="42" spans="1:15" x14ac:dyDescent="0.35">
      <c r="A42" s="13">
        <f>Données!D41</f>
        <v>6292</v>
      </c>
      <c r="B42" s="13" t="str">
        <f>Données!B41</f>
        <v>Talognon</v>
      </c>
      <c r="C42" s="13" t="str">
        <f>Données!C41</f>
        <v>Espérance</v>
      </c>
      <c r="D42" s="13" t="str">
        <f>Données!E41</f>
        <v>MASCULIN</v>
      </c>
      <c r="E42" s="13">
        <f>Données!L41</f>
        <v>62791491</v>
      </c>
      <c r="F42" s="13" t="str">
        <f>Données!K41</f>
        <v>Porto Novo</v>
      </c>
      <c r="G42" s="13" t="str">
        <f>Données!M41</f>
        <v>Esperancetalognonalex@gmail.com</v>
      </c>
      <c r="H42" s="13">
        <f>Données!P41</f>
        <v>0</v>
      </c>
      <c r="I42" s="13" t="s">
        <v>25</v>
      </c>
      <c r="J42" s="13">
        <f>+VLOOKUP(Données!I41,Managers!$E$3:$H$27,3,FALSE)</f>
        <v>8038</v>
      </c>
      <c r="K42" s="13">
        <f>+VLOOKUP(Données!I41,Managers!$E$3:$H$27,4,FALSE)</f>
        <v>7113</v>
      </c>
      <c r="L42" s="14">
        <f>Données!Q41</f>
        <v>45028</v>
      </c>
      <c r="M42" s="13" t="s">
        <v>26</v>
      </c>
      <c r="N42" s="13" t="s">
        <v>27</v>
      </c>
      <c r="O42" s="13">
        <f>Données!L41</f>
        <v>62791491</v>
      </c>
    </row>
    <row r="43" spans="1:15" x14ac:dyDescent="0.35">
      <c r="A43" s="13">
        <f>Données!D42</f>
        <v>6293</v>
      </c>
      <c r="B43" s="13" t="str">
        <f>Données!B42</f>
        <v>Kotin</v>
      </c>
      <c r="C43" s="13" t="str">
        <f>Données!C42</f>
        <v>Gbènoukpo Anicet</v>
      </c>
      <c r="D43" s="13" t="str">
        <f>Données!E42</f>
        <v>MASCULIN</v>
      </c>
      <c r="E43" s="13">
        <f>Données!L42</f>
        <v>66333618</v>
      </c>
      <c r="F43" s="13" t="str">
        <f>Données!K42</f>
        <v>Djèrègbe M/Kotin</v>
      </c>
      <c r="G43" s="13" t="str">
        <f>Données!M42</f>
        <v>anicetkotin13@gmail.com</v>
      </c>
      <c r="H43" s="13">
        <f>Données!P42</f>
        <v>0</v>
      </c>
      <c r="I43" s="13" t="s">
        <v>25</v>
      </c>
      <c r="J43" s="13">
        <f>+VLOOKUP(Données!I42,Managers!$E$3:$H$27,3,FALSE)</f>
        <v>8038</v>
      </c>
      <c r="K43" s="13">
        <f>+VLOOKUP(Données!I42,Managers!$E$3:$H$27,4,FALSE)</f>
        <v>7113</v>
      </c>
      <c r="L43" s="14">
        <f>Données!Q42</f>
        <v>45028</v>
      </c>
      <c r="M43" s="13" t="s">
        <v>26</v>
      </c>
      <c r="N43" s="13" t="s">
        <v>27</v>
      </c>
      <c r="O43" s="13">
        <f>Données!L42</f>
        <v>66333618</v>
      </c>
    </row>
    <row r="44" spans="1:15" x14ac:dyDescent="0.35">
      <c r="A44" s="13">
        <f>Données!D43</f>
        <v>6294</v>
      </c>
      <c r="B44" s="13" t="str">
        <f>Données!B43</f>
        <v>Chabi</v>
      </c>
      <c r="C44" s="13" t="str">
        <f>Données!C43</f>
        <v>Venance son</v>
      </c>
      <c r="D44" s="13" t="str">
        <f>Données!E43</f>
        <v>MASCULIN</v>
      </c>
      <c r="E44" s="13">
        <f>Données!L43</f>
        <v>97257084</v>
      </c>
      <c r="F44" s="13" t="str">
        <f>Données!K43</f>
        <v>Porto-Novo</v>
      </c>
      <c r="G44" s="13" t="str">
        <f>Données!M43</f>
        <v>Venancechabi169@.gmail.com</v>
      </c>
      <c r="H44" s="13">
        <f>Données!P43</f>
        <v>0</v>
      </c>
      <c r="I44" s="13" t="s">
        <v>25</v>
      </c>
      <c r="J44" s="13">
        <f>+VLOOKUP(Données!I43,Managers!$E$3:$H$27,3,FALSE)</f>
        <v>8038</v>
      </c>
      <c r="K44" s="13">
        <f>+VLOOKUP(Données!I43,Managers!$E$3:$H$27,4,FALSE)</f>
        <v>7113</v>
      </c>
      <c r="L44" s="14">
        <f>Données!Q43</f>
        <v>45028</v>
      </c>
      <c r="M44" s="13" t="s">
        <v>26</v>
      </c>
      <c r="N44" s="13" t="s">
        <v>27</v>
      </c>
      <c r="O44" s="13">
        <f>Données!L43</f>
        <v>97257084</v>
      </c>
    </row>
    <row r="45" spans="1:15" x14ac:dyDescent="0.35">
      <c r="A45" s="13">
        <f>Données!D44</f>
        <v>5902</v>
      </c>
      <c r="B45" s="13" t="str">
        <f>Données!B44</f>
        <v>NOUATIN</v>
      </c>
      <c r="C45" s="13" t="str">
        <f>Données!C44</f>
        <v>Géorgina</v>
      </c>
      <c r="D45" s="13" t="str">
        <f>Données!E44</f>
        <v>FEMININ</v>
      </c>
      <c r="E45" s="13">
        <f>Données!L44</f>
        <v>96339288</v>
      </c>
      <c r="F45" s="13" t="str">
        <f>Données!K44</f>
        <v>C/637, M/ NOUATIN, Cotonou</v>
      </c>
      <c r="G45" s="13" t="str">
        <f>Données!M44</f>
        <v>nouatingeorgina@gmail.com</v>
      </c>
      <c r="H45" s="13">
        <f>Données!P44</f>
        <v>202241273541</v>
      </c>
      <c r="I45" s="13" t="s">
        <v>25</v>
      </c>
      <c r="J45" s="13">
        <f>+VLOOKUP(Données!I44,Managers!$E$3:$H$27,3,FALSE)</f>
        <v>5253</v>
      </c>
      <c r="K45" s="13">
        <f>+VLOOKUP(Données!I44,Managers!$E$3:$H$27,4,FALSE)</f>
        <v>5580</v>
      </c>
      <c r="L45" s="14">
        <f>Données!Q44</f>
        <v>45015</v>
      </c>
      <c r="M45" s="13" t="s">
        <v>26</v>
      </c>
      <c r="N45" s="13" t="s">
        <v>27</v>
      </c>
      <c r="O45" s="13">
        <f>Données!L44</f>
        <v>96339288</v>
      </c>
    </row>
    <row r="46" spans="1:15" x14ac:dyDescent="0.35">
      <c r="A46" s="13">
        <f>Données!D45</f>
        <v>7404</v>
      </c>
      <c r="B46" s="13" t="str">
        <f>Données!B45</f>
        <v>DEGBE</v>
      </c>
      <c r="C46" s="13" t="str">
        <f>Données!C45</f>
        <v>Orlande Diane</v>
      </c>
      <c r="D46" s="13" t="str">
        <f>Données!E45</f>
        <v>FEMININ</v>
      </c>
      <c r="E46" s="13">
        <f>Données!L45</f>
        <v>97945496</v>
      </c>
      <c r="F46" s="13" t="str">
        <f>Données!K45</f>
        <v>Calavi Ouedo</v>
      </c>
      <c r="G46" s="13" t="str">
        <f>Données!M45</f>
        <v>degbeorlandediane@gmail.com</v>
      </c>
      <c r="H46" s="13">
        <f>Données!P45</f>
        <v>202243257112</v>
      </c>
      <c r="I46" s="13" t="s">
        <v>25</v>
      </c>
      <c r="J46" s="13">
        <f>+VLOOKUP(Données!I45,Managers!$E$3:$H$27,3,FALSE)</f>
        <v>7302</v>
      </c>
      <c r="K46" s="13">
        <f>+VLOOKUP(Données!I45,Managers!$E$3:$H$27,4,FALSE)</f>
        <v>7301</v>
      </c>
      <c r="L46" s="14">
        <f>Données!Q45</f>
        <v>45005</v>
      </c>
      <c r="M46" s="13" t="s">
        <v>26</v>
      </c>
      <c r="N46" s="13" t="s">
        <v>27</v>
      </c>
      <c r="O46" s="13">
        <f>Données!L45</f>
        <v>97945496</v>
      </c>
    </row>
    <row r="47" spans="1:15" x14ac:dyDescent="0.35">
      <c r="A47" s="13">
        <f>Données!D46</f>
        <v>7393</v>
      </c>
      <c r="B47" s="13" t="str">
        <f>Données!B46</f>
        <v>GANSOU</v>
      </c>
      <c r="C47" s="13" t="str">
        <f>Données!C46</f>
        <v>Fabrice</v>
      </c>
      <c r="D47" s="13" t="str">
        <f>Données!E46</f>
        <v>MASCULIN</v>
      </c>
      <c r="E47" s="13">
        <f>Données!L46</f>
        <v>97568226</v>
      </c>
      <c r="F47" s="13" t="str">
        <f>Données!K46</f>
        <v>Calavi tokan</v>
      </c>
      <c r="G47" s="13" t="str">
        <f>Données!M46</f>
        <v>fabricegansou@gmail.com</v>
      </c>
      <c r="H47" s="13">
        <f>Données!P46</f>
        <v>0</v>
      </c>
      <c r="I47" s="13" t="s">
        <v>25</v>
      </c>
      <c r="J47" s="13">
        <f>+VLOOKUP(Données!I46,Managers!$E$3:$H$27,3,FALSE)</f>
        <v>7302</v>
      </c>
      <c r="K47" s="13">
        <f>+VLOOKUP(Données!I46,Managers!$E$3:$H$27,4,FALSE)</f>
        <v>7301</v>
      </c>
      <c r="L47" s="14">
        <f>Données!Q46</f>
        <v>44977</v>
      </c>
      <c r="M47" s="13" t="s">
        <v>26</v>
      </c>
      <c r="N47" s="13" t="s">
        <v>27</v>
      </c>
      <c r="O47" s="13">
        <f>Données!L46</f>
        <v>97568226</v>
      </c>
    </row>
    <row r="48" spans="1:15" x14ac:dyDescent="0.35">
      <c r="A48" s="13">
        <f>Données!D47</f>
        <v>7405</v>
      </c>
      <c r="B48" s="13" t="str">
        <f>Données!B47</f>
        <v>LALY</v>
      </c>
      <c r="C48" s="13" t="str">
        <f>Données!C47</f>
        <v>Sossou Gbetoho Romaric</v>
      </c>
      <c r="D48" s="13" t="str">
        <f>Données!E47</f>
        <v>MASCULIN</v>
      </c>
      <c r="E48" s="13">
        <f>Données!L47</f>
        <v>97884160</v>
      </c>
      <c r="F48" s="13" t="str">
        <f>Données!K47</f>
        <v>Calavi Hevié</v>
      </c>
      <c r="G48" s="13" t="str">
        <f>Données!M47</f>
        <v>lalyromaric93@gmail.com</v>
      </c>
      <c r="H48" s="13">
        <f>Données!P47</f>
        <v>0</v>
      </c>
      <c r="I48" s="13" t="s">
        <v>25</v>
      </c>
      <c r="J48" s="13">
        <f>+VLOOKUP(Données!I47,Managers!$E$3:$H$27,3,FALSE)</f>
        <v>7303</v>
      </c>
      <c r="K48" s="13">
        <f>+VLOOKUP(Données!I47,Managers!$E$3:$H$27,4,FALSE)</f>
        <v>7301</v>
      </c>
      <c r="L48" s="14">
        <f>Données!Q47</f>
        <v>45030</v>
      </c>
      <c r="M48" s="13" t="s">
        <v>26</v>
      </c>
      <c r="N48" s="13" t="s">
        <v>27</v>
      </c>
      <c r="O48" s="13">
        <f>Données!L47</f>
        <v>97884160</v>
      </c>
    </row>
    <row r="49" spans="1:15" x14ac:dyDescent="0.35">
      <c r="A49" s="13">
        <f>Données!D48</f>
        <v>0</v>
      </c>
      <c r="B49" s="13" t="str">
        <f>Données!B48</f>
        <v>LALY</v>
      </c>
      <c r="C49" s="13" t="str">
        <f>Données!C48</f>
        <v>Sossou Gbetoho Romaric</v>
      </c>
      <c r="D49" s="13" t="str">
        <f>Données!E48</f>
        <v>MASCULIN</v>
      </c>
      <c r="E49" s="13">
        <f>Données!L48</f>
        <v>97884160</v>
      </c>
      <c r="F49" s="13" t="str">
        <f>Données!K48</f>
        <v>Calavi Hevié</v>
      </c>
      <c r="G49" s="13" t="str">
        <f>Données!M48</f>
        <v>lalyromaric93@gmail.com</v>
      </c>
      <c r="H49" s="13">
        <f>Données!P48</f>
        <v>12016643189404</v>
      </c>
      <c r="I49" s="13" t="s">
        <v>25</v>
      </c>
      <c r="J49" s="13">
        <f>+VLOOKUP(Données!I48,Managers!$E$3:$H$27,3,FALSE)</f>
        <v>7303</v>
      </c>
      <c r="K49" s="13">
        <f>+VLOOKUP(Données!I48,Managers!$E$3:$H$27,4,FALSE)</f>
        <v>7301</v>
      </c>
      <c r="L49" s="14">
        <f>Données!Q48</f>
        <v>45030</v>
      </c>
      <c r="M49" s="13" t="s">
        <v>26</v>
      </c>
      <c r="N49" s="13" t="s">
        <v>27</v>
      </c>
      <c r="O49" s="13">
        <f>Données!L48</f>
        <v>97884160</v>
      </c>
    </row>
    <row r="50" spans="1:15" x14ac:dyDescent="0.35">
      <c r="A50" s="13">
        <f>Données!D49</f>
        <v>7406</v>
      </c>
      <c r="B50" s="13" t="str">
        <f>Données!B49</f>
        <v>TOUNKARA</v>
      </c>
      <c r="C50" s="13" t="str">
        <f>Données!C49</f>
        <v>Germaine</v>
      </c>
      <c r="D50" s="13" t="str">
        <f>Données!E49</f>
        <v>FEMININ</v>
      </c>
      <c r="E50" s="13">
        <f>Données!L49</f>
        <v>67598280</v>
      </c>
      <c r="F50" s="13" t="str">
        <f>Données!K49</f>
        <v>Cotonou Gbodjè</v>
      </c>
      <c r="G50" s="13" t="str">
        <f>Données!M49</f>
        <v>tounkaragermaine3@gmail.com</v>
      </c>
      <c r="H50" s="13">
        <f>Données!P49</f>
        <v>0</v>
      </c>
      <c r="I50" s="13" t="s">
        <v>25</v>
      </c>
      <c r="J50" s="13">
        <f>+VLOOKUP(Données!I49,Managers!$E$3:$H$27,3,FALSE)</f>
        <v>7303</v>
      </c>
      <c r="K50" s="13">
        <f>+VLOOKUP(Données!I49,Managers!$E$3:$H$27,4,FALSE)</f>
        <v>7301</v>
      </c>
      <c r="L50" s="14">
        <f>Données!Q49</f>
        <v>45021</v>
      </c>
      <c r="M50" s="13" t="s">
        <v>26</v>
      </c>
      <c r="N50" s="13" t="s">
        <v>27</v>
      </c>
      <c r="O50" s="13">
        <f>Données!L49</f>
        <v>67598280</v>
      </c>
    </row>
    <row r="51" spans="1:15" x14ac:dyDescent="0.35">
      <c r="A51" s="13">
        <f>Données!D50</f>
        <v>7407</v>
      </c>
      <c r="B51" s="13" t="str">
        <f>Données!B50</f>
        <v>QUENUM</v>
      </c>
      <c r="C51" s="13" t="str">
        <f>Données!C50</f>
        <v>Derys Joares</v>
      </c>
      <c r="D51" s="13" t="str">
        <f>Données!E50</f>
        <v>MASCULIN</v>
      </c>
      <c r="E51" s="13">
        <f>Données!L50</f>
        <v>97959044</v>
      </c>
      <c r="F51" s="13" t="str">
        <f>Données!K50</f>
        <v>Calavi dekoungbé</v>
      </c>
      <c r="G51" s="13" t="str">
        <f>Données!M50</f>
        <v>qderysjoares@gmail.com</v>
      </c>
      <c r="H51" s="13">
        <f>Données!P50</f>
        <v>202244847333</v>
      </c>
      <c r="I51" s="13" t="s">
        <v>25</v>
      </c>
      <c r="J51" s="13">
        <f>+VLOOKUP(Données!I50,Managers!$E$3:$H$27,3,FALSE)</f>
        <v>7303</v>
      </c>
      <c r="K51" s="13">
        <f>+VLOOKUP(Données!I50,Managers!$E$3:$H$27,4,FALSE)</f>
        <v>7301</v>
      </c>
      <c r="L51" s="14">
        <f>Données!Q50</f>
        <v>45005</v>
      </c>
      <c r="M51" s="13" t="s">
        <v>26</v>
      </c>
      <c r="N51" s="13" t="s">
        <v>27</v>
      </c>
      <c r="O51" s="13">
        <f>Données!L50</f>
        <v>97959044</v>
      </c>
    </row>
    <row r="52" spans="1:15" x14ac:dyDescent="0.35">
      <c r="A52" s="13">
        <f>Données!D51</f>
        <v>7408</v>
      </c>
      <c r="B52" s="13" t="str">
        <f>Données!B51</f>
        <v>GNAMBEDEKE</v>
      </c>
      <c r="C52" s="13" t="str">
        <f>Données!C51</f>
        <v>Rock Tamegnon Colbert</v>
      </c>
      <c r="D52" s="13" t="str">
        <f>Données!E51</f>
        <v>MASCULIN</v>
      </c>
      <c r="E52" s="13">
        <f>Données!L51</f>
        <v>96492245</v>
      </c>
      <c r="F52" s="13" t="str">
        <f>Données!K51</f>
        <v>Calavi tokan</v>
      </c>
      <c r="G52" s="13" t="str">
        <f>Données!M51</f>
        <v>gnambedekerockc94@gmail.com03</v>
      </c>
      <c r="H52" s="13">
        <f>Données!P51</f>
        <v>202270406939</v>
      </c>
      <c r="I52" s="13" t="s">
        <v>25</v>
      </c>
      <c r="J52" s="13">
        <f>+VLOOKUP(Données!I51,Managers!$E$3:$H$27,3,FALSE)</f>
        <v>7303</v>
      </c>
      <c r="K52" s="13">
        <f>+VLOOKUP(Données!I51,Managers!$E$3:$H$27,4,FALSE)</f>
        <v>7301</v>
      </c>
      <c r="L52" s="14">
        <f>Données!Q51</f>
        <v>45030</v>
      </c>
      <c r="M52" s="13" t="s">
        <v>26</v>
      </c>
      <c r="N52" s="13" t="s">
        <v>27</v>
      </c>
      <c r="O52" s="13">
        <f>Données!L51</f>
        <v>96492245</v>
      </c>
    </row>
    <row r="53" spans="1:15" x14ac:dyDescent="0.35">
      <c r="A53" s="13">
        <f>Données!D52</f>
        <v>7409</v>
      </c>
      <c r="B53" s="13" t="str">
        <f>Données!B52</f>
        <v>AGBANGNIME</v>
      </c>
      <c r="C53" s="13" t="str">
        <f>Données!C52</f>
        <v>Jean Marie Vianney</v>
      </c>
      <c r="D53" s="13" t="str">
        <f>Données!E52</f>
        <v>MASCULIN</v>
      </c>
      <c r="E53" s="13">
        <f>Données!L52</f>
        <v>61570267</v>
      </c>
      <c r="F53" s="13" t="str">
        <f>Données!K52</f>
        <v>Cotonou akpakpa</v>
      </c>
      <c r="G53" s="13" t="str">
        <f>Données!M52</f>
        <v>jeanmarieagbangnime@gmail.com</v>
      </c>
      <c r="H53" s="13">
        <f>Données!P52</f>
        <v>202213925326</v>
      </c>
      <c r="I53" s="13" t="s">
        <v>25</v>
      </c>
      <c r="J53" s="13">
        <f>+VLOOKUP(Données!I52,Managers!$E$3:$H$27,3,FALSE)</f>
        <v>7303</v>
      </c>
      <c r="K53" s="13">
        <f>+VLOOKUP(Données!I52,Managers!$E$3:$H$27,4,FALSE)</f>
        <v>7301</v>
      </c>
      <c r="L53" s="14">
        <f>Données!Q52</f>
        <v>45030</v>
      </c>
      <c r="M53" s="13" t="s">
        <v>26</v>
      </c>
      <c r="N53" s="13" t="s">
        <v>27</v>
      </c>
      <c r="O53" s="13">
        <f>Données!L52</f>
        <v>61570267</v>
      </c>
    </row>
    <row r="54" spans="1:15" x14ac:dyDescent="0.35">
      <c r="A54" s="13">
        <f>Données!D53</f>
        <v>7410</v>
      </c>
      <c r="B54" s="13" t="str">
        <f>Données!B53</f>
        <v>ACHIDI</v>
      </c>
      <c r="C54" s="13" t="str">
        <f>Données!C53</f>
        <v>Gloria Savour</v>
      </c>
      <c r="D54" s="13" t="str">
        <f>Données!E53</f>
        <v>FEMININ</v>
      </c>
      <c r="E54" s="13">
        <f>Données!L53</f>
        <v>53897603</v>
      </c>
      <c r="F54" s="13" t="str">
        <f>Données!K53</f>
        <v>Calavi Akassato</v>
      </c>
      <c r="G54" s="13" t="str">
        <f>Données!M53</f>
        <v>achidisavour@gmail.com</v>
      </c>
      <c r="H54" s="13">
        <f>Données!P53</f>
        <v>0</v>
      </c>
      <c r="I54" s="13" t="s">
        <v>25</v>
      </c>
      <c r="J54" s="13">
        <f>+VLOOKUP(Données!I53,Managers!$E$3:$H$27,3,FALSE)</f>
        <v>7303</v>
      </c>
      <c r="K54" s="13">
        <f>+VLOOKUP(Données!I53,Managers!$E$3:$H$27,4,FALSE)</f>
        <v>7301</v>
      </c>
      <c r="L54" s="14">
        <f>Données!Q53</f>
        <v>44985</v>
      </c>
      <c r="M54" s="13" t="s">
        <v>26</v>
      </c>
      <c r="N54" s="13" t="s">
        <v>27</v>
      </c>
      <c r="O54" s="13">
        <f>Données!L53</f>
        <v>53897603</v>
      </c>
    </row>
    <row r="55" spans="1:15" x14ac:dyDescent="0.35">
      <c r="A55" s="13">
        <f>Données!D54</f>
        <v>410</v>
      </c>
      <c r="B55" s="13" t="str">
        <f>Données!B54</f>
        <v>ABA</v>
      </c>
      <c r="C55" s="13" t="str">
        <f>Données!C54</f>
        <v>Marie Ursule</v>
      </c>
      <c r="D55" s="13" t="str">
        <f>Données!E54</f>
        <v>FEMININ</v>
      </c>
      <c r="E55" s="13">
        <f>Données!L54</f>
        <v>62879189</v>
      </c>
      <c r="F55" s="13" t="str">
        <f>Données!K54</f>
        <v>Calavi Golodjigbé</v>
      </c>
      <c r="G55" s="13" t="str">
        <f>Données!M54</f>
        <v>abamarie4@gmail.com</v>
      </c>
      <c r="H55" s="13">
        <f>Données!P54</f>
        <v>2201406819201</v>
      </c>
      <c r="I55" s="13" t="s">
        <v>25</v>
      </c>
      <c r="J55" s="13">
        <f>+VLOOKUP(Données!I54,Managers!$E$3:$H$27,3,FALSE)</f>
        <v>7303</v>
      </c>
      <c r="K55" s="13">
        <f>+VLOOKUP(Données!I54,Managers!$E$3:$H$27,4,FALSE)</f>
        <v>7301</v>
      </c>
      <c r="L55" s="14">
        <f>Données!Q54</f>
        <v>45005</v>
      </c>
      <c r="M55" s="13" t="s">
        <v>26</v>
      </c>
      <c r="N55" s="13" t="s">
        <v>27</v>
      </c>
      <c r="O55" s="13">
        <f>Données!L54</f>
        <v>62879189</v>
      </c>
    </row>
    <row r="56" spans="1:15" x14ac:dyDescent="0.35">
      <c r="A56" s="13">
        <f>Données!D55</f>
        <v>7267</v>
      </c>
      <c r="B56" s="13" t="str">
        <f>Données!B55</f>
        <v>Gnonlonfoun</v>
      </c>
      <c r="C56" s="13" t="str">
        <f>Données!C55</f>
        <v>Sophie kouessiba</v>
      </c>
      <c r="D56" s="13" t="str">
        <f>Données!E55</f>
        <v>FEMININ</v>
      </c>
      <c r="E56" s="13">
        <f>Données!L55</f>
        <v>62259554</v>
      </c>
      <c r="F56" s="13" t="str">
        <f>Données!K55</f>
        <v>Lokossa</v>
      </c>
      <c r="G56" s="13" t="str">
        <f>Données!M55</f>
        <v>sophiegnonlonfoun@gmail.com</v>
      </c>
      <c r="H56" s="13">
        <f>Données!P55</f>
        <v>0</v>
      </c>
      <c r="I56" s="13" t="s">
        <v>25</v>
      </c>
      <c r="J56" s="13">
        <f>+VLOOKUP(Données!I55,Managers!$E$3:$H$27,3,FALSE)</f>
        <v>8044</v>
      </c>
      <c r="K56" s="13">
        <f>+VLOOKUP(Données!I55,Managers!$E$3:$H$27,4,FALSE)</f>
        <v>7201</v>
      </c>
      <c r="L56" s="14">
        <f>Données!Q55</f>
        <v>45012</v>
      </c>
      <c r="M56" s="13" t="s">
        <v>26</v>
      </c>
      <c r="N56" s="13" t="s">
        <v>27</v>
      </c>
      <c r="O56" s="13">
        <f>Données!L55</f>
        <v>62259554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C3" sqref="C3:D4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2023-04-20T20:53:07Z</dcterms:modified>
  <cp:category/>
</cp:coreProperties>
</file>