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22042023" sheetId="19" r:id="rId1"/>
    <sheet name="20042023" sheetId="18" r:id="rId2"/>
    <sheet name="21032023 (3)" sheetId="17" r:id="rId3"/>
    <sheet name="21032023 (2)" sheetId="16" r:id="rId4"/>
    <sheet name="21032023" sheetId="15" r:id="rId5"/>
    <sheet name="17032023" sheetId="13" r:id="rId6"/>
    <sheet name="Données" sheetId="12" r:id="rId7"/>
    <sheet name="calcul" sheetId="10" r:id="rId8"/>
    <sheet name="Managers" sheetId="14" r:id="rId9"/>
    <sheet name="22022023" sheetId="9" r:id="rId10"/>
    <sheet name="21022023" sheetId="8" r:id="rId11"/>
    <sheet name="10022023" sheetId="7" r:id="rId12"/>
    <sheet name="30012023" sheetId="5" r:id="rId13"/>
    <sheet name="20012023" sheetId="4" r:id="rId14"/>
    <sheet name="Worksheet" sheetId="1" r:id="rId15"/>
    <sheet name="Worksheet (2)" sheetId="2" r:id="rId16"/>
    <sheet name="Worksheet (3)" sheetId="3" r:id="rId17"/>
    <sheet name="LISTE AU 26 JANVIER 2023" sheetId="6" r:id="rId18"/>
  </sheets>
  <definedNames>
    <definedName name="_xlnm._FilterDatabase" localSheetId="6" hidden="1">Données!$A$1:$S$18</definedName>
    <definedName name="_xlnm._FilterDatabase" localSheetId="15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B82" i="14" s="1"/>
  <c r="K83" i="10"/>
  <c r="B83" i="14" s="1"/>
  <c r="K84" i="10"/>
  <c r="B84" i="14" s="1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B90" i="14" s="1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B101" i="14" s="1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B110" i="14" s="1"/>
  <c r="K111" i="10"/>
  <c r="B111" i="14" s="1"/>
  <c r="K112" i="10"/>
  <c r="B112" i="14" s="1"/>
  <c r="K113" i="10"/>
  <c r="B113" i="14" s="1"/>
  <c r="K114" i="10"/>
  <c r="B114" i="14" s="1"/>
  <c r="K115" i="10"/>
  <c r="B115" i="14" s="1"/>
  <c r="K116" i="10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B146" i="14" s="1"/>
  <c r="K147" i="10"/>
  <c r="B147" i="14" s="1"/>
  <c r="K148" i="10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B154" i="14" s="1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B180" i="14" s="1"/>
  <c r="K181" i="10"/>
  <c r="B181" i="14" s="1"/>
  <c r="K182" i="10"/>
  <c r="B182" i="14" s="1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B194" i="14" s="1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B220" i="14" s="1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B234" i="14" s="1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B268" i="14" s="1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B276" i="14" s="1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A127" i="14" s="1"/>
  <c r="C127" i="14" s="1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A209" i="14" s="1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<sst xmlns="http://schemas.openxmlformats.org/spreadsheetml/2006/main" count="23730" uniqueCount="3893">
  <si>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</si>
  <si>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</si>
  <si>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</si>
  <si>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</si>
  <si>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</si>
  <si>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</si>
  <si>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</si>
  <si>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</si>
  <si>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</si>
  <si>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</si>
  <si>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</si>
  <si>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</si>
  <si>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</si>
  <si>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</si>
  <si>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</si>
  <si>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</si>
  <si>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</si>
  <si>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</si>
  <si>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</si>
  <si>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</si>
  <si>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</si>
  <si>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</si>
  <si>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</si>
  <si>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</si>
  <si>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</si>
  <si>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</si>
  <si>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</si>
  <si>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</si>
  <si>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</si>
  <si>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</si>
  <si>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</si>
  <si>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</si>
  <si>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</si>
  <si>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</si>
  <si>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</si>
  <si>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</si>
  <si>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</si>
  <si>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</si>
  <si>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</si>
  <si>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</si>
  <si>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</si>
  <si>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</si>
  <si>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</si>
  <si>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</si>
  <si>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</si>
  <si>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</si>
  <si>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</si>
  <si>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</si>
  <si>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</si>
  <si>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</si>
  <si>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</si>
  <si>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</si>
  <si>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</si>
  <si>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</si>
  <si>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</si>
  <si>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</si>
  <si>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</si>
  <si>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</si>
  <si>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</si>
  <si>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</si>
  <si>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</si>
  <si>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</si>
  <si>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</si>
  <si>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</si>
  <si>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</si>
  <si>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</si>
  <si>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</si>
  <si>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</si>
  <si>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</si>
  <si>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</si>
  <si>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</si>
  <si>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</si>
  <si>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</si>
  <si>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</si>
  <si>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</si>
  <si>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</si>
  <si>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</si>
  <si>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</si>
  <si>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</si>
  <si>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</si>
  <si>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</si>
  <si>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</si>
  <si>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</si>
  <si>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</si>
  <si>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</si>
  <si>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</si>
  <si>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</si>
  <si>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</si>
  <si>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</si>
  <si>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</si>
  <si>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</si>
  <si>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</si>
  <si>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</si>
  <si>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</si>
  <si>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</si>
  <si>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</si>
  <si>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</si>
  <si>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</si>
  <si>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</si>
  <si>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</si>
  <si>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</si>
  <si>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</si>
  <si>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</si>
  <si>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</si>
  <si>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</si>
  <si>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</si>
  <si>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</si>
  <si>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</si>
  <si>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</si>
  <si>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</si>
  <si>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</si>
  <si>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</si>
  <si>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</si>
  <si>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</si>
  <si>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</si>
  <si>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</si>
  <si>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</si>
  <si>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</si>
  <si>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</si>
  <si>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</si>
  <si>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</si>
  <si>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</si>
  <si>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</si>
  <si>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</si>
  <si>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</si>
  <si>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</si>
  <si>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</si>
  <si>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</si>
  <si>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</si>
  <si>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</si>
  <si>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</si>
  <si>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</si>
  <si>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</si>
  <si>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</si>
  <si>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</si>
  <si>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</si>
  <si>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</si>
  <si>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</si>
  <si>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</si>
  <si>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</si>
  <si>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</si>
  <si>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</si>
  <si>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</si>
  <si>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</si>
  <si>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</si>
  <si>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</si>
  <si>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</si>
  <si>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</si>
  <si>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</si>
  <si>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</si>
  <si>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</si>
  <si>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</si>
  <si>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</si>
  <si>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</si>
  <si>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</si>
  <si>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</si>
  <si>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</si>
  <si>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</si>
  <si>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</si>
  <si>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</si>
  <si>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</si>
  <si>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</si>
  <si>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</si>
  <si>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</si>
  <si>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</si>
  <si>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</si>
  <si>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</si>
  <si>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</si>
  <si>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</si>
  <si>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</si>
  <si>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</si>
  <si>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</si>
  <si>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</si>
  <si>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</si>
  <si>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</si>
  <si>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</si>
  <si>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</si>
  <si>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</si>
  <si>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</si>
  <si>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</si>
  <si>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</si>
  <si>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</si>
  <si>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</si>
  <si>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</si>
  <si>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</si>
  <si>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</si>
  <si>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</si>
  <si>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</si>
  <si>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</si>
  <si>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</si>
  <si>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</si>
  <si>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</si>
  <si>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</si>
  <si>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</si>
  <si>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</si>
  <si>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</si>
  <si>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</si>
  <si>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</si>
  <si>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</si>
  <si>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</si>
  <si>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</si>
  <si>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</si>
  <si>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</si>
  <si>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</si>
  <si>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</si>
  <si>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</si>
  <si>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</si>
  <si>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</si>
  <si>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</si>
  <si>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</si>
  <si>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</si>
  <si>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</si>
  <si>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</si>
  <si>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</si>
  <si>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</si>
  <si>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</si>
  <si>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</si>
  <si>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</si>
  <si>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</si>
  <si>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</si>
  <si>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</si>
  <si>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</si>
  <si>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</si>
  <si>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</si>
  <si>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</si>
  <si>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</si>
  <si>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</si>
  <si>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</si>
  <si>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</si>
  <si>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</si>
  <si>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</si>
  <si>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</si>
  <si>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</si>
  <si>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</si>
  <si>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</si>
  <si>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</si>
  <si>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</si>
  <si>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</si>
  <si>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</si>
  <si>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</si>
  <si>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</si>
  <si>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</si>
  <si>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</si>
  <si>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</si>
  <si>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</si>
  <si>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</si>
  <si>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</si>
  <si>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</si>
  <si>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</si>
  <si>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</si>
  <si>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</si>
  <si>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</si>
  <si>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</si>
  <si>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</si>
  <si>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</si>
  <si>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</si>
  <si>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</si>
  <si>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</si>
  <si>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</si>
  <si>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</si>
  <si>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</si>
  <si>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</si>
  <si>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</si>
  <si>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</si>
  <si>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</si>
  <si>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</si>
  <si>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</si>
  <si>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</si>
  <si>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</si>
  <si>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</si>
  <si>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</si>
  <si>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</si>
  <si>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</si>
  <si>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</si>
  <si>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</si>
  <si>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</si>
  <si>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</si>
  <si>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</si>
  <si>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</si>
  <si>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</si>
  <si>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</si>
  <si>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</si>
  <si>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</si>
  <si>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</si>
  <si>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</si>
  <si>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</si>
  <si>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</si>
  <si>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</si>
  <si>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</si>
  <si>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</si>
  <si>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</si>
  <si>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</si>
  <si>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</si>
  <si>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</si>
  <si>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</si>
  <si>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</si>
  <si>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</si>
  <si>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</si>
  <si>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</si>
  <si>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</si>
  <si>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</si>
  <si>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</si>
  <si>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</si>
  <si>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</si>
  <si>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</si>
  <si>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</si>
  <si>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</si>
  <si>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</si>
  <si>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</si>
  <si>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</si>
  <si>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</si>
  <si>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</si>
  <si>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</si>
  <si>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</si>
  <si>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</si>
  <si>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</si>
  <si>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</si>
  <si>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</si>
  <si>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</si>
  <si>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</si>
  <si>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</si>
  <si>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</si>
  <si>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</si>
  <si>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</si>
  <si>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</si>
  <si>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</si>
  <si>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</si>
  <si>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</si>
  <si>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</si>
  <si>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</si>
  <si>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</si>
  <si>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</si>
  <si>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</si>
  <si>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</si>
  <si>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</si>
  <si>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</si>
  <si>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</si>
  <si>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</si>
  <si>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</si>
  <si>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</si>
  <si>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</si>
  <si>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</si>
  <si>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</si>
  <si>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</si>
  <si>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</si>
  <si>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</si>
  <si>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</si>
  <si>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</si>
  <si>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</si>
  <si>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</si>
  <si>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</si>
  <si>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</si>
  <si>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</si>
  <si>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</si>
  <si>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</si>
  <si>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</si>
  <si>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</si>
  <si>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</si>
  <si>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</si>
  <si>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</si>
  <si>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</si>
  <si>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</si>
  <si>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</si>
  <si>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</si>
  <si>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</si>
  <si>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</si>
  <si>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</si>
  <si>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</si>
  <si>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</si>
  <si>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</si>
  <si>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</si>
  <si>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</si>
  <si>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</si>
  <si>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</si>
  <si>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</si>
  <si>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</si>
  <si>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</si>
  <si>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</si>
  <si>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</si>
  <si>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</si>
  <si>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</si>
  <si>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</si>
  <si>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</si>
  <si>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</si>
  <si>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</si>
  <si>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</si>
  <si>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</si>
  <si>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</si>
  <si>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</si>
  <si>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</si>
  <si>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</si>
  <si>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</si>
  <si>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</si>
  <si>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</si>
  <si>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</si>
  <si>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</si>
  <si>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</si>
  <si>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</si>
  <si>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</si>
  <si>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</si>
  <si>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</si>
  <si>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</si>
  <si>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</si>
  <si>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</si>
  <si>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</si>
  <si>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</si>
  <si>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</si>
  <si>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</si>
  <si>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</si>
  <si>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</si>
  <si>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</si>
  <si>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</si>
  <si>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</si>
  <si>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</si>
  <si>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</si>
  <si>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</si>
  <si>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</si>
  <si>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</si>
  <si>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</si>
  <si>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</si>
  <si>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</si>
  <si>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</si>
  <si>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</si>
  <si>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</si>
  <si>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</si>
  <si>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</si>
  <si>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</si>
  <si>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</si>
  <si>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</si>
  <si>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</si>
  <si>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</si>
  <si>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</si>
  <si>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</si>
  <si>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</si>
  <si>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</si>
  <si>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</si>
  <si>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</si>
  <si>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</si>
  <si>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</si>
  <si>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</si>
  <si>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</si>
  <si>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</si>
  <si>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</si>
  <si>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</si>
  <si>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</si>
  <si>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</si>
  <si>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</si>
  <si>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</si>
  <si>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</si>
  <si>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</si>
  <si>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</si>
  <si>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</si>
  <si>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</si>
  <si>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</si>
  <si>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</si>
  <si>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</si>
  <si>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</si>
  <si>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</si>
  <si>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</si>
  <si>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</si>
  <si>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</si>
  <si>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</si>
  <si>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</si>
  <si>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</si>
  <si>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</si>
  <si>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</si>
  <si>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</si>
  <si>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</si>
  <si>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</si>
  <si>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</si>
  <si>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</si>
  <si>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</si>
  <si>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</si>
  <si>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</si>
  <si>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</si>
  <si>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</si>
  <si>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</si>
  <si>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</si>
  <si>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</si>
  <si>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</si>
  <si>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</si>
  <si>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</si>
  <si>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</si>
  <si>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</si>
  <si>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</si>
  <si>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</si>
  <si>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</si>
  <si>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</si>
  <si>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</si>
  <si>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</si>
  <si>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</si>
  <si>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</si>
  <si>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</si>
  <si>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</si>
  <si>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</si>
  <si>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</si>
  <si>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</si>
  <si>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</si>
  <si>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</si>
  <si>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</si>
  <si>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</si>
  <si>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</si>
  <si>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</si>
  <si>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</si>
  <si>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</si>
  <si>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</si>
  <si>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</si>
  <si>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</si>
  <si>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</si>
  <si>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</si>
  <si>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</si>
  <si>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</si>
  <si>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</si>
  <si>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</si>
  <si>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</si>
  <si>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</si>
  <si>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</si>
  <si>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</si>
  <si>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</si>
  <si>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</si>
  <si>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</si>
  <si>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</si>
  <si>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</si>
  <si>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</si>
  <si>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</si>
  <si>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</si>
  <si>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</si>
  <si>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</si>
  <si>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</si>
  <si>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</si>
  <si>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</si>
  <si>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</si>
  <si>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</si>
  <si>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</si>
  <si>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</si>
  <si>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</si>
  <si>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</si>
  <si>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</si>
  <si>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</si>
  <si>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</si>
  <si>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</si>
  <si>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</si>
  <si>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</si>
  <si>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</si>
  <si>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</si>
  <si>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</si>
  <si>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</si>
  <si>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</si>
  <si>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</si>
  <si>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</si>
  <si>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</si>
  <si>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</si>
  <si>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</si>
  <si>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</si>
  <si>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</si>
  <si>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</si>
  <si>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</si>
  <si>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</si>
  <si>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</si>
  <si>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</si>
  <si>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</si>
  <si>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</si>
  <si>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</si>
  <si>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</si>
  <si>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</si>
  <si>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</si>
  <si>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</si>
  <si>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</si>
  <si>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</si>
  <si>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</si>
  <si>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</si>
  <si>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</si>
  <si>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</si>
  <si>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</si>
  <si>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</si>
  <si>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</si>
  <si>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</si>
  <si>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</si>
  <si>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</si>
  <si>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</si>
  <si>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</si>
  <si>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</si>
  <si>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</si>
  <si>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</si>
  <si>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</si>
  <si>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</si>
  <si>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</si>
  <si>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</si>
  <si>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</si>
  <si>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</si>
  <si>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</si>
  <si>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</si>
  <si>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</si>
  <si>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</si>
  <si>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</si>
  <si>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</si>
  <si>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</si>
  <si>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</si>
  <si>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</si>
  <si>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</si>
  <si>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</si>
  <si>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</si>
  <si>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</si>
  <si>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</si>
  <si>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</si>
  <si>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</si>
  <si>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</si>
  <si>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</si>
  <si>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</si>
  <si>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</si>
  <si>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</si>
  <si>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</si>
  <si>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</si>
  <si>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</si>
  <si>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</si>
  <si>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</si>
  <si>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</si>
  <si>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</si>
  <si>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</si>
  <si>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</si>
  <si>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</si>
  <si>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</si>
  <si>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</si>
  <si>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</si>
  <si>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</si>
  <si>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</si>
  <si>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</si>
  <si>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</si>
  <si>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</si>
  <si>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</si>
  <si>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</si>
  <si>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</si>
  <si>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</si>
  <si>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</si>
  <si>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</si>
  <si>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</si>
  <si>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</si>
  <si>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</si>
  <si>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</si>
  <si>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</si>
  <si>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</si>
  <si>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</si>
  <si>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</si>
  <si>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</si>
  <si>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</si>
  <si>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</si>
  <si>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</si>
  <si>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</si>
  <si>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</si>
  <si>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</si>
  <si>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</si>
  <si>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</si>
  <si>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</si>
  <si>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</si>
  <si>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</si>
  <si>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</si>
  <si>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</si>
  <si>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</si>
  <si>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</si>
  <si>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</si>
  <si>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</si>
  <si>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</si>
  <si>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</si>
  <si>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</si>
  <si>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</si>
  <si>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</si>
  <si>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</si>
  <si>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</si>
  <si>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</si>
  <si>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</si>
  <si>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</si>
  <si>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</si>
  <si>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</si>
  <si>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</si>
  <si>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</si>
  <si>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</si>
  <si>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</si>
  <si>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</si>
  <si>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</si>
  <si>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</si>
  <si>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</si>
  <si>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</si>
  <si>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</si>
  <si>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</si>
  <si>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</si>
  <si>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</si>
  <si>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</si>
  <si>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</si>
  <si>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</si>
  <si>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</si>
  <si>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</si>
  <si>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</si>
  <si>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</si>
  <si>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</si>
  <si>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</si>
  <si>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</si>
  <si>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</si>
  <si>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</si>
  <si>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</si>
  <si>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</si>
  <si>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</si>
  <si>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</si>
  <si>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</si>
  <si>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</si>
  <si>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</si>
  <si>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</si>
  <si>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</si>
  <si>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</si>
  <si>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</si>
  <si>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</si>
  <si>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</si>
  <si>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</si>
  <si>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</si>
  <si>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</si>
  <si>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</si>
  <si>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</si>
  <si>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</si>
  <si>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</si>
  <si>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</si>
  <si>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</si>
  <si>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</si>
  <si>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</si>
  <si>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</si>
  <si>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</si>
  <si>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</si>
  <si>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</si>
  <si>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</si>
  <si>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</si>
  <si>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</si>
  <si>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</si>
  <si>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</si>
  <si>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</si>
  <si>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</si>
  <si>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</si>
  <si>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</si>
  <si>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</si>
  <si>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</si>
  <si>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</si>
  <si>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</si>
  <si>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</si>
  <si>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</si>
  <si>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</si>
  <si>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</si>
  <si>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</si>
  <si>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</si>
  <si>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</si>
  <si>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</si>
  <si>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</si>
  <si>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</si>
  <si>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</si>
  <si>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</si>
  <si>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</si>
  <si>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</si>
  <si>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</si>
  <si>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</si>
  <si>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</si>
  <si>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</si>
  <si>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</si>
  <si>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</si>
  <si>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</si>
  <si>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</si>
  <si>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</si>
  <si>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</si>
  <si>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</si>
  <si>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</si>
  <si>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</si>
  <si>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</si>
  <si>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</si>
  <si>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</si>
  <si>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</si>
  <si>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</si>
  <si>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</si>
  <si>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</si>
  <si>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</si>
  <si>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</si>
  <si>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</si>
  <si>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</si>
  <si>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</si>
  <si>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</si>
  <si>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</si>
  <si>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</si>
  <si>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</si>
  <si>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</si>
  <si>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</si>
  <si>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</si>
  <si>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</si>
  <si>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</si>
  <si>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</si>
  <si>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</si>
  <si>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</si>
  <si>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</si>
  <si>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</si>
  <si>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</si>
  <si>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</si>
  <si>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</si>
  <si>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</si>
  <si>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</si>
  <si>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</si>
  <si>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</si>
  <si>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</si>
  <si>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</si>
  <si>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</si>
  <si>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</si>
  <si>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</si>
  <si>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</si>
  <si>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</si>
  <si>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</si>
  <si>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</si>
  <si>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</si>
  <si>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</si>
  <si>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</si>
  <si>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</si>
  <si>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</si>
  <si>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</si>
  <si>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</si>
  <si>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</si>
  <si>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</si>
  <si>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</si>
  <si>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</si>
  <si>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</si>
  <si>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</si>
  <si>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</si>
  <si>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</si>
  <si>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</si>
  <si>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</si>
  <si>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</si>
  <si>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</si>
  <si>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</si>
  <si>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</si>
  <si>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</si>
  <si>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</si>
  <si>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</si>
  <si>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</si>
  <si>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</si>
  <si>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</si>
  <si>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</si>
  <si>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</si>
  <si>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</si>
  <si>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</si>
  <si>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</si>
  <si>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</si>
  <si>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</si>
  <si>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</si>
  <si>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</si>
  <si>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</si>
  <si>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</si>
  <si>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</si>
  <si>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</si>
  <si>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</si>
  <si>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</si>
  <si>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</si>
  <si>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</si>
  <si>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</si>
  <si>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</si>
  <si>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</si>
  <si>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</si>
  <si>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</si>
  <si>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</si>
  <si>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</si>
  <si>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</si>
  <si>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</si>
  <si>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</si>
  <si>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</si>
  <si>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</si>
  <si>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</si>
  <si>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</si>
  <si>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</si>
  <si>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</si>
  <si>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</si>
  <si>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</si>
  <si>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</si>
  <si>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</si>
  <si>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</si>
  <si>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</si>
  <si>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</si>
  <si>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</si>
  <si>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</si>
  <si>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</si>
  <si>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</si>
  <si>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</si>
  <si>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</si>
  <si>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</si>
  <si>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</si>
  <si>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</si>
  <si>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</si>
  <si>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</si>
  <si>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</si>
  <si>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</si>
  <si>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</si>
  <si>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</si>
  <si>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</si>
  <si>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</si>
  <si>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</si>
  <si>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</si>
  <si>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</si>
  <si>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</si>
  <si>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</si>
  <si>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</si>
  <si>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</si>
  <si>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</si>
  <si>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</si>
  <si>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</si>
  <si>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</si>
  <si>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</si>
  <si>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</si>
  <si>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</si>
  <si>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</si>
  <si>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</si>
  <si>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</si>
  <si>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</si>
  <si>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</si>
  <si>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</si>
  <si>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</si>
  <si>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</si>
  <si>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</si>
  <si>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</si>
  <si>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</si>
  <si>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</si>
  <si>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</si>
  <si>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</si>
  <si>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</si>
  <si>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</si>
  <si>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</si>
  <si>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</si>
  <si>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</si>
  <si>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</si>
  <si>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</si>
  <si>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</si>
  <si>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</si>
  <si>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</si>
  <si>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</si>
  <si>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</si>
  <si>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</si>
  <si>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</si>
  <si>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</si>
  <si>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</si>
  <si>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</si>
  <si>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</si>
  <si>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</si>
  <si>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</si>
  <si>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</si>
  <si>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</si>
  <si>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</si>
  <si>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</si>
  <si>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</si>
  <si>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</si>
  <si>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</si>
  <si>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</si>
  <si>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</si>
  <si>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</si>
  <si>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</si>
  <si>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</si>
  <si>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</si>
  <si>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</si>
  <si>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</si>
  <si>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</si>
  <si>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</si>
  <si>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</si>
  <si>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</si>
  <si>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</si>
  <si>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</si>
  <si>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</si>
  <si>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</si>
  <si>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</si>
  <si>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</si>
  <si>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</si>
  <si>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</si>
  <si>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</si>
  <si>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</si>
  <si>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</si>
  <si>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</si>
  <si>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</si>
  <si>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</si>
  <si>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</si>
  <si>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</si>
  <si>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</si>
  <si>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</si>
  <si>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</si>
  <si>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</si>
  <si>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</si>
  <si>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</si>
  <si>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</si>
  <si>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</si>
  <si>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</si>
  <si>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</si>
  <si>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</si>
  <si>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</si>
  <si>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</si>
  <si>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</si>
  <si>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</si>
  <si>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</si>
  <si>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</si>
  <si>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</si>
  <si>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</si>
  <si>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</si>
  <si>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</si>
  <si>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</si>
  <si>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</si>
  <si>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</si>
  <si>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</si>
  <si>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</si>
  <si>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</si>
  <si>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</si>
  <si>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</si>
  <si>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</si>
  <si>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</si>
  <si>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</si>
  <si>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</si>
  <si>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</si>
  <si>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</si>
  <si>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</si>
  <si>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</si>
  <si>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</si>
  <si>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</si>
  <si>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</si>
  <si>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</si>
  <si>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</si>
  <si>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</si>
  <si>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</si>
  <si>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</si>
  <si>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</si>
  <si>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</si>
  <si>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</si>
  <si>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</si>
  <si>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</si>
  <si>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</si>
  <si>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</si>
  <si>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</si>
  <si>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</si>
  <si>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</si>
  <si>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</si>
  <si>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</si>
  <si>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</si>
  <si>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</si>
  <si>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</si>
  <si>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</si>
  <si>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</si>
  <si>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</si>
  <si>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</si>
  <si>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</si>
  <si>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</si>
  <si>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</si>
  <si>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</si>
  <si>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</si>
  <si>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</si>
  <si>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</si>
  <si>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</si>
  <si>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</si>
  <si>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</si>
  <si>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</si>
  <si>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</si>
  <si>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</si>
  <si>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</si>
  <si>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</si>
  <si>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</si>
  <si>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</si>
  <si>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</si>
  <si>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</si>
  <si>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</si>
  <si>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</si>
  <si>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</si>
  <si>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</si>
  <si>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</si>
  <si>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</si>
  <si>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</si>
  <si>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</si>
  <si>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</si>
  <si>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</si>
  <si>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</si>
  <si>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</si>
  <si>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</si>
  <si>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</si>
  <si>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</si>
  <si>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</si>
  <si>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</si>
  <si>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</si>
  <si>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</si>
  <si>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</si>
  <si>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</si>
  <si>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</si>
  <si>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</si>
  <si>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</si>
  <si>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</si>
  <si>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</si>
  <si>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</si>
  <si>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</si>
  <si>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</si>
  <si>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</si>
  <si>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</si>
  <si>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</si>
  <si>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</si>
  <si>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</si>
  <si>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</si>
  <si>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</si>
  <si>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</si>
  <si>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</si>
  <si>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</si>
  <si>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</si>
  <si>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</si>
  <si>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</si>
  <si>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</si>
  <si>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</si>
  <si>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</si>
  <si>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</si>
  <si>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</si>
  <si>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</si>
  <si>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</si>
  <si>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</si>
  <si>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</si>
  <si>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</si>
  <si>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</si>
  <si>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</si>
  <si>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</si>
  <si>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</si>
  <si>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</si>
  <si>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</si>
  <si>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</si>
  <si>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</si>
  <si>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</si>
  <si>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</si>
  <si>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</si>
  <si>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</si>
  <si>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</si>
  <si>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</si>
  <si>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</si>
  <si>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</si>
  <si>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</si>
  <si>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</si>
  <si>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</si>
  <si>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</si>
  <si>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</si>
  <si>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</si>
  <si>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</si>
  <si>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</si>
  <si>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</si>
  <si>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</si>
  <si>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</si>
  <si>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</si>
  <si>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</si>
  <si>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</si>
  <si>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</si>
  <si>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</si>
  <si>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</si>
  <si>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</si>
  <si>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</si>
  <si>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</si>
  <si>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</si>
  <si>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</si>
  <si>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</si>
  <si>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</si>
  <si>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</si>
  <si>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</si>
  <si>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</si>
  <si>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</si>
  <si>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</si>
  <si>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</si>
  <si>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</si>
  <si>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</si>
  <si>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</si>
  <si>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</si>
  <si>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</si>
  <si>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</si>
  <si>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</si>
  <si>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</si>
  <si>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</si>
  <si>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</si>
  <si>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</si>
  <si>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</si>
  <si>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</si>
  <si>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</si>
  <si>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</si>
  <si>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</si>
  <si>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</si>
  <si>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</si>
  <si>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</si>
  <si>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</si>
  <si>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</si>
  <si>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</si>
  <si>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</si>
  <si>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</si>
  <si>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</si>
  <si>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</si>
  <si>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</si>
  <si>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</si>
  <si>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</si>
  <si>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</si>
  <si>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</si>
  <si>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</si>
  <si>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</si>
  <si>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</si>
  <si>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</si>
  <si>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</si>
  <si>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</si>
  <si>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</si>
  <si>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</si>
  <si>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</si>
  <si>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</si>
  <si>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</si>
  <si>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</si>
  <si>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</si>
  <si>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</si>
  <si>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</si>
  <si>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</si>
  <si>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</si>
  <si>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</si>
  <si>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</si>
  <si>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</si>
  <si>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</si>
  <si>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</si>
  <si>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</si>
  <si>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</si>
  <si>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</si>
  <si>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</si>
  <si>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</si>
  <si>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</si>
  <si>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</si>
  <si>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</si>
  <si>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</si>
  <si>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</si>
  <si>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</si>
  <si>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</si>
  <si>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</si>
  <si>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</si>
  <si>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</si>
  <si>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</si>
  <si>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</si>
  <si>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</si>
  <si>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</si>
  <si>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</si>
  <si>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</si>
  <si>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</si>
  <si>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</si>
  <si>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</si>
  <si>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</si>
  <si>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</si>
  <si>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</si>
  <si>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</si>
  <si>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</si>
  <si>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</si>
  <si>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</si>
  <si>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</si>
  <si>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</si>
  <si>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</si>
  <si>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</si>
  <si>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</si>
  <si>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</si>
  <si>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</si>
  <si>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</si>
  <si>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</si>
  <si>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</si>
  <si>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</si>
  <si>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</si>
  <si>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</si>
  <si>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</si>
  <si>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</si>
  <si>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</si>
  <si>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</si>
  <si>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</si>
  <si>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</si>
  <si>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</si>
  <si>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</si>
  <si>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</si>
  <si>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</si>
  <si>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</si>
  <si>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</si>
  <si>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</si>
  <si>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</si>
  <si>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</si>
  <si>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</si>
  <si>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</si>
  <si>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</si>
  <si>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</si>
  <si>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</si>
  <si>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</si>
  <si>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</si>
  <si>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</si>
  <si>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</si>
  <si>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</si>
  <si>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</si>
  <si>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</si>
  <si>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</si>
  <si>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</si>
  <si>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</si>
  <si>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</si>
  <si>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</si>
  <si>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</si>
  <si>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</si>
  <si>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</si>
  <si>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</si>
  <si>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</si>
  <si>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</si>
  <si>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</si>
  <si>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</si>
  <si>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</si>
  <si>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</si>
  <si>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</si>
  <si>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</si>
  <si>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</si>
  <si>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</si>
  <si>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</si>
  <si>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</si>
  <si>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</si>
  <si>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</si>
  <si>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</si>
  <si>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</si>
  <si>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</si>
  <si>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</si>
  <si>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</si>
  <si>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</si>
  <si>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</si>
  <si>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</si>
  <si>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</si>
  <si>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</si>
  <si>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</si>
  <si>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</si>
  <si>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</si>
  <si>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</si>
  <si>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</si>
  <si>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</si>
  <si>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</si>
  <si>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</si>
  <si>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</si>
  <si>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</si>
  <si>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</si>
  <si>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</si>
  <si>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</si>
  <si>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</si>
  <si>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</si>
  <si>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</si>
  <si>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</si>
  <si>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</si>
  <si>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</si>
  <si>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</si>
  <si>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</si>
  <si>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</si>
  <si>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</si>
  <si>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</si>
  <si>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</si>
  <si>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</si>
  <si>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</si>
  <si>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</si>
  <si>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</si>
  <si>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</si>
  <si>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</si>
  <si>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</si>
  <si>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</si>
  <si>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</si>
  <si>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</si>
  <si>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</si>
  <si>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</si>
  <si>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</si>
  <si>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</si>
  <si>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</si>
  <si>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</si>
  <si>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</si>
  <si>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</si>
  <si>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</si>
  <si>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</si>
  <si>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</si>
  <si>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</si>
  <si>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</si>
  <si>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</si>
  <si>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</si>
  <si>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</si>
  <si>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</si>
  <si>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</si>
  <si>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</si>
  <si>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</si>
  <si>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</si>
  <si>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</si>
  <si>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</si>
  <si>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</si>
  <si>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</si>
  <si>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</si>
  <si>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</si>
  <si>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</si>
  <si>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</si>
  <si>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</si>
  <si>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</si>
  <si>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</si>
  <si>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</si>
  <si>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</si>
  <si>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</si>
  <si>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</si>
  <si>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</si>
  <si>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</si>
  <si>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</si>
  <si>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</si>
  <si>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</si>
  <si>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</si>
  <si>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</si>
  <si>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</si>
  <si>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</si>
  <si>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</si>
  <si>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</si>
  <si>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</si>
  <si>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</si>
  <si>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</si>
  <si>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</si>
  <si>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</si>
  <si>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</si>
  <si>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</si>
  <si>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</si>
  <si>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</si>
  <si>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</si>
  <si>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</si>
  <si>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</si>
  <si>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</si>
  <si>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</si>
  <si>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</si>
  <si>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</si>
  <si>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</si>
  <si>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</si>
  <si>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</si>
  <si>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</si>
  <si>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</si>
  <si>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</si>
  <si>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</si>
  <si>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</si>
  <si>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</si>
  <si>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</si>
  <si>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</si>
  <si>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</si>
  <si>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</si>
  <si>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</si>
  <si>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</si>
  <si>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</si>
  <si>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</si>
  <si>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</si>
  <si>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</si>
  <si>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</si>
  <si>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</si>
  <si>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</si>
  <si>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</si>
  <si>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</si>
  <si>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</si>
  <si>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</si>
  <si>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</si>
  <si>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</si>
  <si>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</si>
  <si>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</si>
  <si>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</si>
  <si>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</si>
  <si>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</si>
  <si>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</si>
  <si>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</si>
  <si>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</si>
  <si>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</si>
  <si>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</si>
  <si>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</si>
  <si>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</si>
  <si>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</si>
  <si>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</si>
  <si>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</si>
  <si>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</si>
  <si>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</si>
  <si>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</si>
  <si>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</si>
  <si>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</si>
  <si>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</si>
  <si>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</si>
  <si>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</si>
  <si>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</si>
  <si>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</si>
  <si>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</si>
  <si>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</si>
  <si>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</si>
  <si>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</si>
  <si>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</si>
  <si>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</si>
  <si>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</si>
  <si>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</si>
  <si>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</si>
  <si>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</si>
  <si>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</si>
  <si>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</si>
  <si>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</si>
  <si>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</si>
  <si>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</si>
  <si>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</si>
  <si>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</si>
  <si>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</si>
  <si>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</si>
  <si>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</si>
  <si>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</si>
  <si>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</si>
  <si>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</si>
  <si>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</si>
  <si>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</si>
  <si>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</si>
  <si>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</si>
  <si>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</si>
  <si>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</si>
  <si>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</si>
  <si>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</si>
  <si>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</si>
  <si>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</si>
  <si>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</si>
  <si>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</si>
  <si>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</si>
  <si>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</si>
  <si>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</si>
  <si>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</si>
  <si>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</si>
  <si>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</si>
  <si>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</si>
  <si>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</si>
  <si>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</si>
  <si>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</si>
  <si>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</si>
  <si>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</si>
  <si>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</si>
  <si>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</si>
  <si>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</si>
  <si>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</si>
  <si>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</si>
  <si>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</si>
  <si>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</si>
  <si>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</si>
  <si>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</si>
  <si>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</si>
  <si>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</si>
  <si>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</si>
  <si>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</si>
  <si>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</si>
  <si>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</si>
  <si>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</si>
  <si>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</si>
  <si>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</si>
  <si>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</si>
  <si>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</si>
  <si>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</si>
  <si>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</si>
  <si>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</si>
  <si>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</si>
  <si>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</si>
  <si>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</si>
  <si>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</si>
  <si>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</si>
  <si>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</si>
  <si>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</si>
  <si>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</si>
  <si>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</si>
  <si>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</si>
  <si>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</si>
  <si>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</si>
  <si>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</si>
  <si>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</si>
  <si>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</si>
  <si>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</si>
  <si>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</si>
  <si>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</si>
  <si>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</si>
  <si>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</si>
  <si>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</si>
  <si>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</si>
  <si>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</si>
  <si>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</si>
  <si>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</si>
  <si>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</si>
  <si>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</si>
  <si>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</si>
  <si>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</si>
  <si>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</si>
  <si>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</si>
  <si>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</si>
  <si>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</si>
  <si>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</si>
  <si>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</si>
  <si>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</si>
  <si>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</si>
  <si>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</si>
  <si>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</si>
  <si>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</si>
  <si>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</si>
  <si>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</si>
  <si>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</si>
  <si>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</si>
  <si>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</si>
  <si>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</si>
  <si>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</si>
  <si>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</si>
  <si>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</si>
  <si>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</si>
  <si>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</si>
  <si>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</si>
  <si>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</si>
  <si>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</si>
  <si>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</si>
  <si>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</si>
  <si>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</si>
  <si>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</si>
  <si>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</si>
  <si>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</si>
  <si>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</si>
  <si>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</si>
  <si>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</si>
  <si>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</si>
  <si>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</si>
  <si>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</si>
  <si>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</si>
  <si>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</si>
  <si>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</si>
  <si>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</si>
  <si>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</si>
  <si>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</si>
  <si>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</si>
  <si>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</si>
  <si>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</si>
  <si>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</si>
  <si>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</si>
  <si>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</si>
  <si>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</si>
  <si>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</si>
  <si>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</si>
  <si>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</si>
  <si>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</si>
  <si>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</si>
  <si>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</si>
  <si>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</si>
  <si>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</si>
  <si>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</si>
  <si>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</si>
  <si>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</si>
  <si>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</si>
  <si>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</si>
  <si>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</si>
  <si>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</si>
  <si>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</si>
  <si>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</si>
  <si>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</si>
  <si>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</si>
  <si>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</si>
  <si>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</si>
  <si>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</si>
  <si>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</si>
  <si>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</si>
  <si>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</si>
  <si>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</si>
  <si>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</si>
  <si>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</si>
  <si>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</si>
  <si>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</si>
  <si>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</si>
  <si>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</si>
  <si>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</si>
  <si>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</si>
  <si>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</si>
  <si>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</si>
  <si>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</si>
  <si>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</si>
  <si>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</si>
  <si>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</si>
  <si>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</si>
  <si>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</si>
  <si>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</si>
  <si>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</si>
  <si>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</si>
  <si>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</si>
  <si>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</si>
  <si>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</si>
  <si>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</si>
  <si>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</si>
  <si>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</si>
  <si>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</si>
  <si>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</si>
  <si>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</si>
  <si>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</si>
  <si>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</si>
  <si>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</si>
  <si>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</si>
  <si>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</si>
  <si>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</si>
  <si>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</si>
  <si>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</si>
  <si>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</si>
  <si>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</si>
  <si>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</si>
  <si>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</si>
  <si>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</si>
  <si>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</si>
  <si>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</si>
  <si>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</si>
  <si>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</si>
  <si>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</si>
  <si>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</si>
  <si>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</si>
  <si>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</si>
  <si>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</si>
  <si>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</si>
  <si>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</si>
  <si>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</si>
  <si>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</si>
  <si>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</si>
  <si>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</si>
  <si>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</si>
  <si>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</si>
  <si>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</si>
  <si>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</si>
  <si>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</si>
  <si>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</si>
  <si>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</si>
  <si>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</si>
  <si>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</si>
  <si>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</si>
  <si>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</si>
  <si>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</si>
  <si>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</si>
  <si>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</si>
  <si>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</si>
  <si>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</si>
  <si>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</si>
  <si>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</si>
  <si>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</si>
  <si>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</si>
  <si>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</si>
  <si>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</si>
  <si>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</si>
  <si>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</si>
  <si>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</si>
  <si>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</si>
  <si>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</si>
  <si>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</si>
  <si>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</si>
  <si>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</si>
  <si>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</si>
  <si>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</si>
  <si>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</si>
  <si>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</si>
  <si>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</si>
  <si>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</si>
  <si>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</si>
  <si>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</si>
  <si>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</si>
  <si>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</si>
  <si>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</si>
  <si>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</si>
  <si>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</si>
  <si>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</si>
  <si>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</si>
  <si>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</si>
  <si>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</si>
  <si>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</si>
  <si>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</si>
  <si>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</si>
  <si>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</si>
  <si>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</si>
  <si>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</si>
  <si>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</si>
  <si>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</si>
  <si>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</si>
  <si>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</si>
  <si>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</si>
  <si>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</si>
  <si>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</si>
  <si>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</si>
  <si>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</si>
  <si>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</si>
  <si>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</si>
  <si>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</si>
  <si>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</si>
  <si>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</si>
  <si>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</si>
  <si>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</si>
  <si>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</si>
  <si>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</si>
  <si>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</si>
  <si>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</si>
  <si>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</si>
  <si>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</si>
  <si>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</si>
  <si>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</si>
  <si>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</si>
  <si>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</si>
  <si>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</si>
  <si>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</si>
  <si>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</si>
  <si>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</si>
  <si>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</si>
  <si>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</si>
  <si>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</si>
  <si>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</si>
  <si>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</si>
  <si>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</si>
  <si>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</si>
  <si>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</si>
  <si>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</si>
  <si>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</si>
  <si>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</si>
  <si>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</si>
  <si>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</si>
  <si>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</si>
  <si>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</si>
  <si>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</si>
  <si>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</si>
  <si>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</si>
  <si>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</si>
  <si>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</si>
  <si>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</si>
  <si>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</si>
  <si>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</si>
  <si>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</si>
  <si>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</si>
  <si>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</si>
  <si>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</si>
  <si>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</si>
  <si>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</si>
  <si>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</si>
  <si>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</si>
  <si>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</si>
  <si>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</si>
  <si>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</si>
  <si>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</si>
  <si>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</si>
  <si>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</si>
  <si>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</si>
  <si>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</si>
  <si>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</si>
  <si>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</si>
  <si>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</si>
  <si>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</si>
  <si>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</si>
  <si>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</si>
  <si>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</si>
  <si>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</si>
  <si>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</si>
  <si>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</si>
  <si>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</si>
  <si>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</si>
  <si>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</si>
  <si>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</si>
  <si>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</si>
  <si>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</si>
  <si>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</si>
  <si>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</si>
  <si>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</si>
  <si>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</si>
  <si>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</si>
  <si>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</si>
  <si>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</si>
  <si>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</si>
  <si>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</si>
  <si>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</si>
  <si>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</si>
  <si>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</si>
  <si>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</si>
  <si>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</si>
  <si>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</si>
  <si>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</si>
  <si>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</si>
  <si>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</si>
  <si>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</si>
  <si>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</si>
  <si>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</si>
  <si>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</si>
  <si>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</si>
  <si>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</si>
  <si>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</si>
  <si>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</si>
  <si>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</si>
  <si>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</si>
  <si>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</si>
  <si>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</si>
  <si>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</si>
  <si>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</si>
  <si>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</si>
  <si>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</si>
  <si>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</si>
  <si>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</si>
  <si>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</si>
  <si>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</si>
  <si>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</si>
  <si>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</si>
  <si>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</si>
  <si>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</si>
  <si>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</si>
  <si>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</si>
  <si>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</si>
  <si>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</si>
  <si>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</si>
  <si>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</si>
  <si>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</si>
  <si>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</si>
  <si>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</si>
  <si>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</si>
  <si>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</si>
  <si>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</si>
  <si>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</si>
  <si>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</si>
  <si>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</si>
  <si>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</si>
  <si>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</si>
  <si>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</si>
  <si>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</si>
  <si>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</si>
  <si>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</si>
  <si>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</si>
  <si>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</si>
  <si>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</si>
  <si>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</si>
  <si>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</si>
  <si>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</si>
  <si>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</si>
  <si>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</si>
  <si>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</si>
  <si>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</si>
  <si>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</si>
  <si>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</si>
  <si>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</si>
  <si>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</si>
  <si>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</si>
  <si>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</si>
  <si>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</si>
  <si>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</si>
  <si>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</si>
  <si>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</si>
  <si>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</si>
  <si>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</si>
  <si>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</si>
  <si>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</si>
  <si>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</si>
  <si>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</si>
  <si>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</si>
  <si>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</si>
  <si>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</si>
  <si>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</si>
  <si>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</si>
  <si>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</si>
  <si>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</si>
  <si>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</si>
  <si>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</si>
  <si>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</si>
  <si>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</si>
  <si>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</si>
  <si>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</si>
  <si>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</si>
  <si>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</si>
  <si>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</si>
  <si>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</si>
  <si>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</si>
  <si>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</si>
  <si>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</si>
  <si>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</si>
  <si>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</si>
  <si>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</si>
  <si>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</si>
  <si>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</si>
  <si>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</si>
  <si>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</si>
  <si>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</si>
  <si>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</si>
  <si>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</si>
  <si>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</si>
  <si>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</si>
  <si>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</si>
  <si>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</si>
  <si>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</si>
  <si>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</si>
  <si>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</si>
  <si>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</si>
  <si>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</si>
  <si>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</si>
  <si>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</si>
  <si>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</si>
  <si>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</si>
  <si>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</si>
  <si>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</si>
  <si>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</si>
  <si>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</si>
  <si>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</si>
  <si>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</si>
  <si>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</si>
  <si>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</si>
  <si>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</si>
  <si>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</si>
  <si>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</si>
  <si>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</si>
  <si>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</si>
  <si>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</si>
  <si>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</si>
  <si>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</si>
  <si>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</si>
  <si>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</si>
  <si>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</si>
  <si>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</si>
  <si>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</si>
  <si>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</si>
  <si>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</si>
  <si>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</si>
  <si>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</si>
  <si>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</si>
  <si>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</si>
  <si>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</si>
  <si>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</si>
  <si>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</si>
  <si>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</si>
  <si>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</si>
  <si>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</si>
  <si>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</si>
  <si>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</si>
  <si>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</si>
  <si>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</si>
  <si>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</si>
  <si>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</si>
  <si>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</si>
  <si>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</si>
  <si>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</si>
  <si>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</si>
  <si>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</si>
  <si>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</si>
  <si>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</si>
  <si>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</si>
  <si>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</si>
  <si>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</si>
  <si>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</si>
  <si>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</si>
  <si>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</si>
  <si>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</si>
  <si>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</si>
  <si>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</si>
  <si>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</si>
  <si>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</si>
  <si>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</si>
  <si>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</si>
  <si>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</si>
  <si>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</si>
  <si>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</si>
  <si>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</si>
  <si>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</si>
  <si>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</si>
  <si>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</si>
  <si>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</si>
  <si>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</si>
  <si>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</si>
  <si>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</si>
  <si>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</si>
  <si>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</si>
  <si>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</si>
  <si>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</si>
  <si>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</si>
  <si>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</si>
  <si>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</si>
  <si>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</si>
  <si>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</si>
  <si>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</si>
  <si>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</si>
  <si>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</si>
  <si>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</si>
  <si>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</si>
  <si>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</si>
  <si>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</si>
  <si>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</si>
  <si>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</si>
  <si>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</si>
  <si>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</si>
  <si>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</si>
  <si>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</si>
  <si>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</si>
  <si>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</si>
  <si>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</si>
  <si>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</si>
  <si>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</si>
  <si>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</si>
  <si>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</si>
  <si>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</si>
  <si>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</si>
  <si>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</si>
  <si>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</si>
  <si>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</si>
  <si>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</si>
  <si>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</si>
  <si>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</si>
  <si>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</si>
  <si>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</si>
  <si>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</si>
  <si>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</si>
  <si>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</si>
  <si>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</si>
  <si>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</si>
  <si>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</si>
  <si>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</si>
  <si>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</si>
  <si>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</si>
  <si>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</si>
  <si>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</si>
  <si>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</si>
  <si>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</si>
  <si>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</si>
  <si>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</si>
  <si>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</si>
  <si>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</si>
  <si>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</si>
  <si>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</si>
  <si>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</si>
  <si>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</si>
  <si>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</si>
  <si>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</si>
  <si>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</si>
  <si>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</si>
  <si>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</si>
  <si>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</si>
  <si>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</si>
  <si>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</si>
  <si>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</si>
  <si>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</si>
  <si>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</si>
  <si>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</si>
  <si>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</si>
  <si>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</si>
  <si>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</si>
  <si>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</si>
  <si>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</si>
  <si>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</si>
  <si>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</si>
  <si>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</si>
  <si>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</si>
  <si>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</si>
  <si>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</si>
  <si>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</si>
  <si>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</si>
  <si>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</si>
  <si>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</si>
  <si>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</si>
  <si>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</si>
  <si>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</si>
  <si>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</si>
  <si>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</si>
  <si>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</si>
  <si>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</si>
  <si>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</si>
  <si>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</si>
  <si>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</si>
  <si>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</si>
  <si>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</si>
  <si>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</si>
  <si>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</si>
  <si>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</si>
  <si>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</si>
  <si>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</si>
  <si>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</si>
  <si>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</si>
  <si>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</si>
  <si>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</si>
  <si>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</si>
  <si>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</si>
  <si>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</si>
  <si>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</si>
  <si>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</si>
  <si>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</si>
  <si>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</si>
  <si>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</si>
  <si>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</si>
  <si>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</si>
  <si>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</si>
  <si>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</si>
  <si>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</si>
  <si>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</si>
  <si>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</si>
  <si>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</si>
  <si>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</si>
  <si>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</si>
  <si>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</si>
  <si>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</si>
  <si>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</si>
  <si>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</si>
  <si>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</si>
  <si>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</si>
  <si>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</si>
  <si>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</si>
  <si>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</si>
  <si>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</si>
  <si>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</si>
  <si>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</si>
  <si>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</si>
  <si>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</si>
  <si>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</si>
  <si>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</si>
  <si>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</si>
  <si>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</si>
  <si>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</si>
  <si>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</si>
  <si>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</si>
  <si>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</si>
  <si>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</si>
  <si>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</si>
  <si>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</si>
  <si>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</si>
  <si>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</si>
  <si>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</si>
  <si>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</si>
  <si>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</si>
  <si>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</si>
  <si>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</si>
  <si>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</si>
  <si>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</si>
  <si>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</si>
  <si>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</si>
  <si>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</si>
  <si>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</si>
  <si>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</si>
  <si>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</si>
  <si>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</si>
  <si>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</si>
  <si>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</si>
  <si>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</si>
  <si>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</si>
  <si>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</si>
  <si>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</si>
  <si>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</si>
  <si>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</si>
  <si>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</si>
  <si>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</si>
  <si>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</si>
  <si>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</si>
  <si>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</si>
  <si>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</si>
  <si>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</si>
  <si>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</si>
  <si>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</si>
  <si>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</si>
  <si>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</si>
  <si>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</si>
  <si>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</si>
  <si>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</si>
  <si>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</si>
  <si>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</si>
  <si>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</si>
  <si>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</si>
  <si>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</si>
  <si>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</si>
  <si>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</si>
  <si>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</si>
  <si>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</si>
  <si>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</si>
  <si>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</si>
  <si>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</si>
  <si>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</si>
  <si>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</si>
  <si>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</si>
  <si>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</si>
  <si>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</si>
  <si>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</si>
  <si>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</si>
  <si>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</si>
  <si>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</si>
  <si>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</si>
  <si>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</si>
  <si>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</si>
  <si>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</si>
  <si>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</si>
  <si>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</si>
  <si>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</si>
  <si>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</si>
  <si>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</si>
  <si>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</si>
  <si>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</si>
  <si>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</si>
  <si>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</si>
  <si>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</si>
  <si>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</si>
  <si>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</si>
  <si>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</si>
  <si>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</si>
  <si>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</si>
  <si>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</si>
  <si>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</si>
  <si>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</si>
  <si>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</si>
  <si>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</si>
  <si>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</si>
  <si>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</si>
  <si>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</si>
  <si>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</si>
  <si>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</si>
  <si>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</si>
  <si>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</si>
  <si>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</si>
  <si>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</si>
  <si>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</si>
  <si>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</si>
  <si>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</si>
  <si>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</si>
  <si>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</si>
  <si>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</si>
  <si>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</si>
  <si>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</si>
  <si>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</si>
  <si>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</si>
  <si>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</si>
  <si>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</si>
  <si>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</si>
  <si>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</si>
  <si>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</si>
  <si>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</si>
  <si>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</si>
  <si>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</si>
  <si>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</si>
  <si>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</si>
  <si>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</si>
  <si>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</si>
  <si>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</si>
  <si>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</si>
  <si>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</si>
  <si>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</si>
  <si>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</si>
  <si>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</si>
  <si>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</si>
  <si>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</si>
  <si>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</si>
  <si>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</si>
  <si>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</si>
  <si>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</si>
  <si>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</si>
  <si>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</si>
  <si>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</si>
  <si>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</si>
  <si>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</si>
  <si>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</si>
  <si>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</si>
  <si>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</si>
  <si>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</si>
  <si>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</si>
  <si>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</si>
  <si>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</si>
  <si>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</si>
  <si>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</si>
  <si>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</si>
  <si>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</si>
  <si>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</si>
  <si>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</si>
  <si>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</si>
  <si>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</si>
  <si>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</si>
  <si>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</si>
  <si>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</si>
  <si>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</si>
  <si>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</si>
  <si>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</si>
  <si>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</si>
  <si>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</si>
  <si>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</si>
  <si>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</si>
  <si>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</si>
  <si>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</si>
  <si>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</si>
  <si>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</si>
  <si>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</si>
  <si>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</si>
  <si>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</si>
  <si>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</si>
  <si>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</si>
  <si>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</si>
  <si>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</si>
  <si>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</si>
  <si>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</si>
  <si>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</si>
  <si>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</si>
  <si>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</si>
  <si>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</si>
  <si>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</si>
  <si>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</si>
  <si>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</si>
  <si>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</si>
  <si>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</si>
  <si>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</si>
  <si>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</si>
  <si>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</si>
  <si>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</si>
  <si>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</si>
  <si>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</si>
  <si>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</si>
  <si>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</si>
  <si>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</si>
  <si>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</si>
  <si>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</si>
  <si>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</si>
  <si>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</si>
  <si>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</si>
  <si>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</si>
  <si>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</si>
  <si>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</si>
  <si>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</si>
  <si>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</si>
  <si>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</si>
  <si>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</si>
  <si>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</si>
  <si>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</si>
  <si>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</si>
  <si>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</si>
  <si>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</si>
  <si>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</si>
  <si>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</si>
  <si>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</si>
  <si>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</si>
  <si>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</si>
  <si>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</si>
  <si>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</si>
  <si>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</si>
  <si>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</si>
  <si>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</si>
  <si>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</si>
  <si>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</si>
  <si>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</si>
  <si>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</si>
  <si>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</si>
  <si>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</si>
  <si>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</si>
  <si>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</si>
  <si>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</si>
  <si>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</si>
  <si>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</si>
  <si>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</si>
  <si>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</si>
  <si>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</si>
  <si>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</si>
  <si>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</si>
  <si>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</si>
  <si>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</si>
  <si>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</si>
  <si>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</si>
  <si>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</si>
  <si>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</si>
  <si>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</si>
  <si>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</si>
  <si>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</si>
  <si>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</si>
  <si>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</si>
  <si>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</si>
  <si>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</si>
  <si>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</si>
  <si>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</si>
  <si>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</si>
  <si>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</si>
  <si>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</si>
  <si>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</si>
  <si>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</si>
  <si>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</si>
  <si>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</si>
  <si>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</si>
  <si>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</si>
  <si>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</si>
  <si>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</si>
  <si>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</si>
  <si>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</si>
  <si>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</si>
  <si>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</si>
  <si>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</si>
  <si>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</si>
  <si>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</si>
  <si>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</si>
  <si>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</si>
  <si>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</si>
  <si>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</si>
  <si>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</si>
  <si>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</si>
  <si>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</si>
  <si>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</si>
  <si>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</si>
  <si>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</si>
  <si>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</si>
  <si>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</si>
  <si>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</si>
  <si>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</si>
  <si>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</si>
  <si>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</si>
  <si>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</si>
  <si>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</si>
  <si>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</si>
  <si>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</si>
  <si>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</si>
  <si>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</si>
  <si>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</si>
  <si>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</si>
  <si>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</si>
  <si>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</si>
  <si>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</si>
  <si>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</si>
  <si>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</si>
  <si>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</si>
  <si>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</si>
  <si>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</si>
  <si>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</si>
  <si>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</si>
  <si>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</si>
  <si>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</si>
  <si>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</si>
  <si>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</si>
  <si>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</si>
  <si>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</si>
  <si>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</si>
  <si>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</si>
  <si>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</si>
  <si>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</si>
  <si>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</si>
  <si>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</si>
  <si>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</si>
  <si>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</si>
  <si>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</si>
  <si>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</si>
  <si>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</si>
  <si>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</si>
  <si>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</si>
  <si>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</si>
  <si>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</si>
  <si>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</si>
  <si>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</si>
  <si>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</si>
  <si>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</si>
  <si>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</si>
  <si>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</si>
  <si>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</si>
  <si>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</si>
  <si>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</si>
  <si>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</si>
  <si>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</si>
  <si>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</si>
  <si>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</si>
  <si>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</si>
  <si>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</si>
  <si>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</si>
  <si>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</si>
  <si>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</si>
  <si>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</si>
  <si>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</si>
  <si>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</si>
  <si>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</si>
  <si>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</si>
  <si>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</si>
  <si>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</si>
  <si>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</si>
  <si>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</si>
  <si>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</si>
  <si>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</si>
  <si>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</si>
  <si>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</si>
  <si>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</si>
  <si>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</si>
  <si>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</si>
  <si>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</si>
  <si>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</si>
  <si>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</si>
  <si>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</si>
  <si>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</si>
  <si>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</si>
  <si>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</si>
  <si>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</si>
  <si>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</si>
  <si>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</si>
  <si>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</si>
  <si>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</si>
  <si>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</si>
  <si>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</si>
  <si>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</si>
  <si>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</si>
  <si>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</si>
  <si>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</si>
  <si>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</si>
  <si>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</si>
  <si>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</si>
  <si>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</si>
  <si>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</si>
  <si>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</si>
  <si>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</si>
  <si>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</si>
  <si>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</si>
  <si>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</si>
  <si>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</si>
  <si>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</si>
  <si>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</si>
  <si>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</si>
  <si>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</si>
  <si>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</si>
  <si>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</si>
  <si>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</si>
  <si>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</si>
  <si>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</si>
  <si>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</si>
  <si>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</si>
  <si>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</si>
  <si>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</si>
  <si>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</si>
  <si>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</si>
  <si>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</si>
  <si>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</si>
  <si>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</si>
  <si>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</si>
  <si>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</si>
  <si>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</si>
  <si>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</si>
  <si>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</si>
  <si>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</si>
  <si>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</si>
  <si>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</si>
  <si>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</si>
  <si>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</si>
  <si>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</si>
  <si>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</si>
  <si>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</si>
  <si>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</si>
  <si>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</si>
  <si>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</si>
  <si>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</si>
  <si>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</si>
  <si>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</si>
  <si>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</si>
  <si>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</si>
  <si>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</si>
  <si>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</si>
  <si>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</si>
  <si>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</si>
  <si>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</si>
  <si>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</si>
  <si>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</si>
  <si>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</si>
  <si>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</si>
  <si>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</si>
  <si>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</si>
  <si>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</si>
  <si>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</si>
  <si>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</si>
  <si>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</si>
  <si>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</si>
  <si>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</si>
  <si>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</si>
  <si>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</si>
  <si>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</si>
  <si>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</si>
  <si>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</si>
  <si>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</si>
  <si>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</si>
  <si>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</si>
  <si>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</si>
  <si>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</si>
  <si>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</si>
  <si>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</si>
  <si>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</si>
  <si>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</si>
  <si>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</si>
  <si>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</si>
  <si>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</si>
  <si>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</si>
  <si>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</si>
  <si>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</si>
  <si>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</si>
  <si>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</si>
  <si>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</si>
  <si>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</si>
  <si>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</si>
  <si>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</si>
  <si>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</si>
  <si>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</si>
  <si>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</si>
  <si>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</si>
  <si>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</si>
  <si>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</si>
  <si>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</si>
  <si>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</si>
  <si>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</si>
  <si>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</si>
  <si>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</si>
  <si>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</si>
  <si>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</si>
  <si>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</si>
  <si>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</si>
  <si>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</si>
  <si>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</si>
  <si>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</si>
  <si>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</si>
  <si>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</si>
  <si>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</si>
  <si>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</si>
  <si>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</si>
  <si>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</si>
  <si>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</si>
  <si>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</si>
  <si>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</si>
  <si>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</si>
  <si>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</si>
  <si>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</si>
  <si>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</si>
  <si>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</si>
  <si>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</si>
  <si>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</si>
  <si>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</si>
  <si>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</si>
  <si>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</si>
  <si>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</si>
  <si>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</si>
  <si>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</si>
  <si>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</si>
  <si>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</si>
  <si>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</si>
  <si>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</si>
  <si>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</si>
  <si>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</si>
  <si>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</si>
  <si>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</si>
  <si>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</si>
  <si>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</si>
  <si>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</si>
  <si>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</si>
  <si>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</si>
  <si>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</si>
  <si>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</si>
  <si>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</si>
  <si>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</si>
  <si>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</si>
  <si>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</si>
  <si>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</si>
  <si>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</si>
  <si>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</si>
  <si>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</si>
  <si>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</si>
  <si>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</si>
  <si>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</si>
  <si>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</si>
  <si>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</si>
  <si>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</si>
  <si>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</si>
  <si>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</si>
  <si>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</si>
  <si>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</si>
  <si>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</si>
  <si>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</si>
  <si>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</si>
  <si>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</si>
  <si>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</si>
  <si>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</si>
  <si>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</si>
  <si>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</si>
  <si>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</si>
  <si>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</si>
  <si>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</si>
  <si>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</si>
  <si>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</si>
  <si>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</si>
  <si>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</si>
  <si>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</si>
  <si>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</si>
  <si>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</si>
  <si>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</si>
  <si>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</si>
  <si>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</si>
  <si>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</si>
  <si>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</si>
  <si>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</si>
  <si>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</si>
  <si>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</si>
  <si>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</si>
  <si>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</si>
  <si>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</si>
  <si>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</si>
  <si>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</si>
  <si>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</si>
  <si>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</si>
  <si>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</si>
  <si>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</si>
  <si>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</si>
  <si>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</si>
  <si>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</si>
  <si>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</si>
  <si>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</si>
  <si>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</si>
  <si>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</si>
  <si>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</si>
  <si>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</si>
  <si>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</si>
  <si>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</si>
  <si>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</si>
  <si>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</si>
  <si>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</si>
  <si>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</si>
  <si>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</si>
  <si>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</si>
  <si>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</si>
  <si>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</si>
  <si>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</si>
  <si>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</si>
  <si>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</si>
  <si>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</si>
  <si>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</si>
  <si>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</si>
  <si>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</si>
  <si>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</si>
  <si>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</si>
  <si>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</si>
  <si>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</si>
  <si>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</si>
  <si>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</si>
  <si>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</si>
  <si>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</si>
  <si>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</si>
  <si>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</si>
  <si>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</si>
  <si>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</si>
  <si>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</si>
  <si>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</si>
  <si>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</si>
  <si>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</si>
  <si>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</si>
  <si>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</si>
  <si>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</si>
  <si>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</si>
  <si>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</si>
  <si>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</si>
  <si>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</si>
  <si>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</si>
  <si>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</si>
  <si>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</si>
  <si>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</si>
  <si>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</si>
  <si>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</si>
  <si>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</si>
  <si>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</si>
  <si>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</si>
  <si>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</si>
  <si>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</si>
  <si>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</si>
  <si>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</si>
  <si>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</si>
  <si>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</si>
  <si>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</si>
  <si>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</si>
  <si>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</si>
  <si>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</si>
  <si>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</si>
  <si>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</si>
  <si>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</si>
  <si>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</si>
  <si>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</si>
  <si>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</si>
  <si>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</si>
  <si>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</si>
  <si>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</si>
  <si>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</si>
  <si>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</si>
  <si>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</si>
  <si>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</si>
  <si>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</si>
  <si>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</si>
  <si>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</si>
  <si>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</si>
  <si>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</si>
  <si>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</si>
  <si>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</si>
  <si>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</si>
  <si>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</si>
  <si>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</si>
  <si>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</si>
  <si>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</si>
  <si>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</si>
  <si>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</si>
  <si>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</si>
  <si>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</si>
  <si>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</si>
  <si>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</si>
  <si>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</si>
  <si>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</si>
  <si>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</si>
  <si>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</si>
  <si>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</si>
  <si>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</si>
  <si>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</si>
  <si>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</si>
  <si>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</si>
  <si>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</si>
  <si>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</si>
  <si>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</si>
  <si>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</si>
  <si>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</si>
  <si>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</si>
  <si>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</si>
  <si>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</si>
  <si>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</si>
  <si>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</si>
  <si>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</si>
  <si>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</si>
  <si>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</si>
  <si>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</si>
  <si>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</si>
  <si>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</si>
  <si>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</si>
  <si>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</si>
  <si>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</si>
  <si>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</si>
  <si>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</si>
  <si>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</si>
  <si>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</si>
  <si>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</si>
  <si>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</si>
  <si>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</si>
  <si>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</si>
  <si>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</si>
  <si>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</si>
  <si>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</si>
  <si>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</si>
  <si>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</si>
  <si>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</si>
  <si>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</si>
  <si>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</si>
  <si>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</si>
  <si>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</si>
  <si>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</si>
  <si>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</si>
  <si>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</si>
  <si>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</si>
  <si>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</si>
  <si>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</si>
  <si>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</si>
  <si>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</si>
  <si>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</si>
  <si>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</si>
  <si>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</si>
  <si>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</si>
  <si>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</si>
  <si>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</si>
  <si>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</si>
  <si>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</si>
  <si>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</si>
  <si>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</si>
  <si>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</si>
  <si>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</si>
  <si>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</si>
  <si>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</si>
  <si>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</si>
  <si>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</si>
  <si>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</si>
  <si>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</si>
  <si>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</si>
  <si>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</si>
  <si>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</si>
  <si>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</si>
  <si>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</si>
  <si>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</si>
  <si>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</si>
  <si>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</si>
  <si>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</si>
  <si>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</si>
  <si>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</si>
  <si>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</si>
  <si>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</si>
  <si>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</si>
  <si>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</si>
  <si>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</si>
  <si>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</si>
  <si>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</si>
  <si>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</si>
  <si>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</si>
  <si>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</si>
  <si>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</si>
  <si>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</si>
  <si>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</si>
  <si>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</si>
  <si>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</si>
  <si>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</si>
  <si>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</si>
  <si>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</si>
  <si>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</si>
  <si>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</si>
  <si>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</si>
  <si>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</si>
  <si>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</si>
  <si>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</si>
  <si>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</si>
  <si>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</si>
  <si>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</si>
  <si>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</si>
  <si>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</si>
  <si>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</si>
  <si>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</si>
  <si>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</si>
  <si>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</si>
  <si>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</si>
  <si>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</si>
  <si>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</si>
  <si>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</si>
  <si>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</si>
  <si>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</si>
  <si>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</si>
  <si>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</si>
  <si>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</si>
  <si>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</si>
  <si>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</si>
  <si>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</si>
  <si>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</si>
  <si>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</si>
  <si>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</si>
  <si>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</si>
  <si>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</si>
  <si>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</si>
  <si>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</si>
  <si>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</si>
  <si>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</si>
  <si>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</si>
  <si>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</si>
  <si>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</si>
  <si>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</si>
  <si>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</si>
  <si>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</si>
  <si>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</si>
  <si>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</si>
  <si>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</si>
  <si>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</si>
  <si>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</si>
  <si>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</si>
  <si>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</si>
  <si>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</si>
  <si>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</si>
  <si>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</si>
  <si>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</si>
  <si>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</si>
  <si>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</si>
  <si>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</si>
  <si>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</si>
  <si>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</si>
  <si>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</si>
  <si>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</si>
  <si>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</si>
  <si>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</si>
  <si>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</si>
  <si>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</si>
  <si>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</si>
  <si>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</si>
  <si>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</si>
  <si>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</si>
  <si>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</si>
  <si>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</si>
  <si>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</si>
  <si>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</si>
  <si>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</si>
  <si>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</si>
  <si>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</si>
  <si>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</si>
  <si>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</si>
  <si>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</si>
  <si>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</si>
  <si>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</si>
  <si>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</si>
  <si>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</si>
  <si>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</si>
  <si>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</si>
  <si>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</si>
  <si>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</si>
  <si>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</si>
  <si>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</si>
  <si>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</si>
  <si>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</si>
  <si>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</si>
  <si>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</si>
  <si>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</si>
  <si>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</si>
  <si>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</si>
  <si>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</si>
  <si>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</si>
  <si>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</si>
  <si>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</si>
  <si>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</si>
  <si>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</si>
  <si>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</si>
  <si>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</si>
  <si>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</si>
  <si>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</si>
  <si>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</si>
  <si>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</si>
  <si>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</si>
  <si>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</si>
  <si>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</si>
  <si>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</si>
  <si>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</si>
  <si>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</si>
  <si>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</si>
  <si>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</si>
  <si>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</si>
  <si>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</si>
  <si>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</si>
  <si>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</si>
  <si>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</si>
  <si>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</si>
  <si>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</si>
  <si>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</si>
  <si>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</si>
  <si>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</si>
  <si>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</si>
  <si>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</si>
  <si>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</si>
  <si>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</si>
  <si>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</si>
  <si>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</si>
  <si>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</si>
  <si>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</si>
  <si>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</si>
  <si>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</si>
  <si>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</si>
  <si>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</si>
  <si>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</si>
  <si>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</si>
  <si>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</si>
  <si>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</si>
  <si>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</si>
  <si>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</si>
  <si>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</si>
  <si>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</si>
  <si>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</si>
  <si>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</si>
  <si>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</si>
  <si>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</si>
  <si>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</si>
  <si>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</si>
  <si>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</si>
  <si>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</si>
  <si>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</si>
  <si>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</si>
  <si>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</si>
  <si>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</si>
  <si>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</si>
  <si>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</si>
  <si>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</si>
  <si>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</si>
  <si>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</si>
  <si>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</si>
  <si>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</si>
  <si>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</si>
  <si>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</si>
  <si>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</si>
  <si>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</si>
  <si>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</si>
  <si>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</si>
  <si>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</si>
  <si>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</si>
  <si>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</si>
  <si>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</si>
  <si>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</si>
  <si>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</si>
  <si>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</si>
  <si>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</si>
  <si>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</si>
  <si>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</si>
  <si>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</si>
  <si>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</si>
  <si>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</si>
  <si>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</si>
  <si>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</si>
  <si>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</si>
  <si>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</si>
  <si>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</si>
  <si>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</si>
  <si>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</si>
  <si>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</si>
  <si>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</si>
  <si>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</si>
  <si>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</si>
  <si>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</si>
  <si>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</si>
  <si>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</si>
  <si>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</si>
  <si>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</si>
  <si>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</si>
  <si>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</si>
  <si>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</si>
  <si>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</si>
  <si>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</si>
  <si>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</si>
  <si>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</si>
  <si>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</si>
  <si>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</si>
  <si>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</si>
  <si>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</si>
  <si>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</si>
  <si>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</si>
  <si>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</si>
  <si>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</si>
  <si>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</si>
  <si>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</si>
  <si>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</si>
  <si>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</si>
  <si>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</si>
  <si>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</si>
  <si>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</si>
  <si>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</si>
  <si>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</si>
  <si>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</si>
  <si>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</si>
  <si>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</si>
  <si>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</si>
  <si>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</si>
  <si>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</si>
  <si>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</si>
  <si>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</si>
  <si>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</si>
  <si>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</si>
  <si>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</si>
  <si>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</si>
  <si>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</si>
  <si>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</si>
  <si>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</si>
  <si>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</si>
  <si>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</si>
  <si>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</si>
  <si>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</si>
  <si>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</si>
  <si>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</si>
  <si>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</si>
  <si>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</si>
  <si>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</si>
  <si>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</si>
  <si>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</si>
  <si>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</si>
  <si>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</si>
  <si>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</si>
  <si>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</si>
  <si>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</si>
  <si>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</si>
  <si>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</si>
  <si>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</si>
  <si>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</si>
  <si>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</si>
  <si>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</si>
  <si>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</si>
  <si>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</si>
  <si>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</si>
  <si>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</si>
  <si>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</si>
  <si>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</si>
  <si>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</si>
  <si>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</si>
  <si>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</si>
  <si>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</si>
  <si>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</si>
  <si>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</si>
  <si>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</si>
  <si>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</si>
  <si>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</si>
  <si>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</si>
  <si>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</si>
  <si>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</si>
  <si>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</si>
  <si>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</si>
  <si>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</si>
  <si>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</si>
  <si>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</si>
  <si>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</si>
  <si>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</si>
  <si>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</si>
  <si>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</si>
  <si>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</si>
  <si>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</si>
  <si>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</si>
  <si>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</si>
  <si>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</si>
  <si>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</si>
  <si>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</si>
  <si>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</si>
  <si>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</si>
  <si>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</si>
  <si>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</si>
  <si>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</si>
  <si>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</si>
  <si>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</si>
  <si>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</si>
  <si>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</si>
  <si>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</si>
  <si>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</si>
  <si>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</si>
  <si>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</si>
  <si>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</si>
  <si>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</si>
  <si>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</si>
  <si>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</si>
  <si>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</si>
  <si>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</si>
  <si>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</si>
  <si>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</si>
  <si>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</si>
  <si>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</si>
  <si>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</si>
  <si>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</si>
  <si>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</si>
  <si>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</si>
  <si>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</si>
  <si>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</si>
  <si>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</si>
  <si>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</si>
  <si>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</si>
  <si>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</si>
  <si>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</si>
  <si>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</si>
  <si>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</si>
  <si>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</si>
  <si>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</si>
  <si>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</si>
  <si>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</si>
  <si>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</si>
  <si>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</si>
  <si>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</si>
  <si>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</si>
  <si>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</si>
  <si>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</si>
  <si>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</si>
  <si>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</si>
  <si>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</si>
  <si>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</si>
  <si>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</si>
  <si>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</si>
  <si>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</si>
  <si>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</si>
  <si>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</si>
  <si>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</si>
  <si>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</si>
  <si>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</si>
  <si>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</si>
  <si>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</si>
  <si>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</si>
  <si>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</si>
  <si>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</si>
  <si>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</si>
  <si>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</si>
  <si>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</si>
  <si>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</si>
  <si>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</si>
  <si>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</si>
  <si>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</si>
  <si>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</si>
  <si>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</si>
  <si>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</si>
  <si>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</si>
  <si>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</si>
  <si>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</si>
  <si>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</si>
  <si>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</si>
  <si>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</si>
  <si>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</si>
  <si>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</si>
  <si>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</si>
  <si>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</si>
  <si>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</si>
  <si>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</si>
  <si>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</si>
  <si>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</si>
  <si>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</si>
  <si>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</si>
  <si>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</si>
  <si>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</si>
  <si>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</si>
  <si>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</si>
  <si>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</si>
  <si>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</si>
  <si>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</si>
  <si>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</si>
  <si>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</si>
  <si>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</si>
  <si>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</si>
  <si>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</si>
  <si>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</si>
  <si>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</si>
  <si>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</si>
  <si>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</si>
  <si>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</si>
  <si>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</si>
  <si>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</si>
  <si>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</si>
  <si>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</si>
  <si>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</si>
  <si>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</si>
  <si>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</si>
  <si>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</si>
  <si>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</si>
  <si>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</si>
  <si>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</si>
  <si>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</si>
  <si>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</si>
  <si>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</si>
  <si>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</si>
  <si>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</si>
  <si>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</si>
  <si>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</si>
  <si>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</si>
  <si>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</si>
  <si>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</si>
  <si>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</si>
  <si>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</si>
  <si>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</si>
  <si>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</si>
  <si>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</si>
  <si>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</si>
  <si>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</si>
  <si>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</si>
  <si>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</si>
  <si>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</si>
  <si>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</si>
  <si>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</si>
  <si>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</si>
  <si>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</si>
  <si>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</si>
  <si>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</si>
  <si>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</si>
  <si>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</si>
  <si>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</si>
  <si>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</si>
  <si>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</si>
  <si>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</si>
  <si>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</si>
  <si>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</si>
  <si>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</si>
  <si>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</si>
  <si>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</si>
  <si>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</si>
  <si>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</si>
  <si>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</si>
  <si>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</si>
  <si>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</si>
  <si>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</si>
  <si>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</si>
  <si>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</si>
  <si>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</si>
  <si>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</si>
  <si>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</si>
  <si>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</si>
  <si>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</si>
  <si>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</si>
  <si>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</si>
  <si>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</si>
  <si>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</si>
  <si>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</si>
  <si>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</si>
  <si>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</si>
  <si>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</si>
  <si>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</si>
  <si>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</si>
  <si>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</si>
  <si>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</si>
  <si>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</si>
  <si>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</si>
  <si>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</si>
  <si>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</si>
  <si>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</si>
  <si>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</si>
  <si>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</si>
  <si>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</si>
  <si>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</si>
  <si>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</si>
  <si>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</si>
  <si>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</si>
  <si>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</si>
  <si>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</si>
  <si>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</si>
  <si>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</si>
  <si>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</si>
  <si>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</si>
  <si>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</si>
  <si>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</si>
  <si>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</si>
  <si>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</si>
  <si>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</si>
  <si>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</si>
  <si>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</si>
  <si>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</si>
  <si>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</si>
  <si>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</si>
  <si>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</si>
  <si>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</si>
  <si>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</si>
  <si>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</si>
  <si>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</si>
  <si>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</si>
  <si>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</si>
  <si>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</si>
  <si>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</si>
  <si>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</si>
  <si>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</si>
  <si>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</si>
  <si>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</si>
  <si>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</si>
  <si>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</si>
  <si>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</si>
  <si>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</si>
  <si>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</si>
  <si>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</si>
  <si>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</si>
  <si>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</si>
  <si>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</si>
  <si>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</si>
  <si>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</si>
  <si>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</si>
  <si>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</si>
  <si>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</si>
  <si>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</si>
  <si>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</si>
  <si>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</si>
  <si>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</si>
  <si>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</si>
  <si>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</si>
  <si>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</si>
  <si>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</si>
  <si>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</si>
  <si>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</si>
  <si>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</si>
  <si>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</si>
  <si>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</si>
  <si>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</si>
  <si>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</si>
  <si>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</si>
  <si>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</si>
  <si>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</si>
  <si>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</si>
  <si>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</si>
  <si>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</si>
  <si>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</si>
  <si>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</si>
  <si>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</si>
  <si>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</si>
  <si>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</si>
  <si>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</si>
  <si>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</si>
  <si>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</si>
  <si>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</si>
  <si>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</si>
  <si>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</si>
  <si>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</si>
  <si>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</si>
  <si>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</si>
  <si>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</si>
  <si>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</si>
  <si>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</si>
  <si>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</si>
  <si>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</si>
  <si>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</si>
  <si>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</si>
  <si>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</si>
  <si>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</si>
  <si>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</si>
  <si>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</si>
  <si>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</si>
  <si>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</si>
  <si>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</si>
  <si>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</si>
  <si>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</si>
  <si>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</si>
  <si>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</si>
  <si>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</si>
  <si>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</si>
  <si>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</si>
  <si>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</si>
  <si>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</si>
  <si>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</si>
  <si>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</si>
  <si>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</si>
  <si>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</si>
  <si>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</si>
  <si>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</si>
  <si>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</si>
  <si>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</si>
  <si>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</si>
  <si>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</si>
  <si>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</si>
  <si>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</si>
  <si>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</si>
  <si>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</si>
  <si>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</si>
  <si>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</si>
  <si>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</si>
  <si>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</si>
  <si>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</si>
  <si>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</si>
  <si>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</si>
  <si>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</si>
  <si>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</si>
  <si>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</si>
  <si>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</si>
  <si>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</si>
  <si>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</si>
  <si>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</si>
  <si>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</si>
  <si>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</si>
  <si>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</si>
  <si>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</si>
  <si>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</si>
  <si>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</si>
  <si>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</si>
  <si>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</si>
  <si>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</si>
  <si>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</si>
  <si>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</si>
  <si>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</si>
  <si>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</si>
  <si>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</si>
  <si>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</si>
  <si>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</si>
  <si>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</si>
  <si>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</si>
  <si>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</si>
  <si>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</si>
  <si>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</si>
  <si>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</si>
  <si>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</si>
  <si>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</si>
  <si>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</si>
  <si>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</si>
  <si>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</si>
  <si>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</si>
  <si>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</si>
  <si>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</si>
  <si>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</si>
  <si>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</si>
  <si>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</si>
  <si>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</si>
  <si>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</si>
  <si>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</si>
  <si>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</si>
  <si>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</si>
  <si>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</si>
  <si>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</si>
  <si>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</si>
  <si>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</si>
  <si>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</si>
  <si>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</si>
  <si>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</si>
  <si>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</si>
  <si>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</si>
  <si>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</si>
  <si>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</si>
  <si>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</si>
  <si>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</si>
  <si>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</si>
  <si>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</si>
  <si>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</si>
  <si>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</si>
  <si>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</si>
  <si>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</si>
  <si>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</si>
  <si>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</si>
  <si>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</si>
  <si>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</si>
  <si>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</si>
  <si>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</si>
  <si>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</si>
  <si>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</si>
  <si>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</si>
  <si>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</si>
  <si>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</si>
  <si>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</si>
  <si>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</si>
  <si>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</si>
  <si>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</si>
  <si>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</si>
  <si>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</si>
  <si>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</si>
  <si>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</si>
  <si>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</si>
  <si>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</si>
  <si>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</si>
  <si>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</si>
  <si>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</si>
  <si>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</si>
  <si>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</si>
  <si>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</si>
  <si>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</si>
  <si>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</si>
  <si>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</si>
  <si>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</si>
  <si>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</si>
  <si>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</si>
  <si>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</si>
  <si>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</si>
  <si>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</si>
  <si>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</si>
  <si>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</si>
  <si>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</si>
  <si>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</si>
  <si>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</si>
  <si>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</si>
  <si>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</si>
  <si>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</si>
  <si>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</si>
  <si>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</si>
  <si>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</si>
  <si>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</si>
  <si>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</si>
  <si>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</si>
  <si>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</si>
  <si>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</si>
  <si>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</si>
  <si>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</si>
  <si>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</si>
  <si>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</si>
  <si>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</si>
  <si>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</si>
  <si>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</si>
  <si>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</si>
  <si>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</si>
  <si>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</si>
  <si>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</si>
  <si>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</si>
  <si>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</si>
  <si>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</si>
  <si>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</si>
  <si>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</si>
  <si>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</si>
  <si>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</si>
  <si>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</si>
  <si>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</si>
  <si>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</si>
  <si>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</si>
  <si>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</si>
  <si>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</si>
  <si>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</si>
  <si>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</si>
  <si>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</si>
  <si>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</si>
  <si>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</si>
  <si>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</si>
  <si>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</si>
  <si>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</si>
  <si>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</si>
  <si>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</si>
  <si>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</si>
  <si>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</si>
  <si>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</si>
  <si>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</si>
  <si>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</si>
  <si>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</si>
  <si>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</si>
  <si>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</si>
  <si>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</si>
  <si>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</si>
  <si>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</si>
  <si>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</si>
  <si>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</si>
  <si>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</si>
  <si>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</si>
  <si>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</si>
  <si>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</si>
  <si>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</si>
  <si>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</si>
  <si>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</si>
  <si>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</si>
  <si>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</si>
  <si>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</si>
  <si>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</si>
  <si>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</si>
  <si>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</si>
  <si>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</si>
  <si>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</si>
  <si>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</si>
  <si>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</si>
  <si>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</si>
  <si>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</si>
  <si>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</si>
  <si>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</si>
  <si>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</si>
  <si>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</si>
  <si>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</si>
  <si>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</si>
  <si>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</si>
  <si>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</si>
  <si>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</si>
  <si>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</si>
  <si>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</si>
  <si>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</si>
  <si>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</si>
  <si>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</si>
  <si>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</si>
  <si>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</si>
  <si>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</si>
  <si>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</si>
  <si>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</si>
  <si>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</si>
  <si>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</si>
  <si>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</si>
  <si>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</si>
  <si>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</si>
  <si>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</si>
  <si>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</si>
  <si>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</si>
  <si>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</si>
  <si>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</si>
  <si>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</si>
  <si>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</si>
  <si>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</si>
  <si>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</si>
  <si>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</si>
  <si>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</si>
  <si>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</si>
  <si>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</si>
  <si>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</si>
  <si>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</si>
  <si>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</si>
  <si>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</si>
  <si>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</si>
  <si>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</si>
  <si>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</si>
  <si>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</si>
  <si>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</si>
  <si>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</si>
  <si>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</si>
  <si>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</si>
  <si>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</si>
  <si>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</si>
  <si>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</si>
  <si>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</si>
  <si>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</si>
  <si>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</si>
  <si>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</si>
  <si>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</si>
  <si>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</si>
  <si>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</si>
  <si>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</si>
  <si>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</si>
  <si>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Comé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</si>
  <si>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</si>
  <si>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</si>
  <si>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</si>
  <si>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</si>
  <si>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</si>
  <si>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</si>
  <si>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</si>
  <si>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</si>
  <si>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</si>
  <si>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</si>
  <si>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</si>
  <si>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Oko-akaré</t>
  </si>
  <si>
    <t>Pobé</t>
  </si>
  <si>
    <t>f32121530@gmail.com</t>
  </si>
  <si>
    <t>de MEDEIROS</t>
  </si>
  <si>
    <t>Ezéchiel</t>
  </si>
  <si>
    <t>demeiderosezechiel93@gmail.com</t>
  </si>
  <si>
    <t>Yaounde</t>
  </si>
  <si>
    <t>Glo</t>
  </si>
  <si>
    <t>Romuald</t>
  </si>
  <si>
    <t>Calvin/Agassa - Godomey</t>
  </si>
  <si>
    <t>romualdsenou1@gmail.com</t>
  </si>
  <si>
    <t>Payement par momo</t>
  </si>
  <si>
    <t>BOURAÏMA</t>
  </si>
  <si>
    <t>Oumouratou</t>
  </si>
  <si>
    <t>GBIRA/PARAKOU</t>
  </si>
  <si>
    <t>oumouratoubouraima09@gmail.com</t>
  </si>
  <si>
    <t>ZOSSIEN</t>
  </si>
  <si>
    <t>Constance</t>
  </si>
  <si>
    <t>Bongoua/ côte d'ivoire</t>
  </si>
  <si>
    <t>Parakou au quartier banikanni maison ZOSSIEN</t>
  </si>
  <si>
    <t>zossienconstance@gmail.com</t>
  </si>
  <si>
    <t>Julienne</t>
  </si>
  <si>
    <t>Guillimaro/ kouande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</si>
  <si>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</si>
  <si>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</si>
  <si>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</si>
  <si>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</si>
  <si>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</si>
  <si>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</si>
  <si>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</si>
  <si>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</si>
  <si>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</si>
  <si>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</si>
  <si>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</si>
  <si>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</si>
  <si>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</si>
  <si>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</si>
  <si>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Aplahoué</t>
  </si>
  <si>
    <t>brunotchidi1@gmail.com</t>
  </si>
  <si>
    <t>Sophie Koussiba</t>
  </si>
  <si>
    <t>gnonlonfounsophie@gmail.com</t>
  </si>
  <si>
    <t>Yaovi Dimitri</t>
  </si>
  <si>
    <t>Honvè-come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</si>
  <si>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</si>
  <si>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</si>
  <si>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</si>
  <si>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</si>
  <si>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</si>
  <si>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</si>
  <si>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</si>
  <si>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DOGBO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</si>
  <si>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</si>
  <si>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</si>
  <si>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</si>
  <si>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</si>
  <si>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</si>
  <si>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</si>
  <si>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Dokon</t>
  </si>
  <si>
    <t>Calavi Kpota</t>
  </si>
  <si>
    <t>fabricegansou88@gmail.com</t>
  </si>
  <si>
    <t>AGBOESSY</t>
  </si>
  <si>
    <t>Kouessi Gérard</t>
  </si>
  <si>
    <t>Lagbave</t>
  </si>
  <si>
    <t>agboessygerard@gmail.com</t>
  </si>
  <si>
    <t>AGNILOGOU</t>
  </si>
  <si>
    <t>Mayowa Rufin</t>
  </si>
  <si>
    <t>agnilogourufin@gmail.com</t>
  </si>
  <si>
    <t>CODJA</t>
  </si>
  <si>
    <t>Valentin Enock</t>
  </si>
  <si>
    <t>Ze</t>
  </si>
  <si>
    <t>cenockvalentin@gmail.com</t>
  </si>
  <si>
    <t>Marie Joëlle</t>
  </si>
  <si>
    <t>Kpahou</t>
  </si>
  <si>
    <t>mariejoelleaguessi75@gmail.com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</si>
</sst>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A15" workbookViewId="0">
      <selection activeCell="C19" sqref="C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3808</v>
      </c>
      <c r="G4" t="s">
        <v>3809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3810</v>
      </c>
      <c r="C5" t="s">
        <v>3811</v>
      </c>
      <c r="D5" t="s">
        <v>22</v>
      </c>
      <c r="E5">
        <v>91261768</v>
      </c>
      <c r="F5" t="s">
        <v>3812</v>
      </c>
      <c r="G5" t="s">
        <v>3813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3814</v>
      </c>
      <c r="C6" t="s">
        <v>3815</v>
      </c>
      <c r="D6" t="s">
        <v>32</v>
      </c>
      <c r="E6">
        <v>61768124</v>
      </c>
      <c r="F6" t="s">
        <v>424</v>
      </c>
      <c r="G6" t="s">
        <v>3816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3817</v>
      </c>
      <c r="C7" t="s">
        <v>3818</v>
      </c>
      <c r="D7" t="s">
        <v>32</v>
      </c>
      <c r="E7">
        <v>52637997</v>
      </c>
      <c r="F7" t="s">
        <v>3820</v>
      </c>
      <c r="G7" t="s">
        <v>3821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3822</v>
      </c>
      <c r="C8" t="s">
        <v>3823</v>
      </c>
      <c r="D8" t="s">
        <v>32</v>
      </c>
      <c r="E8">
        <v>96891248</v>
      </c>
      <c r="F8" t="s">
        <v>424</v>
      </c>
      <c r="G8" t="s">
        <v>3824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3826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3827</v>
      </c>
      <c r="D10" t="s">
        <v>32</v>
      </c>
      <c r="E10">
        <v>53300029</v>
      </c>
      <c r="F10" t="s">
        <v>3828</v>
      </c>
      <c r="G10" t="s">
        <v>3829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3831</v>
      </c>
      <c r="C11" t="s">
        <v>3832</v>
      </c>
      <c r="D11" t="s">
        <v>22</v>
      </c>
      <c r="E11">
        <v>66288152</v>
      </c>
      <c r="F11" t="s">
        <v>3833</v>
      </c>
      <c r="G11" t="s">
        <v>3834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3835</v>
      </c>
      <c r="C12" t="s">
        <v>3836</v>
      </c>
      <c r="D12" t="s">
        <v>22</v>
      </c>
      <c r="E12">
        <v>69826236</v>
      </c>
      <c r="F12" t="s">
        <v>3838</v>
      </c>
      <c r="G12" t="s">
        <v>3839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3840</v>
      </c>
      <c r="D13" t="s">
        <v>22</v>
      </c>
      <c r="E13">
        <v>54021812</v>
      </c>
      <c r="F13" t="s">
        <v>3842</v>
      </c>
      <c r="G13" t="s">
        <v>3843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3844</v>
      </c>
      <c r="C14" t="s">
        <v>3845</v>
      </c>
      <c r="D14" t="s">
        <v>32</v>
      </c>
      <c r="E14">
        <v>66181398</v>
      </c>
      <c r="F14" t="s">
        <v>3846</v>
      </c>
      <c r="G14" t="s">
        <v>3847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3848</v>
      </c>
      <c r="C15" t="s">
        <v>3849</v>
      </c>
      <c r="D15" t="s">
        <v>32</v>
      </c>
      <c r="E15">
        <v>61061806</v>
      </c>
      <c r="F15" t="s">
        <v>462</v>
      </c>
      <c r="G15" t="s">
        <v>3850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3851</v>
      </c>
      <c r="D16" t="s">
        <v>32</v>
      </c>
      <c r="E16">
        <v>61016319</v>
      </c>
      <c r="F16" t="s">
        <v>2460</v>
      </c>
      <c r="G16" t="s">
        <v>3852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3853</v>
      </c>
      <c r="C17" t="s">
        <v>3854</v>
      </c>
      <c r="D17" t="s">
        <v>32</v>
      </c>
      <c r="E17">
        <v>69573607</v>
      </c>
      <c r="F17" t="s">
        <v>2460</v>
      </c>
      <c r="G17" t="s">
        <v>3855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3857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3858</v>
      </c>
      <c r="D19" t="s">
        <v>22</v>
      </c>
      <c r="E19">
        <v>62259554</v>
      </c>
      <c r="F19" t="s">
        <v>688</v>
      </c>
      <c r="G19" t="s">
        <v>3859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3860</v>
      </c>
      <c r="D20" t="s">
        <v>32</v>
      </c>
      <c r="E20">
        <v>66470090</v>
      </c>
      <c r="F20" t="s">
        <v>3862</v>
      </c>
      <c r="G20" t="s">
        <v>3863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3864</v>
      </c>
      <c r="C21" t="s">
        <v>3865</v>
      </c>
      <c r="D21" t="s">
        <v>22</v>
      </c>
      <c r="E21">
        <v>97463006</v>
      </c>
      <c r="F21" t="s">
        <v>688</v>
      </c>
      <c r="G21" t="s">
        <v>3866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3867</v>
      </c>
      <c r="C22" t="s">
        <v>3868</v>
      </c>
      <c r="D22" t="s">
        <v>32</v>
      </c>
      <c r="E22">
        <v>96061739</v>
      </c>
      <c r="F22" t="s">
        <v>688</v>
      </c>
      <c r="G22" t="s">
        <v>3870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3871</v>
      </c>
      <c r="D23" t="s">
        <v>32</v>
      </c>
      <c r="E23" t="s">
        <v>3873</v>
      </c>
      <c r="F23" t="s">
        <v>3872</v>
      </c>
      <c r="G23" t="s">
        <v>3874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3873</v>
      </c>
    </row>
    <row r="24" spans="1:15" x14ac:dyDescent="0.35">
      <c r="A24">
        <v>7393</v>
      </c>
      <c r="B24" t="s">
        <v>3772</v>
      </c>
      <c r="C24" t="s">
        <v>3875</v>
      </c>
      <c r="D24" t="s">
        <v>32</v>
      </c>
      <c r="E24">
        <v>97568226</v>
      </c>
      <c r="F24" t="s">
        <v>3877</v>
      </c>
      <c r="G24" t="s">
        <v>3878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3879</v>
      </c>
      <c r="C25" t="s">
        <v>3880</v>
      </c>
      <c r="D25" t="s">
        <v>32</v>
      </c>
      <c r="E25">
        <v>96009412</v>
      </c>
      <c r="F25" t="s">
        <v>3877</v>
      </c>
      <c r="G25" t="s">
        <v>3882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3883</v>
      </c>
      <c r="C26" t="s">
        <v>3884</v>
      </c>
      <c r="D26" t="s">
        <v>32</v>
      </c>
      <c r="E26">
        <v>66337203</v>
      </c>
      <c r="F26" t="s">
        <v>3565</v>
      </c>
      <c r="G26" t="s">
        <v>3885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3886</v>
      </c>
      <c r="C27" t="s">
        <v>3887</v>
      </c>
      <c r="D27" t="s">
        <v>32</v>
      </c>
      <c r="E27">
        <v>91013801</v>
      </c>
      <c r="F27" t="s">
        <v>3565</v>
      </c>
      <c r="G27" t="s">
        <v>3889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3890</v>
      </c>
      <c r="D28" t="s">
        <v>22</v>
      </c>
      <c r="E28">
        <v>67149569</v>
      </c>
      <c r="F28" t="s">
        <v>3891</v>
      </c>
      <c r="G28" t="s">
        <v>3892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2" sqref="O8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6" sqref="E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11" sqref="M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A2" sqref="A2:XFD27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19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19" ht="26.5" thickBot="1" x14ac:dyDescent="0.4">
      <c r="A2" s="18">
        <v>45006.676249999997</v>
      </c>
      <c r="B2" s="15" t="s">
        <v>3804</v>
      </c>
      <c r="C2" s="15" t="s">
        <v>3805</v>
      </c>
      <c r="D2" s="16">
        <v>7365</v>
      </c>
      <c r="E2" s="15" t="s">
        <v>32</v>
      </c>
      <c r="F2" s="19">
        <v>35020</v>
      </c>
      <c r="G2" s="15" t="s">
        <v>3807</v>
      </c>
      <c r="H2" s="15" t="s">
        <v>2617</v>
      </c>
      <c r="I2" s="15" t="s">
        <v>2864</v>
      </c>
      <c r="J2" s="15" t="s">
        <v>3045</v>
      </c>
      <c r="K2" s="15" t="s">
        <v>306</v>
      </c>
      <c r="L2" s="20">
        <v>61754339</v>
      </c>
      <c r="M2" s="17" t="s">
        <v>3806</v>
      </c>
      <c r="N2" s="15" t="s">
        <v>2863</v>
      </c>
      <c r="O2" s="15"/>
      <c r="P2" s="15">
        <v>202267110171</v>
      </c>
      <c r="Q2" s="19">
        <v>44943</v>
      </c>
      <c r="R2" s="15"/>
      <c r="S2" s="17" t="s">
        <v>3024</v>
      </c>
    </row>
    <row r="3" spans="1:19" ht="26.5" thickBot="1" x14ac:dyDescent="0.4">
      <c r="A3" s="18">
        <v>45006.737199074072</v>
      </c>
      <c r="B3" s="15" t="s">
        <v>979</v>
      </c>
      <c r="C3" s="15" t="s">
        <v>1969</v>
      </c>
      <c r="D3" s="16">
        <v>6283</v>
      </c>
      <c r="E3" s="15" t="s">
        <v>32</v>
      </c>
      <c r="F3" s="19">
        <v>33921</v>
      </c>
      <c r="G3" s="15" t="s">
        <v>424</v>
      </c>
      <c r="H3" s="15" t="s">
        <v>2617</v>
      </c>
      <c r="I3" s="15" t="s">
        <v>244</v>
      </c>
      <c r="J3" s="15" t="s">
        <v>2728</v>
      </c>
      <c r="K3" s="15" t="s">
        <v>3808</v>
      </c>
      <c r="L3" s="20">
        <v>96311502</v>
      </c>
      <c r="M3" s="17" t="s">
        <v>3809</v>
      </c>
      <c r="N3" s="15"/>
      <c r="O3" s="15"/>
      <c r="P3" s="15"/>
      <c r="Q3" s="19">
        <v>45006</v>
      </c>
      <c r="R3" s="15"/>
      <c r="S3" s="17" t="s">
        <v>3024</v>
      </c>
    </row>
    <row r="4" spans="1:19" ht="26.5" thickBot="1" x14ac:dyDescent="0.4">
      <c r="A4" s="18">
        <v>45006.739699074074</v>
      </c>
      <c r="B4" s="15" t="s">
        <v>3810</v>
      </c>
      <c r="C4" s="15" t="s">
        <v>3811</v>
      </c>
      <c r="D4" s="16">
        <v>6284</v>
      </c>
      <c r="E4" s="15" t="s">
        <v>22</v>
      </c>
      <c r="F4" s="19">
        <v>34292</v>
      </c>
      <c r="G4" s="15" t="s">
        <v>462</v>
      </c>
      <c r="H4" s="15" t="s">
        <v>2617</v>
      </c>
      <c r="I4" s="15" t="s">
        <v>2885</v>
      </c>
      <c r="J4" s="15" t="s">
        <v>2728</v>
      </c>
      <c r="K4" s="15" t="s">
        <v>3812</v>
      </c>
      <c r="L4" s="20">
        <v>91261768</v>
      </c>
      <c r="M4" s="17" t="s">
        <v>3813</v>
      </c>
      <c r="N4" s="15"/>
      <c r="O4" s="15"/>
      <c r="P4" s="15">
        <v>202363592009</v>
      </c>
      <c r="Q4" s="19">
        <v>45005</v>
      </c>
      <c r="R4" s="15"/>
      <c r="S4" s="17" t="s">
        <v>3024</v>
      </c>
    </row>
    <row r="5" spans="1:19" ht="26.5" thickBot="1" x14ac:dyDescent="0.4">
      <c r="A5" s="18">
        <v>45006.743391203701</v>
      </c>
      <c r="B5" s="15" t="s">
        <v>3814</v>
      </c>
      <c r="C5" s="15" t="s">
        <v>3815</v>
      </c>
      <c r="D5" s="16">
        <v>6285</v>
      </c>
      <c r="E5" s="15" t="s">
        <v>32</v>
      </c>
      <c r="F5" s="19">
        <v>35525</v>
      </c>
      <c r="G5" s="15" t="s">
        <v>614</v>
      </c>
      <c r="H5" s="15" t="s">
        <v>2617</v>
      </c>
      <c r="I5" s="15" t="s">
        <v>2885</v>
      </c>
      <c r="J5" s="15" t="s">
        <v>2728</v>
      </c>
      <c r="K5" s="15" t="s">
        <v>424</v>
      </c>
      <c r="L5" s="20">
        <v>61768124</v>
      </c>
      <c r="M5" s="17" t="s">
        <v>3816</v>
      </c>
      <c r="N5" s="15"/>
      <c r="O5" s="15"/>
      <c r="P5" s="15"/>
      <c r="Q5" s="19">
        <v>45005</v>
      </c>
      <c r="R5" s="15"/>
      <c r="S5" s="17" t="s">
        <v>3024</v>
      </c>
    </row>
    <row r="6" spans="1:19" ht="26.5" thickBot="1" x14ac:dyDescent="0.4">
      <c r="A6" s="18">
        <v>45006.743703703702</v>
      </c>
      <c r="B6" s="15" t="s">
        <v>3817</v>
      </c>
      <c r="C6" s="15" t="s">
        <v>3818</v>
      </c>
      <c r="D6" s="16">
        <v>6286</v>
      </c>
      <c r="E6" s="15" t="s">
        <v>32</v>
      </c>
      <c r="F6" s="19">
        <v>36915</v>
      </c>
      <c r="G6" s="15" t="s">
        <v>3819</v>
      </c>
      <c r="H6" s="15" t="s">
        <v>2617</v>
      </c>
      <c r="I6" s="15" t="s">
        <v>244</v>
      </c>
      <c r="J6" s="15" t="s">
        <v>2728</v>
      </c>
      <c r="K6" s="15" t="s">
        <v>3820</v>
      </c>
      <c r="L6" s="20">
        <v>52637997</v>
      </c>
      <c r="M6" s="17" t="s">
        <v>3821</v>
      </c>
      <c r="N6" s="15"/>
      <c r="O6" s="15"/>
      <c r="P6" s="15"/>
      <c r="Q6" s="19">
        <v>45006</v>
      </c>
      <c r="R6" s="15"/>
      <c r="S6" s="17" t="s">
        <v>3024</v>
      </c>
    </row>
    <row r="7" spans="1:19" ht="26.5" thickBot="1" x14ac:dyDescent="0.4">
      <c r="A7" s="18">
        <v>45006.747557870367</v>
      </c>
      <c r="B7" s="15" t="s">
        <v>3822</v>
      </c>
      <c r="C7" s="15" t="s">
        <v>3823</v>
      </c>
      <c r="D7" s="16">
        <v>6287</v>
      </c>
      <c r="E7" s="15" t="s">
        <v>32</v>
      </c>
      <c r="F7" s="19">
        <v>34175</v>
      </c>
      <c r="G7" s="15" t="s">
        <v>462</v>
      </c>
      <c r="H7" s="15" t="s">
        <v>2617</v>
      </c>
      <c r="I7" s="15" t="s">
        <v>2885</v>
      </c>
      <c r="J7" s="15" t="s">
        <v>2728</v>
      </c>
      <c r="K7" s="15" t="s">
        <v>424</v>
      </c>
      <c r="L7" s="20">
        <v>96891248</v>
      </c>
      <c r="M7" s="17" t="s">
        <v>3824</v>
      </c>
      <c r="N7" s="15"/>
      <c r="O7" s="15"/>
      <c r="P7" s="15"/>
      <c r="Q7" s="19">
        <v>45005</v>
      </c>
      <c r="R7" s="15"/>
      <c r="S7" s="17" t="s">
        <v>3024</v>
      </c>
    </row>
    <row r="8" spans="1:19" ht="15" thickBot="1" x14ac:dyDescent="0.4">
      <c r="A8" s="18">
        <v>45006.772592592592</v>
      </c>
      <c r="B8" s="15" t="s">
        <v>3798</v>
      </c>
      <c r="C8" s="15" t="s">
        <v>3799</v>
      </c>
      <c r="D8" s="16">
        <v>410</v>
      </c>
      <c r="E8" s="15" t="s">
        <v>22</v>
      </c>
      <c r="F8" s="19">
        <v>32298</v>
      </c>
      <c r="G8" s="15" t="s">
        <v>3825</v>
      </c>
      <c r="H8" s="15" t="s">
        <v>2617</v>
      </c>
      <c r="I8" s="15" t="s">
        <v>2864</v>
      </c>
      <c r="J8" s="15" t="s">
        <v>3045</v>
      </c>
      <c r="K8" s="15" t="s">
        <v>3826</v>
      </c>
      <c r="L8" s="20">
        <v>62879189</v>
      </c>
      <c r="M8" s="17" t="s">
        <v>3801</v>
      </c>
      <c r="N8" s="15" t="s">
        <v>2863</v>
      </c>
      <c r="O8" s="15"/>
      <c r="P8" s="15">
        <v>2201406819201</v>
      </c>
      <c r="Q8" s="19">
        <v>45006</v>
      </c>
      <c r="R8" s="15"/>
      <c r="S8" s="17" t="s">
        <v>3024</v>
      </c>
    </row>
    <row r="9" spans="1:19" ht="26.5" thickBot="1" x14ac:dyDescent="0.4">
      <c r="A9" s="18">
        <v>45006.786180555559</v>
      </c>
      <c r="B9" s="15" t="s">
        <v>979</v>
      </c>
      <c r="C9" s="15" t="s">
        <v>3827</v>
      </c>
      <c r="D9" s="16">
        <v>7392</v>
      </c>
      <c r="E9" s="15" t="s">
        <v>32</v>
      </c>
      <c r="F9" s="19">
        <v>37389</v>
      </c>
      <c r="G9" s="15" t="s">
        <v>462</v>
      </c>
      <c r="H9" s="15" t="s">
        <v>2617</v>
      </c>
      <c r="I9" s="15" t="s">
        <v>2862</v>
      </c>
      <c r="J9" s="15" t="s">
        <v>3045</v>
      </c>
      <c r="K9" s="15" t="s">
        <v>3828</v>
      </c>
      <c r="L9" s="20">
        <v>53300029</v>
      </c>
      <c r="M9" s="17" t="s">
        <v>3829</v>
      </c>
      <c r="N9" s="15" t="s">
        <v>3830</v>
      </c>
      <c r="O9" s="15"/>
      <c r="P9" s="15">
        <v>202370535561</v>
      </c>
      <c r="Q9" s="19">
        <v>44986</v>
      </c>
      <c r="R9" s="15"/>
      <c r="S9" s="17" t="s">
        <v>3024</v>
      </c>
    </row>
    <row r="10" spans="1:19" s="2" customFormat="1" ht="26.5" thickBot="1" x14ac:dyDescent="0.4">
      <c r="A10" s="21">
        <v>45007.372337962966</v>
      </c>
      <c r="B10" s="22" t="s">
        <v>3831</v>
      </c>
      <c r="C10" s="22" t="s">
        <v>3832</v>
      </c>
      <c r="D10" s="16">
        <v>8143</v>
      </c>
      <c r="E10" s="22" t="s">
        <v>22</v>
      </c>
      <c r="F10" s="23">
        <v>37355</v>
      </c>
      <c r="G10" s="22" t="s">
        <v>2590</v>
      </c>
      <c r="H10" s="22" t="s">
        <v>2617</v>
      </c>
      <c r="I10" s="22" t="s">
        <v>3084</v>
      </c>
      <c r="J10" s="22" t="s">
        <v>2698</v>
      </c>
      <c r="K10" s="22" t="s">
        <v>3833</v>
      </c>
      <c r="L10" s="24">
        <v>66288152</v>
      </c>
      <c r="M10" s="25" t="s">
        <v>3834</v>
      </c>
      <c r="N10" s="22"/>
      <c r="O10" s="22"/>
      <c r="P10" s="22">
        <v>202246223806</v>
      </c>
      <c r="Q10" s="23">
        <v>45002</v>
      </c>
      <c r="R10" s="22"/>
      <c r="S10" s="25" t="s">
        <v>3024</v>
      </c>
    </row>
    <row r="11" spans="1:19" ht="26.5" thickBot="1" x14ac:dyDescent="0.4">
      <c r="A11" s="18">
        <v>45007.374444444446</v>
      </c>
      <c r="B11" s="15" t="s">
        <v>3835</v>
      </c>
      <c r="C11" s="15" t="s">
        <v>3836</v>
      </c>
      <c r="D11" s="16">
        <v>8144</v>
      </c>
      <c r="E11" s="15" t="s">
        <v>22</v>
      </c>
      <c r="F11" s="19">
        <v>36811</v>
      </c>
      <c r="G11" s="15" t="s">
        <v>3837</v>
      </c>
      <c r="H11" s="15" t="s">
        <v>2617</v>
      </c>
      <c r="I11" s="15" t="s">
        <v>2897</v>
      </c>
      <c r="J11" s="15" t="s">
        <v>2698</v>
      </c>
      <c r="K11" s="15" t="s">
        <v>3838</v>
      </c>
      <c r="L11" s="20">
        <v>69826236</v>
      </c>
      <c r="M11" s="17" t="s">
        <v>3839</v>
      </c>
      <c r="N11" s="15"/>
      <c r="O11" s="15"/>
      <c r="P11" s="15"/>
      <c r="Q11" s="19">
        <v>45007</v>
      </c>
      <c r="R11" s="15"/>
      <c r="S11" s="17" t="s">
        <v>3024</v>
      </c>
    </row>
    <row r="12" spans="1:19" ht="26.5" thickBot="1" x14ac:dyDescent="0.4">
      <c r="A12" s="18">
        <v>45007.377141203702</v>
      </c>
      <c r="B12" s="15" t="s">
        <v>209</v>
      </c>
      <c r="C12" s="15" t="s">
        <v>3840</v>
      </c>
      <c r="D12" s="16">
        <v>8145</v>
      </c>
      <c r="E12" s="15" t="s">
        <v>22</v>
      </c>
      <c r="F12" s="19">
        <v>35532</v>
      </c>
      <c r="G12" s="15" t="s">
        <v>3841</v>
      </c>
      <c r="H12" s="15" t="s">
        <v>2617</v>
      </c>
      <c r="I12" s="15" t="s">
        <v>2897</v>
      </c>
      <c r="J12" s="15" t="s">
        <v>2698</v>
      </c>
      <c r="K12" s="15" t="s">
        <v>3842</v>
      </c>
      <c r="L12" s="20">
        <v>54021812</v>
      </c>
      <c r="M12" s="17" t="s">
        <v>3843</v>
      </c>
      <c r="N12" s="15"/>
      <c r="O12" s="15"/>
      <c r="P12" s="15"/>
      <c r="Q12" s="19">
        <v>45007</v>
      </c>
      <c r="R12" s="15"/>
      <c r="S12" s="17" t="s">
        <v>3024</v>
      </c>
    </row>
    <row r="13" spans="1:19" ht="26.5" thickBot="1" x14ac:dyDescent="0.4">
      <c r="A13" s="18">
        <v>45009.320810185185</v>
      </c>
      <c r="B13" s="15" t="s">
        <v>3844</v>
      </c>
      <c r="C13" s="15" t="s">
        <v>3845</v>
      </c>
      <c r="D13" s="16">
        <v>7262</v>
      </c>
      <c r="E13" s="15" t="s">
        <v>32</v>
      </c>
      <c r="F13" s="19">
        <v>34542</v>
      </c>
      <c r="G13" s="15" t="s">
        <v>2758</v>
      </c>
      <c r="H13" s="15" t="s">
        <v>2617</v>
      </c>
      <c r="I13" s="15" t="s">
        <v>2856</v>
      </c>
      <c r="J13" s="15" t="s">
        <v>3117</v>
      </c>
      <c r="K13" s="15" t="s">
        <v>3846</v>
      </c>
      <c r="L13" s="20">
        <v>66181398</v>
      </c>
      <c r="M13" s="17" t="s">
        <v>3847</v>
      </c>
      <c r="N13" s="15" t="s">
        <v>2533</v>
      </c>
      <c r="O13" s="15" t="s">
        <v>2533</v>
      </c>
      <c r="P13" s="15">
        <v>202113051131</v>
      </c>
      <c r="Q13" s="19">
        <v>45016</v>
      </c>
      <c r="R13" s="15"/>
      <c r="S13" s="17" t="s">
        <v>3024</v>
      </c>
    </row>
    <row r="14" spans="1:19" ht="26.5" thickBot="1" x14ac:dyDescent="0.4">
      <c r="A14" s="18">
        <v>45009.326145833336</v>
      </c>
      <c r="B14" s="15" t="s">
        <v>3848</v>
      </c>
      <c r="C14" s="15" t="s">
        <v>3849</v>
      </c>
      <c r="D14" s="16">
        <v>7263</v>
      </c>
      <c r="E14" s="15" t="s">
        <v>32</v>
      </c>
      <c r="F14" s="19">
        <v>35117</v>
      </c>
      <c r="G14" s="15" t="s">
        <v>2662</v>
      </c>
      <c r="H14" s="15" t="s">
        <v>2617</v>
      </c>
      <c r="I14" s="15" t="s">
        <v>2856</v>
      </c>
      <c r="J14" s="15" t="s">
        <v>3117</v>
      </c>
      <c r="K14" s="15" t="s">
        <v>462</v>
      </c>
      <c r="L14" s="20">
        <v>61061806</v>
      </c>
      <c r="M14" s="17" t="s">
        <v>3850</v>
      </c>
      <c r="N14" s="15" t="s">
        <v>2533</v>
      </c>
      <c r="O14" s="15" t="s">
        <v>2533</v>
      </c>
      <c r="P14" s="15" t="s">
        <v>2533</v>
      </c>
      <c r="Q14" s="19">
        <v>45016</v>
      </c>
      <c r="R14" s="15"/>
      <c r="S14" s="17" t="s">
        <v>3024</v>
      </c>
    </row>
    <row r="15" spans="1:19" ht="26.5" thickBot="1" x14ac:dyDescent="0.4">
      <c r="A15" s="18">
        <v>45009.332835648151</v>
      </c>
      <c r="B15" s="15" t="s">
        <v>2382</v>
      </c>
      <c r="C15" s="15" t="s">
        <v>3851</v>
      </c>
      <c r="D15" s="16">
        <v>7264</v>
      </c>
      <c r="E15" s="15" t="s">
        <v>32</v>
      </c>
      <c r="F15" s="19">
        <v>34301</v>
      </c>
      <c r="G15" s="15" t="s">
        <v>2662</v>
      </c>
      <c r="H15" s="15" t="s">
        <v>2617</v>
      </c>
      <c r="I15" s="15" t="s">
        <v>2856</v>
      </c>
      <c r="J15" s="15" t="s">
        <v>3117</v>
      </c>
      <c r="K15" s="15" t="s">
        <v>2460</v>
      </c>
      <c r="L15" s="20">
        <v>61016319</v>
      </c>
      <c r="M15" s="17" t="s">
        <v>3852</v>
      </c>
      <c r="N15" s="15" t="s">
        <v>2533</v>
      </c>
      <c r="O15" s="15" t="s">
        <v>2533</v>
      </c>
      <c r="P15" s="15" t="s">
        <v>2533</v>
      </c>
      <c r="Q15" s="19">
        <v>45016</v>
      </c>
      <c r="R15" s="15"/>
      <c r="S15" s="17" t="s">
        <v>3024</v>
      </c>
    </row>
    <row r="16" spans="1:19" ht="26.5" thickBot="1" x14ac:dyDescent="0.4">
      <c r="A16" s="18">
        <v>45009.339074074072</v>
      </c>
      <c r="B16" s="15" t="s">
        <v>3853</v>
      </c>
      <c r="C16" s="15" t="s">
        <v>3854</v>
      </c>
      <c r="D16" s="16">
        <v>7265</v>
      </c>
      <c r="E16" s="15" t="s">
        <v>32</v>
      </c>
      <c r="F16" s="19">
        <v>37870</v>
      </c>
      <c r="G16" s="15" t="s">
        <v>366</v>
      </c>
      <c r="H16" s="15" t="s">
        <v>2617</v>
      </c>
      <c r="I16" s="15" t="s">
        <v>2856</v>
      </c>
      <c r="J16" s="15" t="s">
        <v>3117</v>
      </c>
      <c r="K16" s="15" t="s">
        <v>2460</v>
      </c>
      <c r="L16" s="20">
        <v>69573607</v>
      </c>
      <c r="M16" s="17" t="s">
        <v>3855</v>
      </c>
      <c r="N16" s="15" t="s">
        <v>2533</v>
      </c>
      <c r="O16" s="15" t="s">
        <v>2533</v>
      </c>
      <c r="P16" s="15">
        <v>202213923706</v>
      </c>
      <c r="Q16" s="19">
        <v>45016</v>
      </c>
      <c r="R16" s="15"/>
      <c r="S16" s="17" t="s">
        <v>3024</v>
      </c>
    </row>
    <row r="17" spans="1:26" ht="26.5" thickBot="1" x14ac:dyDescent="0.4">
      <c r="A17" s="18">
        <v>45009.4919212963</v>
      </c>
      <c r="B17" s="15" t="s">
        <v>1007</v>
      </c>
      <c r="C17" s="15" t="s">
        <v>715</v>
      </c>
      <c r="D17" s="16">
        <v>7266</v>
      </c>
      <c r="E17" s="15" t="s">
        <v>32</v>
      </c>
      <c r="F17" s="19">
        <v>33641</v>
      </c>
      <c r="G17" s="15" t="s">
        <v>3856</v>
      </c>
      <c r="H17" s="15" t="s">
        <v>2617</v>
      </c>
      <c r="I17" s="15" t="s">
        <v>3526</v>
      </c>
      <c r="J17" s="15" t="s">
        <v>3117</v>
      </c>
      <c r="K17" s="15" t="s">
        <v>688</v>
      </c>
      <c r="L17" s="20">
        <v>61455255</v>
      </c>
      <c r="M17" s="17" t="s">
        <v>3857</v>
      </c>
      <c r="N17" s="15"/>
      <c r="O17" s="15"/>
      <c r="P17" s="15"/>
      <c r="Q17" s="19">
        <v>45014</v>
      </c>
      <c r="R17" s="15"/>
      <c r="S17" s="17" t="s">
        <v>3024</v>
      </c>
    </row>
    <row r="18" spans="1:26" ht="26.5" thickBot="1" x14ac:dyDescent="0.4">
      <c r="A18" s="18">
        <v>45009.496724537035</v>
      </c>
      <c r="B18" s="15" t="s">
        <v>814</v>
      </c>
      <c r="C18" s="15" t="s">
        <v>3858</v>
      </c>
      <c r="D18" s="16">
        <v>7267</v>
      </c>
      <c r="E18" s="15" t="s">
        <v>22</v>
      </c>
      <c r="F18" s="19">
        <v>35881</v>
      </c>
      <c r="G18" s="15" t="s">
        <v>688</v>
      </c>
      <c r="H18" s="15" t="s">
        <v>2617</v>
      </c>
      <c r="I18" s="15" t="s">
        <v>3526</v>
      </c>
      <c r="J18" s="15" t="s">
        <v>3117</v>
      </c>
      <c r="K18" s="15" t="s">
        <v>688</v>
      </c>
      <c r="L18" s="20">
        <v>62259554</v>
      </c>
      <c r="M18" s="17" t="s">
        <v>3859</v>
      </c>
      <c r="N18" s="15"/>
      <c r="O18" s="15"/>
      <c r="P18" s="15"/>
      <c r="Q18" s="19">
        <v>45013</v>
      </c>
      <c r="R18" s="15"/>
      <c r="S18" s="17" t="s">
        <v>3024</v>
      </c>
    </row>
    <row r="19" spans="1:26" ht="26.5" thickBot="1" x14ac:dyDescent="0.4">
      <c r="A19" s="18">
        <v>45009.822314814817</v>
      </c>
      <c r="B19" s="15" t="s">
        <v>2667</v>
      </c>
      <c r="C19" s="15" t="s">
        <v>3860</v>
      </c>
      <c r="D19" s="16">
        <v>7268</v>
      </c>
      <c r="E19" s="15" t="s">
        <v>32</v>
      </c>
      <c r="F19" s="19">
        <v>36041</v>
      </c>
      <c r="G19" s="15" t="s">
        <v>3861</v>
      </c>
      <c r="H19" s="15" t="s">
        <v>2617</v>
      </c>
      <c r="I19" s="15" t="s">
        <v>3526</v>
      </c>
      <c r="J19" s="15" t="s">
        <v>3117</v>
      </c>
      <c r="K19" s="15" t="s">
        <v>3862</v>
      </c>
      <c r="L19" s="20">
        <v>66470090</v>
      </c>
      <c r="M19" s="17" t="s">
        <v>3863</v>
      </c>
      <c r="N19" s="15"/>
      <c r="O19" s="15"/>
      <c r="P19" s="15">
        <v>202012134181</v>
      </c>
      <c r="Q19" s="19">
        <v>45013</v>
      </c>
      <c r="R19" s="15"/>
      <c r="S19" s="17" t="s">
        <v>3024</v>
      </c>
    </row>
    <row r="20" spans="1:26" ht="26.5" thickBot="1" x14ac:dyDescent="0.4">
      <c r="A20" s="18">
        <v>45009.827939814815</v>
      </c>
      <c r="B20" s="15" t="s">
        <v>3864</v>
      </c>
      <c r="C20" s="15" t="s">
        <v>3865</v>
      </c>
      <c r="D20" s="16">
        <v>7269</v>
      </c>
      <c r="E20" s="15" t="s">
        <v>22</v>
      </c>
      <c r="F20" s="19">
        <v>35803</v>
      </c>
      <c r="G20" s="15" t="s">
        <v>688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97463006</v>
      </c>
      <c r="M20" s="17" t="s">
        <v>3866</v>
      </c>
      <c r="N20" s="15"/>
      <c r="O20" s="15"/>
      <c r="P20" s="15"/>
      <c r="Q20" s="19">
        <v>45013</v>
      </c>
      <c r="R20" s="15"/>
      <c r="S20" s="17" t="s">
        <v>3024</v>
      </c>
    </row>
    <row r="21" spans="1:26" ht="26.5" thickBot="1" x14ac:dyDescent="0.4">
      <c r="A21" s="18">
        <v>45010.799872685187</v>
      </c>
      <c r="B21" s="15" t="s">
        <v>3867</v>
      </c>
      <c r="C21" s="15" t="s">
        <v>3868</v>
      </c>
      <c r="D21" s="16">
        <v>6288</v>
      </c>
      <c r="E21" s="15" t="s">
        <v>32</v>
      </c>
      <c r="F21" s="19">
        <v>28690</v>
      </c>
      <c r="G21" s="15" t="s">
        <v>3869</v>
      </c>
      <c r="H21" s="15" t="s">
        <v>2617</v>
      </c>
      <c r="I21" s="15" t="s">
        <v>244</v>
      </c>
      <c r="J21" s="15" t="s">
        <v>2728</v>
      </c>
      <c r="K21" s="15" t="s">
        <v>688</v>
      </c>
      <c r="L21" s="20">
        <v>96061739</v>
      </c>
      <c r="M21" s="17" t="s">
        <v>3870</v>
      </c>
      <c r="N21" s="15"/>
      <c r="O21" s="15"/>
      <c r="P21" s="15"/>
      <c r="Q21" s="19">
        <v>45010</v>
      </c>
      <c r="R21" s="15"/>
      <c r="S21" s="17" t="s">
        <v>3024</v>
      </c>
    </row>
    <row r="22" spans="1:26" ht="26.5" thickBot="1" x14ac:dyDescent="0.4">
      <c r="A22" s="18">
        <v>45012.82708333333</v>
      </c>
      <c r="B22" s="15" t="s">
        <v>1186</v>
      </c>
      <c r="C22" s="15" t="s">
        <v>3871</v>
      </c>
      <c r="D22" s="16">
        <v>6289</v>
      </c>
      <c r="E22" s="15" t="s">
        <v>32</v>
      </c>
      <c r="F22" s="19">
        <v>31925</v>
      </c>
      <c r="G22" s="15" t="s">
        <v>3872</v>
      </c>
      <c r="H22" s="15" t="s">
        <v>2617</v>
      </c>
      <c r="I22" s="15" t="s">
        <v>244</v>
      </c>
      <c r="J22" s="15" t="s">
        <v>2728</v>
      </c>
      <c r="K22" s="15" t="s">
        <v>3872</v>
      </c>
      <c r="L22" s="20" t="s">
        <v>3873</v>
      </c>
      <c r="M22" s="17" t="s">
        <v>3874</v>
      </c>
      <c r="N22" s="15"/>
      <c r="O22" s="15"/>
      <c r="P22" s="15"/>
      <c r="Q22" s="19">
        <v>45012</v>
      </c>
      <c r="R22" s="15"/>
      <c r="S22" s="17" t="s">
        <v>3024</v>
      </c>
    </row>
    <row r="23" spans="1:26" ht="26.5" thickBot="1" x14ac:dyDescent="0.4">
      <c r="A23" s="18">
        <v>45013.434212962966</v>
      </c>
      <c r="B23" s="15" t="s">
        <v>3772</v>
      </c>
      <c r="C23" s="15" t="s">
        <v>3875</v>
      </c>
      <c r="D23" s="16">
        <v>7393</v>
      </c>
      <c r="E23" s="15" t="s">
        <v>32</v>
      </c>
      <c r="F23" s="19">
        <v>32457</v>
      </c>
      <c r="G23" s="15" t="s">
        <v>3876</v>
      </c>
      <c r="H23" s="15" t="s">
        <v>2617</v>
      </c>
      <c r="I23" s="15" t="s">
        <v>2862</v>
      </c>
      <c r="J23" s="15" t="s">
        <v>3045</v>
      </c>
      <c r="K23" s="15" t="s">
        <v>3877</v>
      </c>
      <c r="L23" s="20">
        <v>97568226</v>
      </c>
      <c r="M23" s="17" t="s">
        <v>3878</v>
      </c>
      <c r="N23" s="15"/>
      <c r="O23" s="15"/>
      <c r="P23" s="15"/>
      <c r="Q23" s="19">
        <v>45006</v>
      </c>
      <c r="R23" s="15"/>
      <c r="S23" s="17" t="s">
        <v>3024</v>
      </c>
    </row>
    <row r="24" spans="1:26" ht="26.5" thickBot="1" x14ac:dyDescent="0.4">
      <c r="A24" s="18">
        <v>45013.439849537041</v>
      </c>
      <c r="B24" s="15" t="s">
        <v>3879</v>
      </c>
      <c r="C24" s="15" t="s">
        <v>3880</v>
      </c>
      <c r="D24" s="16">
        <v>7394</v>
      </c>
      <c r="E24" s="15" t="s">
        <v>32</v>
      </c>
      <c r="F24" s="19">
        <v>32739</v>
      </c>
      <c r="G24" s="15" t="s">
        <v>3881</v>
      </c>
      <c r="H24" s="15" t="s">
        <v>2617</v>
      </c>
      <c r="I24" s="15" t="s">
        <v>2862</v>
      </c>
      <c r="J24" s="15" t="s">
        <v>3045</v>
      </c>
      <c r="K24" s="15" t="s">
        <v>3877</v>
      </c>
      <c r="L24" s="20">
        <v>96009412</v>
      </c>
      <c r="M24" s="17" t="s">
        <v>3882</v>
      </c>
      <c r="N24" s="15"/>
      <c r="O24" s="15"/>
      <c r="P24" s="15">
        <v>18908606504003</v>
      </c>
      <c r="Q24" s="19">
        <v>44992</v>
      </c>
      <c r="R24" s="15"/>
      <c r="S24" s="17" t="s">
        <v>3024</v>
      </c>
    </row>
    <row r="25" spans="1:26" ht="26.5" thickBot="1" x14ac:dyDescent="0.4">
      <c r="A25" s="18">
        <v>45013.444027777776</v>
      </c>
      <c r="B25" s="15" t="s">
        <v>3883</v>
      </c>
      <c r="C25" s="15" t="s">
        <v>3884</v>
      </c>
      <c r="D25" s="16">
        <v>7395</v>
      </c>
      <c r="E25" s="15" t="s">
        <v>32</v>
      </c>
      <c r="F25" s="19">
        <v>33160</v>
      </c>
      <c r="G25" s="15" t="s">
        <v>2985</v>
      </c>
      <c r="H25" s="15" t="s">
        <v>2617</v>
      </c>
      <c r="I25" s="15" t="s">
        <v>2862</v>
      </c>
      <c r="J25" s="15" t="s">
        <v>3045</v>
      </c>
      <c r="K25" s="15" t="s">
        <v>3565</v>
      </c>
      <c r="L25" s="20">
        <v>66337203</v>
      </c>
      <c r="M25" s="17" t="s">
        <v>3885</v>
      </c>
      <c r="N25" s="15"/>
      <c r="O25" s="15"/>
      <c r="P25" s="15">
        <v>201810517409</v>
      </c>
      <c r="Q25" s="19">
        <v>44992</v>
      </c>
      <c r="R25" s="15"/>
      <c r="S25" s="17" t="s">
        <v>3024</v>
      </c>
    </row>
    <row r="26" spans="1:26" s="2" customFormat="1" ht="26.5" thickBot="1" x14ac:dyDescent="0.4">
      <c r="A26" s="21">
        <v>45013.447662037041</v>
      </c>
      <c r="B26" s="22" t="s">
        <v>3886</v>
      </c>
      <c r="C26" s="22" t="s">
        <v>3887</v>
      </c>
      <c r="D26" s="16">
        <v>7396</v>
      </c>
      <c r="E26" s="22" t="s">
        <v>32</v>
      </c>
      <c r="F26" s="23">
        <v>36160</v>
      </c>
      <c r="G26" s="22" t="s">
        <v>3888</v>
      </c>
      <c r="H26" s="22" t="s">
        <v>2617</v>
      </c>
      <c r="I26" s="22" t="s">
        <v>2862</v>
      </c>
      <c r="J26" s="22" t="s">
        <v>3045</v>
      </c>
      <c r="K26" s="22" t="s">
        <v>3565</v>
      </c>
      <c r="L26" s="24">
        <v>91013801</v>
      </c>
      <c r="M26" s="22" t="s">
        <v>3889</v>
      </c>
      <c r="N26" s="22"/>
      <c r="O26" s="22"/>
      <c r="P26" s="22">
        <v>202380424194</v>
      </c>
      <c r="Q26" s="23">
        <v>44992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6.5" thickBot="1" x14ac:dyDescent="0.4">
      <c r="A27" s="21">
        <v>45013.450949074075</v>
      </c>
      <c r="B27" s="22" t="s">
        <v>663</v>
      </c>
      <c r="C27" s="22" t="s">
        <v>3890</v>
      </c>
      <c r="D27" s="16">
        <v>7397</v>
      </c>
      <c r="E27" s="22" t="s">
        <v>22</v>
      </c>
      <c r="F27" s="23">
        <v>34490</v>
      </c>
      <c r="G27" s="22" t="s">
        <v>688</v>
      </c>
      <c r="H27" s="22" t="s">
        <v>2617</v>
      </c>
      <c r="I27" s="22" t="s">
        <v>2862</v>
      </c>
      <c r="J27" s="22" t="s">
        <v>3045</v>
      </c>
      <c r="K27" s="22" t="s">
        <v>3891</v>
      </c>
      <c r="L27" s="24">
        <v>67149569</v>
      </c>
      <c r="M27" s="22" t="s">
        <v>3892</v>
      </c>
      <c r="N27" s="22"/>
      <c r="O27" s="22"/>
      <c r="P27" s="22">
        <v>202334668003</v>
      </c>
      <c r="Q27" s="23">
        <v>45001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19" workbookViewId="0">
      <selection activeCell="A3" sqref="A3:XFD28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7365</v>
      </c>
      <c r="B3" s="13" t="str">
        <f>Données!B2</f>
        <v>HADEME</v>
      </c>
      <c r="C3" s="13" t="str">
        <f>Données!C2</f>
        <v>Clément</v>
      </c>
      <c r="D3" s="13" t="str">
        <f>Données!E2</f>
        <v>MASCULIN</v>
      </c>
      <c r="E3" s="13">
        <f>Données!L2</f>
        <v>61754339</v>
      </c>
      <c r="F3" s="13" t="str">
        <f>Données!K2</f>
        <v>Calavi zogbadje</v>
      </c>
      <c r="G3" s="13" t="str">
        <f>Données!M2</f>
        <v>clementhademe410@gmail.com</v>
      </c>
      <c r="H3" s="13">
        <f>Données!P2</f>
        <v>202267110171</v>
      </c>
      <c r="I3" s="13" t="s">
        <v>25</v>
      </c>
      <c r="J3" s="13">
        <f>+VLOOKUP(Données!I2,Managers!$E$3:$H$27,3,FALSE)</f>
        <v>7303</v>
      </c>
      <c r="K3" s="13">
        <f>+VLOOKUP(Données!I2,Managers!$E$3:$H$27,4,FALSE)</f>
        <v>7301</v>
      </c>
      <c r="L3" s="14">
        <f>Données!Q2</f>
        <v>44943</v>
      </c>
      <c r="M3" s="13" t="s">
        <v>26</v>
      </c>
      <c r="N3" s="13" t="s">
        <v>27</v>
      </c>
      <c r="O3" s="13">
        <f>Données!L2</f>
        <v>61754339</v>
      </c>
    </row>
    <row r="4" spans="1:16" x14ac:dyDescent="0.35">
      <c r="A4" s="13">
        <f>Données!D3</f>
        <v>6283</v>
      </c>
      <c r="B4" s="13" t="str">
        <f>Données!B3</f>
        <v>SENOU</v>
      </c>
      <c r="C4" s="13" t="str">
        <f>Données!C3</f>
        <v>Brice</v>
      </c>
      <c r="D4" s="13" t="str">
        <f>Données!E3</f>
        <v>MASCULIN</v>
      </c>
      <c r="E4" s="13">
        <f>Données!L3</f>
        <v>96311502</v>
      </c>
      <c r="F4" s="13" t="str">
        <f>Données!K3</f>
        <v>Porto-Novo/ Tokpota</v>
      </c>
      <c r="G4" s="13" t="str">
        <f>Données!M3</f>
        <v>bricesenou12@gmail.com</v>
      </c>
      <c r="H4" s="13">
        <f>Données!P3</f>
        <v>0</v>
      </c>
      <c r="I4" s="13" t="s">
        <v>25</v>
      </c>
      <c r="J4" s="13">
        <f>+VLOOKUP(Données!I3,Managers!$E$3:$H$27,3,FALSE)</f>
        <v>8038</v>
      </c>
      <c r="K4" s="13">
        <f>+VLOOKUP(Données!I3,Managers!$E$3:$H$27,4,FALSE)</f>
        <v>7113</v>
      </c>
      <c r="L4" s="14">
        <f>Données!Q3</f>
        <v>45006</v>
      </c>
      <c r="M4" s="13" t="s">
        <v>26</v>
      </c>
      <c r="N4" s="13" t="s">
        <v>27</v>
      </c>
      <c r="O4" s="13">
        <f>Données!L3</f>
        <v>96311502</v>
      </c>
    </row>
    <row r="5" spans="1:16" x14ac:dyDescent="0.35">
      <c r="A5" s="13">
        <f>Données!D4</f>
        <v>6284</v>
      </c>
      <c r="B5" s="13" t="str">
        <f>Données!B4</f>
        <v>SEWADE</v>
      </c>
      <c r="C5" s="13" t="str">
        <f>Données!C4</f>
        <v>Laurette Crespine</v>
      </c>
      <c r="D5" s="13" t="str">
        <f>Données!E4</f>
        <v>FEMININ</v>
      </c>
      <c r="E5" s="13">
        <f>Données!L4</f>
        <v>91261768</v>
      </c>
      <c r="F5" s="13" t="str">
        <f>Données!K4</f>
        <v>Porto Novo. Hehoun</v>
      </c>
      <c r="G5" s="13" t="str">
        <f>Données!M4</f>
        <v>sewadelaurettecrespine@gmail.com</v>
      </c>
      <c r="H5" s="13">
        <f>Données!P4</f>
        <v>202363592009</v>
      </c>
      <c r="I5" s="13" t="s">
        <v>25</v>
      </c>
      <c r="J5" s="13">
        <f>+VLOOKUP(Données!I4,Managers!$E$3:$H$27,3,FALSE)</f>
        <v>7102</v>
      </c>
      <c r="K5" s="13">
        <f>+VLOOKUP(Données!I4,Managers!$E$3:$H$27,4,FALSE)</f>
        <v>7113</v>
      </c>
      <c r="L5" s="14">
        <f>Données!Q4</f>
        <v>45005</v>
      </c>
      <c r="M5" s="13" t="s">
        <v>26</v>
      </c>
      <c r="N5" s="13" t="s">
        <v>27</v>
      </c>
      <c r="O5" s="13">
        <f>Données!L4</f>
        <v>91261768</v>
      </c>
    </row>
    <row r="6" spans="1:16" x14ac:dyDescent="0.35">
      <c r="A6" s="13">
        <f>Données!D5</f>
        <v>6285</v>
      </c>
      <c r="B6" s="13" t="str">
        <f>Données!B5</f>
        <v>AKLE</v>
      </c>
      <c r="C6" s="13" t="str">
        <f>Données!C5</f>
        <v>Mouhamed</v>
      </c>
      <c r="D6" s="13" t="str">
        <f>Données!E5</f>
        <v>MASCULIN</v>
      </c>
      <c r="E6" s="13">
        <f>Données!L5</f>
        <v>61768124</v>
      </c>
      <c r="F6" s="13" t="str">
        <f>Données!K5</f>
        <v>Porto-Novo</v>
      </c>
      <c r="G6" s="13" t="str">
        <f>Données!M5</f>
        <v>owolabiakle@gmailcom</v>
      </c>
      <c r="H6" s="13">
        <f>Données!P5</f>
        <v>0</v>
      </c>
      <c r="I6" s="13" t="s">
        <v>25</v>
      </c>
      <c r="J6" s="13">
        <f>+VLOOKUP(Données!I5,Managers!$E$3:$H$27,3,FALSE)</f>
        <v>7102</v>
      </c>
      <c r="K6" s="13">
        <f>+VLOOKUP(Données!I5,Managers!$E$3:$H$27,4,FALSE)</f>
        <v>7113</v>
      </c>
      <c r="L6" s="14">
        <f>Données!Q5</f>
        <v>45005</v>
      </c>
      <c r="M6" s="13" t="s">
        <v>26</v>
      </c>
      <c r="N6" s="13" t="s">
        <v>27</v>
      </c>
      <c r="O6" s="13">
        <f>Données!L5</f>
        <v>61768124</v>
      </c>
    </row>
    <row r="7" spans="1:16" x14ac:dyDescent="0.35">
      <c r="A7" s="13">
        <f>Données!D6</f>
        <v>6286</v>
      </c>
      <c r="B7" s="13" t="str">
        <f>Données!B6</f>
        <v>AÏBIRO</v>
      </c>
      <c r="C7" s="13" t="str">
        <f>Données!C6</f>
        <v>Fadébi François</v>
      </c>
      <c r="D7" s="13" t="str">
        <f>Données!E6</f>
        <v>MASCULIN</v>
      </c>
      <c r="E7" s="13">
        <f>Données!L6</f>
        <v>52637997</v>
      </c>
      <c r="F7" s="13" t="str">
        <f>Données!K6</f>
        <v>Pobé</v>
      </c>
      <c r="G7" s="13" t="str">
        <f>Données!M6</f>
        <v>f32121530@gmail.com</v>
      </c>
      <c r="H7" s="13">
        <f>Données!P6</f>
        <v>0</v>
      </c>
      <c r="I7" s="13" t="s">
        <v>25</v>
      </c>
      <c r="J7" s="13">
        <f>+VLOOKUP(Données!I6,Managers!$E$3:$H$27,3,FALSE)</f>
        <v>8038</v>
      </c>
      <c r="K7" s="13">
        <f>+VLOOKUP(Données!I6,Managers!$E$3:$H$27,4,FALSE)</f>
        <v>7113</v>
      </c>
      <c r="L7" s="14">
        <f>Données!Q6</f>
        <v>45006</v>
      </c>
      <c r="M7" s="13" t="s">
        <v>26</v>
      </c>
      <c r="N7" s="13" t="s">
        <v>27</v>
      </c>
      <c r="O7" s="13">
        <f>Données!L6</f>
        <v>52637997</v>
      </c>
    </row>
    <row r="8" spans="1:16" x14ac:dyDescent="0.35">
      <c r="A8" s="13">
        <f>Données!D7</f>
        <v>6287</v>
      </c>
      <c r="B8" s="13" t="str">
        <f>Données!B7</f>
        <v>de MEDEIROS</v>
      </c>
      <c r="C8" s="13" t="str">
        <f>Données!C7</f>
        <v>Ezéchiel</v>
      </c>
      <c r="D8" s="13" t="str">
        <f>Données!E7</f>
        <v>MASCULIN</v>
      </c>
      <c r="E8" s="13">
        <f>Données!L7</f>
        <v>96891248</v>
      </c>
      <c r="F8" s="13" t="str">
        <f>Données!K7</f>
        <v>Porto-Novo</v>
      </c>
      <c r="G8" s="13" t="str">
        <f>Données!M7</f>
        <v>demeiderosezechiel93@gmail.com</v>
      </c>
      <c r="H8" s="13">
        <f>Données!P7</f>
        <v>0</v>
      </c>
      <c r="I8" s="13" t="s">
        <v>25</v>
      </c>
      <c r="J8" s="13">
        <f>+VLOOKUP(Données!I7,Managers!$E$3:$H$27,3,FALSE)</f>
        <v>7102</v>
      </c>
      <c r="K8" s="13">
        <f>+VLOOKUP(Données!I7,Managers!$E$3:$H$27,4,FALSE)</f>
        <v>7113</v>
      </c>
      <c r="L8" s="14">
        <f>Données!Q7</f>
        <v>45005</v>
      </c>
      <c r="M8" s="13" t="s">
        <v>26</v>
      </c>
      <c r="N8" s="13" t="s">
        <v>27</v>
      </c>
      <c r="O8" s="13">
        <f>Données!L7</f>
        <v>96891248</v>
      </c>
    </row>
    <row r="9" spans="1:16" x14ac:dyDescent="0.35">
      <c r="A9" s="13">
        <f>Données!D8</f>
        <v>410</v>
      </c>
      <c r="B9" s="13" t="str">
        <f>Données!B8</f>
        <v>ABA</v>
      </c>
      <c r="C9" s="13" t="str">
        <f>Données!C8</f>
        <v>Marie Ursule</v>
      </c>
      <c r="D9" s="13" t="str">
        <f>Données!E8</f>
        <v>FEMININ</v>
      </c>
      <c r="E9" s="13">
        <f>Données!L8</f>
        <v>62879189</v>
      </c>
      <c r="F9" s="13" t="str">
        <f>Données!K8</f>
        <v>Glo</v>
      </c>
      <c r="G9" s="13" t="str">
        <f>Données!M8</f>
        <v>abamarie4@gmail.com</v>
      </c>
      <c r="H9" s="13">
        <f>Données!P8</f>
        <v>2201406819201</v>
      </c>
      <c r="I9" s="13" t="s">
        <v>25</v>
      </c>
      <c r="J9" s="13">
        <f>+VLOOKUP(Données!I8,Managers!$E$3:$H$27,3,FALSE)</f>
        <v>7303</v>
      </c>
      <c r="K9" s="13">
        <f>+VLOOKUP(Données!I8,Managers!$E$3:$H$27,4,FALSE)</f>
        <v>7301</v>
      </c>
      <c r="L9" s="14">
        <f>Données!Q8</f>
        <v>45006</v>
      </c>
      <c r="M9" s="13" t="s">
        <v>26</v>
      </c>
      <c r="N9" s="13" t="s">
        <v>27</v>
      </c>
      <c r="O9" s="13">
        <f>Données!L8</f>
        <v>62879189</v>
      </c>
    </row>
    <row r="10" spans="1:16" x14ac:dyDescent="0.35">
      <c r="A10" s="13">
        <f>Données!D9</f>
        <v>7392</v>
      </c>
      <c r="B10" s="13" t="str">
        <f>Données!B9</f>
        <v>SENOU</v>
      </c>
      <c r="C10" s="13" t="str">
        <f>Données!C9</f>
        <v>Romuald</v>
      </c>
      <c r="D10" s="13" t="str">
        <f>Données!E9</f>
        <v>MASCULIN</v>
      </c>
      <c r="E10" s="13">
        <f>Données!L9</f>
        <v>53300029</v>
      </c>
      <c r="F10" s="13" t="str">
        <f>Données!K9</f>
        <v>Calvin/Agassa - Godomey</v>
      </c>
      <c r="G10" s="13" t="str">
        <f>Données!M9</f>
        <v>romualdsenou1@gmail.com</v>
      </c>
      <c r="H10" s="13">
        <f>Données!P9</f>
        <v>202370535561</v>
      </c>
      <c r="I10" s="13" t="s">
        <v>25</v>
      </c>
      <c r="J10" s="13">
        <f>+VLOOKUP(Données!I9,Managers!$E$3:$H$27,3,FALSE)</f>
        <v>7302</v>
      </c>
      <c r="K10" s="13">
        <f>+VLOOKUP(Données!I9,Managers!$E$3:$H$27,4,FALSE)</f>
        <v>7301</v>
      </c>
      <c r="L10" s="14">
        <f>Données!Q9</f>
        <v>44986</v>
      </c>
      <c r="M10" s="13" t="s">
        <v>26</v>
      </c>
      <c r="N10" s="13" t="s">
        <v>27</v>
      </c>
      <c r="O10" s="13">
        <f>Données!L9</f>
        <v>53300029</v>
      </c>
    </row>
    <row r="11" spans="1:16" x14ac:dyDescent="0.35">
      <c r="A11" s="13">
        <f>Données!D10</f>
        <v>8143</v>
      </c>
      <c r="B11" s="13" t="str">
        <f>Données!B10</f>
        <v>BOURAÏMA</v>
      </c>
      <c r="C11" s="13" t="str">
        <f>Données!C10</f>
        <v>Oumouratou</v>
      </c>
      <c r="D11" s="13" t="str">
        <f>Données!E10</f>
        <v>FEMININ</v>
      </c>
      <c r="E11" s="13">
        <f>Données!L10</f>
        <v>66288152</v>
      </c>
      <c r="F11" s="13" t="str">
        <f>Données!K10</f>
        <v>GBIRA/PARAKOU</v>
      </c>
      <c r="G11" s="13" t="str">
        <f>Données!M10</f>
        <v>oumouratoubouraima09@gmail.com</v>
      </c>
      <c r="H11" s="13">
        <f>Données!P10</f>
        <v>202246223806</v>
      </c>
      <c r="I11" s="13" t="s">
        <v>25</v>
      </c>
      <c r="J11" s="13">
        <f>+VLOOKUP(Données!I10,Managers!$E$3:$H$27,3,FALSE)</f>
        <v>8078</v>
      </c>
      <c r="K11" s="13">
        <f>+VLOOKUP(Données!I10,Managers!$E$3:$H$27,4,FALSE)</f>
        <v>8036</v>
      </c>
      <c r="L11" s="14">
        <f>Données!Q10</f>
        <v>45002</v>
      </c>
      <c r="M11" s="13" t="s">
        <v>26</v>
      </c>
      <c r="N11" s="13" t="s">
        <v>27</v>
      </c>
      <c r="O11" s="13">
        <f>Données!L10</f>
        <v>66288152</v>
      </c>
    </row>
    <row r="12" spans="1:16" x14ac:dyDescent="0.35">
      <c r="A12" s="13">
        <f>Données!D11</f>
        <v>8144</v>
      </c>
      <c r="B12" s="13" t="str">
        <f>Données!B11</f>
        <v>ZOSSIEN</v>
      </c>
      <c r="C12" s="13" t="str">
        <f>Données!C11</f>
        <v>Constance</v>
      </c>
      <c r="D12" s="13" t="str">
        <f>Données!E11</f>
        <v>FEMININ</v>
      </c>
      <c r="E12" s="13">
        <f>Données!L11</f>
        <v>69826236</v>
      </c>
      <c r="F12" s="13" t="str">
        <f>Données!K11</f>
        <v>Parakou au quartier banikanni maison ZOSSIEN</v>
      </c>
      <c r="G12" s="13" t="str">
        <f>Données!M11</f>
        <v>zossienconstance@gmail.com</v>
      </c>
      <c r="H12" s="13">
        <f>Données!P11</f>
        <v>0</v>
      </c>
      <c r="I12" s="13" t="s">
        <v>25</v>
      </c>
      <c r="J12" s="13">
        <f>+VLOOKUP(Données!I11,Managers!$E$3:$H$27,3,FALSE)</f>
        <v>7114</v>
      </c>
      <c r="K12" s="13">
        <f>+VLOOKUP(Données!I11,Managers!$E$3:$H$27,4,FALSE)</f>
        <v>8036</v>
      </c>
      <c r="L12" s="14">
        <f>Données!Q11</f>
        <v>45007</v>
      </c>
      <c r="M12" s="13" t="s">
        <v>26</v>
      </c>
      <c r="N12" s="13" t="s">
        <v>27</v>
      </c>
      <c r="O12" s="13">
        <f>Données!L11</f>
        <v>69826236</v>
      </c>
    </row>
    <row r="13" spans="1:16" x14ac:dyDescent="0.35">
      <c r="A13" s="13">
        <f>Données!D12</f>
        <v>8145</v>
      </c>
      <c r="B13" s="13" t="str">
        <f>Données!B12</f>
        <v>YACOUBOU</v>
      </c>
      <c r="C13" s="13" t="str">
        <f>Données!C12</f>
        <v>Julienne</v>
      </c>
      <c r="D13" s="13" t="str">
        <f>Données!E12</f>
        <v>FEMININ</v>
      </c>
      <c r="E13" s="13">
        <f>Données!L12</f>
        <v>54021812</v>
      </c>
      <c r="F13" s="13" t="str">
        <f>Données!K12</f>
        <v>Parakou au quartier titirou maison YACOUBOU</v>
      </c>
      <c r="G13" s="13" t="str">
        <f>Données!M12</f>
        <v>julienneyacoubou@gmail.com</v>
      </c>
      <c r="H13" s="13">
        <f>Données!P12</f>
        <v>0</v>
      </c>
      <c r="I13" s="13" t="s">
        <v>25</v>
      </c>
      <c r="J13" s="13">
        <f>+VLOOKUP(Données!I12,Managers!$E$3:$H$27,3,FALSE)</f>
        <v>7114</v>
      </c>
      <c r="K13" s="13">
        <f>+VLOOKUP(Données!I12,Managers!$E$3:$H$27,4,FALSE)</f>
        <v>8036</v>
      </c>
      <c r="L13" s="14">
        <f>Données!Q12</f>
        <v>45007</v>
      </c>
      <c r="M13" s="13" t="s">
        <v>26</v>
      </c>
      <c r="N13" s="13" t="s">
        <v>27</v>
      </c>
      <c r="O13" s="13">
        <f>Données!L12</f>
        <v>54021812</v>
      </c>
    </row>
    <row r="14" spans="1:16" x14ac:dyDescent="0.35">
      <c r="A14" s="13">
        <f>Données!D13</f>
        <v>7262</v>
      </c>
      <c r="B14" s="13" t="str">
        <f>Données!B13</f>
        <v>LANLOUWAN</v>
      </c>
      <c r="C14" s="13" t="str">
        <f>Données!C13</f>
        <v>Abednego</v>
      </c>
      <c r="D14" s="13" t="str">
        <f>Données!E13</f>
        <v>MASCULIN</v>
      </c>
      <c r="E14" s="13">
        <f>Données!L13</f>
        <v>66181398</v>
      </c>
      <c r="F14" s="13" t="str">
        <f>Données!K13</f>
        <v>Toffo /damé</v>
      </c>
      <c r="G14" s="13" t="str">
        <f>Données!M13</f>
        <v>abedlanlouwan@gmail.com</v>
      </c>
      <c r="H14" s="13">
        <f>Données!P13</f>
        <v>202113051131</v>
      </c>
      <c r="I14" s="13" t="s">
        <v>25</v>
      </c>
      <c r="J14" s="13">
        <f>+VLOOKUP(Données!I13,Managers!$E$3:$H$27,3,FALSE)</f>
        <v>7203</v>
      </c>
      <c r="K14" s="13">
        <f>+VLOOKUP(Données!I13,Managers!$E$3:$H$27,4,FALSE)</f>
        <v>7201</v>
      </c>
      <c r="L14" s="14">
        <f>Données!Q13</f>
        <v>45016</v>
      </c>
      <c r="M14" s="13" t="s">
        <v>26</v>
      </c>
      <c r="N14" s="13" t="s">
        <v>27</v>
      </c>
      <c r="O14" s="13">
        <f>Données!L13</f>
        <v>66181398</v>
      </c>
    </row>
    <row r="15" spans="1:16" x14ac:dyDescent="0.35">
      <c r="A15" s="13">
        <f>Données!D14</f>
        <v>7263</v>
      </c>
      <c r="B15" s="13" t="str">
        <f>Données!B14</f>
        <v>AYOSSO</v>
      </c>
      <c r="C15" s="13" t="str">
        <f>Données!C14</f>
        <v>Edem Aquilas</v>
      </c>
      <c r="D15" s="13" t="str">
        <f>Données!E14</f>
        <v>MASCULIN</v>
      </c>
      <c r="E15" s="13">
        <f>Données!L14</f>
        <v>61061806</v>
      </c>
      <c r="F15" s="13" t="str">
        <f>Données!K14</f>
        <v>Cotonou</v>
      </c>
      <c r="G15" s="13" t="str">
        <f>Données!M14</f>
        <v>edemayosso@e-mail.com</v>
      </c>
      <c r="H15" s="13" t="str">
        <f>Données!P14</f>
        <v>Non</v>
      </c>
      <c r="I15" s="13" t="s">
        <v>25</v>
      </c>
      <c r="J15" s="13">
        <f>+VLOOKUP(Données!I14,Managers!$E$3:$H$27,3,FALSE)</f>
        <v>7203</v>
      </c>
      <c r="K15" s="13">
        <f>+VLOOKUP(Données!I14,Managers!$E$3:$H$27,4,FALSE)</f>
        <v>7201</v>
      </c>
      <c r="L15" s="14">
        <f>Données!Q14</f>
        <v>45016</v>
      </c>
      <c r="M15" s="13" t="s">
        <v>26</v>
      </c>
      <c r="N15" s="13" t="s">
        <v>27</v>
      </c>
      <c r="O15" s="13">
        <f>Données!L14</f>
        <v>61061806</v>
      </c>
    </row>
    <row r="16" spans="1:16" x14ac:dyDescent="0.35">
      <c r="A16" s="13">
        <f>Données!D15</f>
        <v>7264</v>
      </c>
      <c r="B16" s="13" t="str">
        <f>Données!B15</f>
        <v>BEHANZIN</v>
      </c>
      <c r="C16" s="13" t="str">
        <f>Données!C15</f>
        <v>Ulrich Brad</v>
      </c>
      <c r="D16" s="13" t="str">
        <f>Données!E15</f>
        <v>MASCULIN</v>
      </c>
      <c r="E16" s="13">
        <f>Données!L15</f>
        <v>61016319</v>
      </c>
      <c r="F16" s="13" t="str">
        <f>Données!K15</f>
        <v>Calavi</v>
      </c>
      <c r="G16" s="13" t="str">
        <f>Données!M15</f>
        <v>behanzin03@gamil.com</v>
      </c>
      <c r="H16" s="13" t="str">
        <f>Données!P15</f>
        <v>Non</v>
      </c>
      <c r="I16" s="13" t="s">
        <v>25</v>
      </c>
      <c r="J16" s="13">
        <f>+VLOOKUP(Données!I15,Managers!$E$3:$H$27,3,FALSE)</f>
        <v>7203</v>
      </c>
      <c r="K16" s="13">
        <f>+VLOOKUP(Données!I15,Managers!$E$3:$H$27,4,FALSE)</f>
        <v>7201</v>
      </c>
      <c r="L16" s="14">
        <f>Données!Q15</f>
        <v>45016</v>
      </c>
      <c r="M16" s="13" t="s">
        <v>26</v>
      </c>
      <c r="N16" s="13" t="s">
        <v>27</v>
      </c>
      <c r="O16" s="13">
        <f>Données!L15</f>
        <v>61016319</v>
      </c>
    </row>
    <row r="17" spans="1:15" x14ac:dyDescent="0.35">
      <c r="A17" s="13">
        <f>Données!D16</f>
        <v>7265</v>
      </c>
      <c r="B17" s="13" t="str">
        <f>Données!B16</f>
        <v>ZEHOUN -KOUNONZO</v>
      </c>
      <c r="C17" s="13" t="str">
        <f>Données!C16</f>
        <v>Djivedé Yelognissè</v>
      </c>
      <c r="D17" s="13" t="str">
        <f>Données!E16</f>
        <v>MASCULIN</v>
      </c>
      <c r="E17" s="13">
        <f>Données!L16</f>
        <v>69573607</v>
      </c>
      <c r="F17" s="13" t="str">
        <f>Données!K16</f>
        <v>Calavi</v>
      </c>
      <c r="G17" s="13" t="str">
        <f>Données!M16</f>
        <v>djivedezehounkounonzo@mail.com</v>
      </c>
      <c r="H17" s="13">
        <f>Données!P16</f>
        <v>202213923706</v>
      </c>
      <c r="I17" s="13" t="s">
        <v>25</v>
      </c>
      <c r="J17" s="13">
        <f>+VLOOKUP(Données!I16,Managers!$E$3:$H$27,3,FALSE)</f>
        <v>7203</v>
      </c>
      <c r="K17" s="13">
        <f>+VLOOKUP(Données!I16,Managers!$E$3:$H$27,4,FALSE)</f>
        <v>7201</v>
      </c>
      <c r="L17" s="14">
        <f>Données!Q16</f>
        <v>45016</v>
      </c>
      <c r="M17" s="13" t="s">
        <v>26</v>
      </c>
      <c r="N17" s="13" t="s">
        <v>27</v>
      </c>
      <c r="O17" s="13">
        <f>Données!L16</f>
        <v>69573607</v>
      </c>
    </row>
    <row r="18" spans="1:15" x14ac:dyDescent="0.35">
      <c r="A18" s="13">
        <f>Données!D17</f>
        <v>7266</v>
      </c>
      <c r="B18" s="13" t="str">
        <f>Données!B17</f>
        <v>TCHIDI</v>
      </c>
      <c r="C18" s="13" t="str">
        <f>Données!C17</f>
        <v>Bruno</v>
      </c>
      <c r="D18" s="13" t="str">
        <f>Données!E17</f>
        <v>MASCULIN</v>
      </c>
      <c r="E18" s="13">
        <f>Données!L17</f>
        <v>61455255</v>
      </c>
      <c r="F18" s="13" t="str">
        <f>Données!K17</f>
        <v>Lokossa</v>
      </c>
      <c r="G18" s="13" t="str">
        <f>Données!M17</f>
        <v>brunotchidi1@gmail.com</v>
      </c>
      <c r="H18" s="13">
        <f>Données!P17</f>
        <v>0</v>
      </c>
      <c r="I18" s="13" t="s">
        <v>25</v>
      </c>
      <c r="J18" s="13">
        <f>+VLOOKUP(Données!I17,Managers!$E$3:$H$27,3,FALSE)</f>
        <v>8044</v>
      </c>
      <c r="K18" s="13">
        <f>+VLOOKUP(Données!I17,Managers!$E$3:$H$27,4,FALSE)</f>
        <v>7201</v>
      </c>
      <c r="L18" s="14">
        <f>Données!Q17</f>
        <v>45014</v>
      </c>
      <c r="M18" s="13" t="s">
        <v>26</v>
      </c>
      <c r="N18" s="13" t="s">
        <v>27</v>
      </c>
      <c r="O18" s="13">
        <f>Données!L17</f>
        <v>61455255</v>
      </c>
    </row>
    <row r="19" spans="1:15" x14ac:dyDescent="0.35">
      <c r="A19" s="13">
        <f>Données!D18</f>
        <v>7267</v>
      </c>
      <c r="B19" s="13" t="str">
        <f>Données!B18</f>
        <v>GNONLONFOUN</v>
      </c>
      <c r="C19" s="13" t="str">
        <f>Données!C18</f>
        <v>Sophie Koussiba</v>
      </c>
      <c r="D19" s="13" t="str">
        <f>Données!E18</f>
        <v>FEMININ</v>
      </c>
      <c r="E19" s="13">
        <f>Données!L18</f>
        <v>62259554</v>
      </c>
      <c r="F19" s="13" t="str">
        <f>Données!K18</f>
        <v>Lokossa</v>
      </c>
      <c r="G19" s="13" t="str">
        <f>Données!M18</f>
        <v>gnonlonfounsophie@gmail.com</v>
      </c>
      <c r="H19" s="13">
        <f>Données!P18</f>
        <v>0</v>
      </c>
      <c r="I19" s="13" t="s">
        <v>25</v>
      </c>
      <c r="J19" s="13">
        <f>+VLOOKUP(Données!I18,Managers!$E$3:$H$27,3,FALSE)</f>
        <v>8044</v>
      </c>
      <c r="K19" s="13">
        <f>+VLOOKUP(Données!I18,Managers!$E$3:$H$27,4,FALSE)</f>
        <v>7201</v>
      </c>
      <c r="L19" s="14">
        <f>Données!Q18</f>
        <v>45013</v>
      </c>
      <c r="M19" s="13" t="s">
        <v>26</v>
      </c>
      <c r="N19" s="13" t="s">
        <v>27</v>
      </c>
      <c r="O19" s="13">
        <f>Données!L18</f>
        <v>62259554</v>
      </c>
    </row>
    <row r="20" spans="1:15" x14ac:dyDescent="0.35">
      <c r="A20" s="13">
        <f>Données!D19</f>
        <v>7268</v>
      </c>
      <c r="B20" s="13" t="str">
        <f>Données!B19</f>
        <v>AGBESSI</v>
      </c>
      <c r="C20" s="13" t="str">
        <f>Données!C19</f>
        <v>Yaovi Dimitri</v>
      </c>
      <c r="D20" s="13" t="str">
        <f>Données!E19</f>
        <v>MASCULIN</v>
      </c>
      <c r="E20" s="13">
        <f>Données!L19</f>
        <v>66470090</v>
      </c>
      <c r="F20" s="13" t="str">
        <f>Données!K19</f>
        <v>Lokossa/agnivedji</v>
      </c>
      <c r="G20" s="13" t="str">
        <f>Données!M19</f>
        <v>agbessidimitri@gmail.com</v>
      </c>
      <c r="H20" s="13">
        <f>Données!P19</f>
        <v>202012134181</v>
      </c>
      <c r="I20" s="13" t="s">
        <v>25</v>
      </c>
      <c r="J20" s="13">
        <f>+VLOOKUP(Données!I19,Managers!$E$3:$H$27,3,FALSE)</f>
        <v>8044</v>
      </c>
      <c r="K20" s="13">
        <f>+VLOOKUP(Données!I19,Managers!$E$3:$H$27,4,FALSE)</f>
        <v>7201</v>
      </c>
      <c r="L20" s="14">
        <f>Données!Q19</f>
        <v>45013</v>
      </c>
      <c r="M20" s="13" t="s">
        <v>26</v>
      </c>
      <c r="N20" s="13" t="s">
        <v>27</v>
      </c>
      <c r="O20" s="13">
        <f>Données!L19</f>
        <v>66470090</v>
      </c>
    </row>
    <row r="21" spans="1:15" x14ac:dyDescent="0.35">
      <c r="A21" s="13">
        <f>Données!D20</f>
        <v>7269</v>
      </c>
      <c r="B21" s="13" t="str">
        <f>Données!B20</f>
        <v>HOUNKPEZE</v>
      </c>
      <c r="C21" s="13" t="str">
        <f>Données!C20</f>
        <v>Alice</v>
      </c>
      <c r="D21" s="13" t="str">
        <f>Données!E20</f>
        <v>FEMININ</v>
      </c>
      <c r="E21" s="13">
        <f>Données!L20</f>
        <v>97463006</v>
      </c>
      <c r="F21" s="13" t="str">
        <f>Données!K20</f>
        <v>Lokossa</v>
      </c>
      <c r="G21" s="13" t="str">
        <f>Données!M20</f>
        <v>alicehounkpeze552@gmail.com</v>
      </c>
      <c r="H21" s="13">
        <f>Données!P20</f>
        <v>0</v>
      </c>
      <c r="I21" s="13" t="s">
        <v>25</v>
      </c>
      <c r="J21" s="13">
        <f>+VLOOKUP(Données!I20,Managers!$E$3:$H$27,3,FALSE)</f>
        <v>8044</v>
      </c>
      <c r="K21" s="13">
        <f>+VLOOKUP(Données!I20,Managers!$E$3:$H$27,4,FALSE)</f>
        <v>7201</v>
      </c>
      <c r="L21" s="14">
        <f>Données!Q20</f>
        <v>45013</v>
      </c>
      <c r="M21" s="13" t="s">
        <v>26</v>
      </c>
      <c r="N21" s="13" t="s">
        <v>27</v>
      </c>
      <c r="O21" s="13">
        <f>Données!L20</f>
        <v>97463006</v>
      </c>
    </row>
    <row r="22" spans="1:15" x14ac:dyDescent="0.35">
      <c r="A22" s="13">
        <f>Données!D21</f>
        <v>6288</v>
      </c>
      <c r="B22" s="13" t="str">
        <f>Données!B21</f>
        <v>ESSOU</v>
      </c>
      <c r="C22" s="13" t="str">
        <f>Données!C21</f>
        <v>Kafui Armel Évrard</v>
      </c>
      <c r="D22" s="13" t="str">
        <f>Données!E21</f>
        <v>MASCULIN</v>
      </c>
      <c r="E22" s="13">
        <f>Données!L21</f>
        <v>96061739</v>
      </c>
      <c r="F22" s="13" t="str">
        <f>Données!K21</f>
        <v>Lokossa</v>
      </c>
      <c r="G22" s="13" t="str">
        <f>Données!M21</f>
        <v>evrardess2019@yahoo.com</v>
      </c>
      <c r="H22" s="13">
        <f>Données!P21</f>
        <v>0</v>
      </c>
      <c r="I22" s="13" t="s">
        <v>25</v>
      </c>
      <c r="J22" s="13">
        <f>+VLOOKUP(Données!I21,Managers!$E$3:$H$27,3,FALSE)</f>
        <v>8038</v>
      </c>
      <c r="K22" s="13">
        <f>+VLOOKUP(Données!I21,Managers!$E$3:$H$27,4,FALSE)</f>
        <v>7113</v>
      </c>
      <c r="L22" s="14">
        <f>Données!Q21</f>
        <v>45010</v>
      </c>
      <c r="M22" s="13" t="s">
        <v>26</v>
      </c>
      <c r="N22" s="13" t="s">
        <v>27</v>
      </c>
      <c r="O22" s="13">
        <f>Données!L21</f>
        <v>96061739</v>
      </c>
    </row>
    <row r="23" spans="1:15" x14ac:dyDescent="0.35">
      <c r="A23" s="13">
        <f>Données!D22</f>
        <v>6289</v>
      </c>
      <c r="B23" s="13" t="str">
        <f>Données!B22</f>
        <v>HOUNSOU</v>
      </c>
      <c r="C23" s="13" t="str">
        <f>Données!C22</f>
        <v>Sourou Eugène</v>
      </c>
      <c r="D23" s="13" t="str">
        <f>Données!E22</f>
        <v>MASCULIN</v>
      </c>
      <c r="E23" s="13" t="str">
        <f>Données!L22</f>
        <v>+229 66 16 97 38</v>
      </c>
      <c r="F23" s="13" t="str">
        <f>Données!K22</f>
        <v>Akpro-misserété</v>
      </c>
      <c r="G23" s="13" t="str">
        <f>Données!M22</f>
        <v>eugenesourou@gmail.com</v>
      </c>
      <c r="H23" s="13">
        <f>Données!P22</f>
        <v>0</v>
      </c>
      <c r="I23" s="13" t="s">
        <v>25</v>
      </c>
      <c r="J23" s="13">
        <f>+VLOOKUP(Données!I22,Managers!$E$3:$H$27,3,FALSE)</f>
        <v>8038</v>
      </c>
      <c r="K23" s="13">
        <f>+VLOOKUP(Données!I22,Managers!$E$3:$H$27,4,FALSE)</f>
        <v>7113</v>
      </c>
      <c r="L23" s="14">
        <f>Données!Q22</f>
        <v>45012</v>
      </c>
      <c r="M23" s="13" t="s">
        <v>26</v>
      </c>
      <c r="N23" s="13" t="s">
        <v>27</v>
      </c>
      <c r="O23" s="13" t="str">
        <f>Données!L22</f>
        <v>+229 66 16 97 38</v>
      </c>
    </row>
    <row r="24" spans="1:15" x14ac:dyDescent="0.35">
      <c r="A24" s="13">
        <f>Données!D23</f>
        <v>7393</v>
      </c>
      <c r="B24" s="13" t="str">
        <f>Données!B23</f>
        <v>GANSOU</v>
      </c>
      <c r="C24" s="13" t="str">
        <f>Données!C23</f>
        <v>Fabrice Sosthene</v>
      </c>
      <c r="D24" s="13" t="str">
        <f>Données!E23</f>
        <v>MASCULIN</v>
      </c>
      <c r="E24" s="13">
        <f>Données!L23</f>
        <v>97568226</v>
      </c>
      <c r="F24" s="13" t="str">
        <f>Données!K23</f>
        <v>Calavi Kpota</v>
      </c>
      <c r="G24" s="13" t="str">
        <f>Données!M23</f>
        <v>fabricegansou88@gmail.com</v>
      </c>
      <c r="H24" s="13">
        <f>Données!P23</f>
        <v>0</v>
      </c>
      <c r="I24" s="13" t="s">
        <v>25</v>
      </c>
      <c r="J24" s="13">
        <f>+VLOOKUP(Données!I23,Managers!$E$3:$H$27,3,FALSE)</f>
        <v>7302</v>
      </c>
      <c r="K24" s="13">
        <f>+VLOOKUP(Données!I23,Managers!$E$3:$H$27,4,FALSE)</f>
        <v>7301</v>
      </c>
      <c r="L24" s="14">
        <f>Données!Q23</f>
        <v>45006</v>
      </c>
      <c r="M24" s="13" t="s">
        <v>26</v>
      </c>
      <c r="N24" s="13" t="s">
        <v>27</v>
      </c>
      <c r="O24" s="13">
        <f>Données!L23</f>
        <v>97568226</v>
      </c>
    </row>
    <row r="25" spans="1:15" x14ac:dyDescent="0.35">
      <c r="A25" s="13">
        <f>Données!D24</f>
        <v>7394</v>
      </c>
      <c r="B25" s="13" t="str">
        <f>Données!B24</f>
        <v>AGBOESSY</v>
      </c>
      <c r="C25" s="13" t="str">
        <f>Données!C24</f>
        <v>Kouessi Gérard</v>
      </c>
      <c r="D25" s="13" t="str">
        <f>Données!E24</f>
        <v>MASCULIN</v>
      </c>
      <c r="E25" s="13">
        <f>Données!L24</f>
        <v>96009412</v>
      </c>
      <c r="F25" s="13" t="str">
        <f>Données!K24</f>
        <v>Calavi Kpota</v>
      </c>
      <c r="G25" s="13" t="str">
        <f>Données!M24</f>
        <v>agboessygerard@gmail.com</v>
      </c>
      <c r="H25" s="13">
        <f>Données!P24</f>
        <v>18908606504003</v>
      </c>
      <c r="I25" s="13" t="s">
        <v>25</v>
      </c>
      <c r="J25" s="13">
        <f>+VLOOKUP(Données!I24,Managers!$E$3:$H$27,3,FALSE)</f>
        <v>7302</v>
      </c>
      <c r="K25" s="13">
        <f>+VLOOKUP(Données!I24,Managers!$E$3:$H$27,4,FALSE)</f>
        <v>7301</v>
      </c>
      <c r="L25" s="14">
        <f>Données!Q24</f>
        <v>44992</v>
      </c>
      <c r="M25" s="13" t="s">
        <v>26</v>
      </c>
      <c r="N25" s="13" t="s">
        <v>27</v>
      </c>
      <c r="O25" s="13">
        <f>Données!L24</f>
        <v>96009412</v>
      </c>
    </row>
    <row r="26" spans="1:15" x14ac:dyDescent="0.35">
      <c r="A26" s="13">
        <f>Données!D25</f>
        <v>7395</v>
      </c>
      <c r="B26" s="13" t="str">
        <f>Données!B25</f>
        <v>AGNILOGOU</v>
      </c>
      <c r="C26" s="13" t="str">
        <f>Données!C25</f>
        <v>Mayowa Rufin</v>
      </c>
      <c r="D26" s="13" t="str">
        <f>Données!E25</f>
        <v>MASCULIN</v>
      </c>
      <c r="E26" s="13">
        <f>Données!L25</f>
        <v>66337203</v>
      </c>
      <c r="F26" s="13" t="str">
        <f>Données!K25</f>
        <v>Calavi zogbadjè</v>
      </c>
      <c r="G26" s="13" t="str">
        <f>Données!M25</f>
        <v>agnilogourufin@gmail.com</v>
      </c>
      <c r="H26" s="13">
        <f>Données!P25</f>
        <v>201810517409</v>
      </c>
      <c r="I26" s="13" t="s">
        <v>25</v>
      </c>
      <c r="J26" s="13">
        <f>+VLOOKUP(Données!I25,Managers!$E$3:$H$27,3,FALSE)</f>
        <v>7302</v>
      </c>
      <c r="K26" s="13">
        <f>+VLOOKUP(Données!I25,Managers!$E$3:$H$27,4,FALSE)</f>
        <v>7301</v>
      </c>
      <c r="L26" s="14">
        <f>Données!Q25</f>
        <v>44992</v>
      </c>
      <c r="M26" s="13" t="s">
        <v>26</v>
      </c>
      <c r="N26" s="13" t="s">
        <v>27</v>
      </c>
      <c r="O26" s="13">
        <f>Données!L25</f>
        <v>66337203</v>
      </c>
    </row>
    <row r="27" spans="1:15" x14ac:dyDescent="0.35">
      <c r="A27" s="13">
        <f>Données!D26</f>
        <v>7396</v>
      </c>
      <c r="B27" s="13" t="str">
        <f>Données!B26</f>
        <v>CODJA</v>
      </c>
      <c r="C27" s="13" t="str">
        <f>Données!C26</f>
        <v>Valentin Enock</v>
      </c>
      <c r="D27" s="13" t="str">
        <f>Données!E26</f>
        <v>MASCULIN</v>
      </c>
      <c r="E27" s="13">
        <f>Données!L26</f>
        <v>91013801</v>
      </c>
      <c r="F27" s="13" t="str">
        <f>Données!K26</f>
        <v>Calavi zogbadjè</v>
      </c>
      <c r="G27" s="13" t="str">
        <f>Données!M26</f>
        <v>cenockvalentin@gmail.com</v>
      </c>
      <c r="H27" s="13">
        <f>Données!P26</f>
        <v>202380424194</v>
      </c>
      <c r="I27" s="13" t="s">
        <v>25</v>
      </c>
      <c r="J27" s="13">
        <f>+VLOOKUP(Données!I26,Managers!$E$3:$H$27,3,FALSE)</f>
        <v>7302</v>
      </c>
      <c r="K27" s="13">
        <f>+VLOOKUP(Données!I26,Managers!$E$3:$H$27,4,FALSE)</f>
        <v>7301</v>
      </c>
      <c r="L27" s="14">
        <f>Données!Q26</f>
        <v>44992</v>
      </c>
      <c r="M27" s="13" t="s">
        <v>26</v>
      </c>
      <c r="N27" s="13" t="s">
        <v>27</v>
      </c>
      <c r="O27" s="13">
        <f>Données!L26</f>
        <v>91013801</v>
      </c>
    </row>
    <row r="28" spans="1:15" x14ac:dyDescent="0.35">
      <c r="A28" s="13">
        <f>Données!D27</f>
        <v>7397</v>
      </c>
      <c r="B28" s="13" t="str">
        <f>Données!B27</f>
        <v>AGUESSI</v>
      </c>
      <c r="C28" s="13" t="str">
        <f>Données!C27</f>
        <v>Marie Joëlle</v>
      </c>
      <c r="D28" s="13" t="str">
        <f>Données!E27</f>
        <v>FEMININ</v>
      </c>
      <c r="E28" s="13">
        <f>Données!L27</f>
        <v>67149569</v>
      </c>
      <c r="F28" s="13" t="str">
        <f>Données!K27</f>
        <v>Kpahou</v>
      </c>
      <c r="G28" s="13" t="str">
        <f>Données!M27</f>
        <v>mariejoelleaguessi75@gmail.com</v>
      </c>
      <c r="H28" s="13">
        <f>Données!P27</f>
        <v>202334668003</v>
      </c>
      <c r="I28" s="13" t="s">
        <v>25</v>
      </c>
      <c r="J28" s="13">
        <f>+VLOOKUP(Données!I27,Managers!$E$3:$H$27,3,FALSE)</f>
        <v>7302</v>
      </c>
      <c r="K28" s="13">
        <f>+VLOOKUP(Données!I27,Managers!$E$3:$H$27,4,FALSE)</f>
        <v>7301</v>
      </c>
      <c r="L28" s="14">
        <f>Données!Q27</f>
        <v>45001</v>
      </c>
      <c r="M28" s="13" t="s">
        <v>26</v>
      </c>
      <c r="N28" s="13" t="s">
        <v>27</v>
      </c>
      <c r="O28" s="13">
        <f>Données!L27</f>
        <v>67149569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+VLOOKUP(Données!I28,Managers!$E$3:$H$27,3,FALSE)</f>
        <v>#N/A</v>
      </c>
      <c r="K29" s="13" t="e">
        <f>+VLOOKUP(Données!I28,Managers!$E$3:$H$27,4,FALSE)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+VLOOKUP(Données!I29,Managers!$E$3:$H$27,3,FALSE)</f>
        <v>#N/A</v>
      </c>
      <c r="K30" s="13" t="e">
        <f>+VLOOKUP(Données!I29,Managers!$E$3:$H$27,4,FALSE)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+VLOOKUP(Données!I30,Managers!$E$3:$H$27,3,FALSE)</f>
        <v>#N/A</v>
      </c>
      <c r="K31" s="13" t="e">
        <f>+VLOOKUP(Données!I30,Managers!$E$3:$H$27,4,FALSE)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+VLOOKUP(Données!I31,Managers!$E$3:$H$27,3,FALSE)</f>
        <v>#N/A</v>
      </c>
      <c r="K32" s="13" t="e">
        <f>+VLOOKUP(Données!I31,Managers!$E$3:$H$27,4,FALSE)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2023-04-22T12:02:41Z</dcterms:modified>
  <cp:category/>
</cp:coreProperties>
</file>