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0_Prj\OneDrive\Aspice\0_Indigo4\1_Doc\"/>
    </mc:Choice>
  </mc:AlternateContent>
  <xr:revisionPtr revIDLastSave="0" documentId="13_ncr:1_{3FE577D4-7526-4C25-959F-8D0A19699108}" xr6:coauthVersionLast="47" xr6:coauthVersionMax="47" xr10:uidLastSave="{00000000-0000-0000-0000-000000000000}"/>
  <bookViews>
    <workbookView xWindow="28695" yWindow="-5700" windowWidth="38640" windowHeight="21840" tabRatio="808" firstSheet="1" activeTab="2" xr2:uid="{B7925C75-7EEF-40E7-9D51-E9AB05349170}"/>
  </bookViews>
  <sheets>
    <sheet name="정적" sheetId="8" r:id="rId1"/>
    <sheet name="Instruction Set" sheetId="1" r:id="rId2"/>
    <sheet name="Flash 영역" sheetId="13" r:id="rId3"/>
    <sheet name="RAM 영역" sheetId="20" r:id="rId4"/>
    <sheet name="DATA Reg 영역" sheetId="31" r:id="rId5"/>
    <sheet name="Memory" sheetId="32" r:id="rId6"/>
    <sheet name="FW Structure" sheetId="21" r:id="rId7"/>
    <sheet name="HWtoSW(SAD_HSI)" sheetId="29" r:id="rId8"/>
    <sheet name="5_안전 경고등 Define" sheetId="27" r:id="rId9"/>
    <sheet name="6_Safety_Fault_Register" sheetId="28" r:id="rId10"/>
    <sheet name="HWM_pintable" sheetId="11" r:id="rId11"/>
    <sheet name="ADC" sheetId="23" r:id="rId12"/>
    <sheet name="GPIO" sheetId="15" r:id="rId13"/>
    <sheet name="Reg 주소" sheetId="18" r:id="rId14"/>
    <sheet name="SEERIS" sheetId="24" r:id="rId15"/>
    <sheet name="Sheet1" sheetId="30" r:id="rId16"/>
  </sheets>
  <externalReferences>
    <externalReference r:id="rId17"/>
  </externalReferences>
  <definedNames>
    <definedName name="_CMD01" localSheetId="3">#REF!</definedName>
    <definedName name="_CMD01">#REF!</definedName>
    <definedName name="_CMD02" localSheetId="3">#REF!</definedName>
    <definedName name="_CMD02">#REF!</definedName>
    <definedName name="_CMD03" localSheetId="3">#REF!</definedName>
    <definedName name="_CMD03">#REF!</definedName>
    <definedName name="_CMD04">#REF!</definedName>
    <definedName name="_CMD05">#REF!</definedName>
    <definedName name="_CMD06">#REF!</definedName>
    <definedName name="_CMD07">#REF!</definedName>
    <definedName name="_CMD08">#REF!</definedName>
    <definedName name="_CMD09">#REF!</definedName>
    <definedName name="_CMD10">#REF!</definedName>
    <definedName name="_CMD11">#REF!</definedName>
    <definedName name="_CMD12">#REF!</definedName>
    <definedName name="_CMD13">#REF!</definedName>
    <definedName name="_CMD14">#REF!</definedName>
    <definedName name="_CMD15">#REF!</definedName>
    <definedName name="_CMD16">#REF!</definedName>
    <definedName name="_CMD17">#REF!</definedName>
    <definedName name="_CMD18">#REF!</definedName>
    <definedName name="_CMD19">#REF!</definedName>
    <definedName name="_CMD20">#REF!</definedName>
    <definedName name="_CMD21">#REF!</definedName>
    <definedName name="_CMD22">#REF!</definedName>
    <definedName name="_CMD23">#REF!</definedName>
    <definedName name="_xlnm._FilterDatabase" localSheetId="10" hidden="1">HWM_pintable!$A$1:$V$1127</definedName>
    <definedName name="_xlnm._FilterDatabase" localSheetId="7" hidden="1">'HWtoSW(SAD_HSI)'!$D$4:$L$227</definedName>
    <definedName name="_KS4000" localSheetId="3">#REF!</definedName>
    <definedName name="_KS4000">#REF!</definedName>
    <definedName name="_KZ300">#REF!</definedName>
    <definedName name="CMD00">#REF!</definedName>
    <definedName name="DL900L">#REF!</definedName>
    <definedName name="DL900U">#REF!</definedName>
    <definedName name="DL901L">#REF!</definedName>
    <definedName name="DL901U">#REF!</definedName>
    <definedName name="DLLL">#REF!</definedName>
    <definedName name="DLLU">#REF!</definedName>
    <definedName name="DQ00">#REF!</definedName>
    <definedName name="FJPIN">'[1]JEDEC-FJPIN'!#REF!</definedName>
    <definedName name="JEDEC">'[1]JEDEC-FJPIN'!#REF!</definedName>
    <definedName name="KS5000Mコンパクト版" localSheetId="3">#REF!</definedName>
    <definedName name="KS5000Mコンパクト版">#REF!</definedName>
    <definedName name="KS5000M多機能版" localSheetId="3">#REF!</definedName>
    <definedName name="KS5000M多機能版">#REF!</definedName>
    <definedName name="KS6000Mコンパクト版" localSheetId="3">#REF!</definedName>
    <definedName name="KS6000Mコンパクト版">#REF!</definedName>
    <definedName name="KS6000M多機能版">#REF!</definedName>
    <definedName name="KZ2H">#REF!</definedName>
    <definedName name="KZ300_5V">#REF!</definedName>
    <definedName name="KZ400スタンダード版">#REF!</definedName>
    <definedName name="KZ400多機能版">#REF!</definedName>
    <definedName name="MACROSIZE">#REF!</definedName>
    <definedName name="_xlnm.Print_Area">#REF!</definedName>
    <definedName name="Print_area_1">#REF!</definedName>
    <definedName name="_xlnm.Print_Titles">#REF!</definedName>
    <definedName name="xxx">#REF!</definedName>
    <definedName name="ZCK">#REF!</definedName>
    <definedName name="ZDLLL">#REF!</definedName>
    <definedName name="ZDLLU">#REF!</definedName>
    <definedName name="ZDM0">#REF!</definedName>
    <definedName name="ZDM1">#REF!</definedName>
    <definedName name="ZDM2">#REF!</definedName>
    <definedName name="ZDM3">#REF!</definedName>
    <definedName name="ZDQ00">#REF!</definedName>
    <definedName name="ZDQ01">#REF!</definedName>
    <definedName name="ZDQ02">#REF!</definedName>
    <definedName name="ZDQ03">#REF!</definedName>
    <definedName name="ZDQ04">#REF!</definedName>
    <definedName name="ZDQ05">#REF!</definedName>
    <definedName name="ZDQ06">#REF!</definedName>
    <definedName name="ZDQ07">#REF!</definedName>
    <definedName name="ZDQ08">#REF!</definedName>
    <definedName name="ZDQ09">#REF!</definedName>
    <definedName name="ZDQ10">#REF!</definedName>
    <definedName name="ZDQ11">#REF!</definedName>
    <definedName name="ZDQ12">#REF!</definedName>
    <definedName name="ZDQ13">#REF!</definedName>
    <definedName name="ZDQ14">#REF!</definedName>
    <definedName name="ZDQ15">#REF!</definedName>
    <definedName name="ZDQ16">#REF!</definedName>
    <definedName name="ZDQ17">#REF!</definedName>
    <definedName name="ZDQ18">#REF!</definedName>
    <definedName name="ZDQ19">#REF!</definedName>
    <definedName name="ZDQ20">#REF!</definedName>
    <definedName name="ZDQ21">#REF!</definedName>
    <definedName name="ZDQ22">#REF!</definedName>
    <definedName name="ZDQ23">#REF!</definedName>
    <definedName name="ZDQ24">#REF!</definedName>
    <definedName name="ZDQ25">#REF!</definedName>
    <definedName name="ZDQ26">#REF!</definedName>
    <definedName name="ZDQ27">#REF!</definedName>
    <definedName name="ZDQ28">#REF!</definedName>
    <definedName name="ZDQ29">#REF!</definedName>
    <definedName name="ZDQ30">#REF!</definedName>
    <definedName name="ZDQ31">#REF!</definedName>
    <definedName name="ZDQS">#REF!</definedName>
    <definedName name="ZDQS0">#REF!</definedName>
    <definedName name="ZDQS0L">#REF!</definedName>
    <definedName name="ZDQS0U">#REF!</definedName>
    <definedName name="ZDQS1">#REF!</definedName>
    <definedName name="ZDQS1L">#REF!</definedName>
    <definedName name="ZDQS1U">#REF!</definedName>
    <definedName name="ZDQS2">#REF!</definedName>
    <definedName name="ZDQS2L">#REF!</definedName>
    <definedName name="ZDQS2U">#REF!</definedName>
    <definedName name="ZDQS3">#REF!</definedName>
    <definedName name="ZDQS3L">#REF!</definedName>
    <definedName name="ZDQS3U">#REF!</definedName>
    <definedName name="ZLBC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7" i="20" l="1"/>
  <c r="F55" i="20"/>
  <c r="W114" i="32"/>
  <c r="W113" i="32"/>
  <c r="W112" i="32"/>
  <c r="W111" i="32"/>
  <c r="W110" i="32"/>
  <c r="W109" i="32"/>
  <c r="W108" i="32"/>
  <c r="W107" i="32"/>
  <c r="W106" i="32"/>
  <c r="W105" i="32"/>
  <c r="W104" i="32"/>
  <c r="W103" i="32"/>
  <c r="W102" i="32"/>
  <c r="W101" i="32"/>
  <c r="W100" i="32"/>
  <c r="W99" i="32"/>
  <c r="W98" i="32"/>
  <c r="W96" i="32"/>
  <c r="W95" i="32"/>
  <c r="W94" i="32"/>
  <c r="W93" i="32"/>
  <c r="W92" i="32"/>
  <c r="W91" i="32"/>
  <c r="W90" i="32"/>
  <c r="W89" i="32"/>
  <c r="W88" i="32"/>
  <c r="W87" i="32"/>
  <c r="W86" i="32"/>
  <c r="W85" i="32"/>
  <c r="W84" i="32"/>
  <c r="W83" i="32"/>
  <c r="E83" i="32"/>
  <c r="W82" i="32"/>
  <c r="E82" i="32"/>
  <c r="W81" i="32"/>
  <c r="W80" i="32"/>
  <c r="W79" i="32"/>
  <c r="W78" i="32"/>
  <c r="W77" i="32"/>
  <c r="E77" i="32"/>
  <c r="W76" i="32"/>
  <c r="W75" i="32"/>
  <c r="S75" i="32"/>
  <c r="S76" i="32" s="1"/>
  <c r="W74" i="32"/>
  <c r="T74" i="32"/>
  <c r="S74" i="32"/>
  <c r="W73" i="32"/>
  <c r="T73" i="32"/>
  <c r="S73" i="32"/>
  <c r="T72" i="32"/>
  <c r="O29" i="32"/>
  <c r="O28" i="32"/>
  <c r="O27" i="32"/>
  <c r="O26" i="32"/>
  <c r="O25" i="32"/>
  <c r="O24" i="32"/>
  <c r="O23" i="32"/>
  <c r="O22" i="32"/>
  <c r="O21" i="32"/>
  <c r="O20" i="32"/>
  <c r="O19" i="32"/>
  <c r="O18" i="32"/>
  <c r="O17" i="32"/>
  <c r="O16" i="32"/>
  <c r="O15" i="32"/>
  <c r="O14" i="32"/>
  <c r="O13" i="32"/>
  <c r="O12" i="32"/>
  <c r="O11" i="32"/>
  <c r="O10" i="32"/>
  <c r="O9" i="32"/>
  <c r="O8" i="32"/>
  <c r="O7" i="32"/>
  <c r="O6" i="32"/>
  <c r="S77" i="32" l="1"/>
  <c r="T76" i="32"/>
  <c r="T75" i="32"/>
  <c r="C28" i="31"/>
  <c r="C29" i="31"/>
  <c r="C30" i="31"/>
  <c r="C31" i="31"/>
  <c r="C32" i="31"/>
  <c r="C33" i="31"/>
  <c r="C34" i="31"/>
  <c r="C35" i="31"/>
  <c r="C36" i="31"/>
  <c r="C6" i="31"/>
  <c r="C7" i="31"/>
  <c r="C8" i="31"/>
  <c r="C9" i="31"/>
  <c r="C10" i="31"/>
  <c r="C11" i="31"/>
  <c r="C12" i="31"/>
  <c r="C13" i="31"/>
  <c r="C14" i="31"/>
  <c r="C15" i="31"/>
  <c r="C16" i="31"/>
  <c r="C17" i="31"/>
  <c r="C18" i="31"/>
  <c r="C19" i="31"/>
  <c r="C20" i="31"/>
  <c r="C21" i="31"/>
  <c r="C22" i="31"/>
  <c r="C23" i="31"/>
  <c r="C24" i="31"/>
  <c r="C25" i="31"/>
  <c r="C26" i="31"/>
  <c r="C27" i="31"/>
  <c r="C5" i="31"/>
  <c r="F14" i="20"/>
  <c r="F15" i="20"/>
  <c r="F166" i="20"/>
  <c r="F11" i="20"/>
  <c r="F12" i="20"/>
  <c r="F13" i="20"/>
  <c r="F26" i="20"/>
  <c r="F25" i="20"/>
  <c r="F24" i="20"/>
  <c r="F23" i="20"/>
  <c r="F216" i="20"/>
  <c r="F217" i="20"/>
  <c r="F218" i="20"/>
  <c r="F219" i="20"/>
  <c r="F220" i="20"/>
  <c r="F221" i="20"/>
  <c r="F222" i="20"/>
  <c r="F223" i="20"/>
  <c r="F224" i="20"/>
  <c r="F225" i="20"/>
  <c r="F226" i="20"/>
  <c r="F200" i="20"/>
  <c r="F201" i="20"/>
  <c r="F202" i="20"/>
  <c r="F203" i="20"/>
  <c r="F204" i="20"/>
  <c r="F205" i="20"/>
  <c r="F206" i="20"/>
  <c r="F207" i="20"/>
  <c r="F208" i="20"/>
  <c r="F209" i="20"/>
  <c r="F210" i="20"/>
  <c r="F211" i="20"/>
  <c r="F212" i="20"/>
  <c r="F213" i="20"/>
  <c r="F214" i="20"/>
  <c r="F215" i="20"/>
  <c r="F67" i="20"/>
  <c r="F68" i="20"/>
  <c r="F69" i="20"/>
  <c r="F70" i="20"/>
  <c r="F71" i="20"/>
  <c r="F72" i="20"/>
  <c r="F73" i="20"/>
  <c r="F66" i="20"/>
  <c r="F65" i="20"/>
  <c r="F160" i="20"/>
  <c r="F161" i="20"/>
  <c r="F162" i="20"/>
  <c r="F163" i="20"/>
  <c r="F159" i="20"/>
  <c r="F158" i="20"/>
  <c r="F22" i="20"/>
  <c r="F10" i="20"/>
  <c r="F7" i="20"/>
  <c r="F8" i="20"/>
  <c r="F9" i="20"/>
  <c r="F6" i="20"/>
  <c r="F32" i="20"/>
  <c r="F33" i="20"/>
  <c r="F34" i="20"/>
  <c r="F35" i="20"/>
  <c r="F36" i="20"/>
  <c r="F37" i="20"/>
  <c r="F38" i="20"/>
  <c r="F39" i="20"/>
  <c r="F40" i="20"/>
  <c r="F41" i="20"/>
  <c r="F42" i="20"/>
  <c r="F43" i="20"/>
  <c r="F44" i="20"/>
  <c r="F45" i="20"/>
  <c r="F46" i="20"/>
  <c r="F47" i="20"/>
  <c r="F48" i="20"/>
  <c r="F49" i="20"/>
  <c r="F31" i="20"/>
  <c r="F30" i="20"/>
  <c r="F54" i="20"/>
  <c r="F56" i="20"/>
  <c r="F58" i="20"/>
  <c r="F59" i="20"/>
  <c r="F53" i="20"/>
  <c r="F52" i="20"/>
  <c r="F77"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172" i="20"/>
  <c r="F171" i="20"/>
  <c r="F170" i="20"/>
  <c r="F169" i="20"/>
  <c r="F168" i="20"/>
  <c r="F143" i="20"/>
  <c r="F144" i="20"/>
  <c r="F145" i="20"/>
  <c r="F146"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79" i="20"/>
  <c r="F80" i="20"/>
  <c r="F81" i="20"/>
  <c r="F82" i="20"/>
  <c r="F83" i="20"/>
  <c r="F84" i="20"/>
  <c r="F85" i="20"/>
  <c r="F86" i="20"/>
  <c r="F87" i="20"/>
  <c r="F88" i="20"/>
  <c r="F89" i="20"/>
  <c r="F90" i="20"/>
  <c r="F91" i="20"/>
  <c r="F92" i="20"/>
  <c r="F93" i="20"/>
  <c r="F94" i="20"/>
  <c r="F95" i="20"/>
  <c r="F96" i="20"/>
  <c r="F97" i="20"/>
  <c r="F98" i="20"/>
  <c r="F99" i="20"/>
  <c r="F78" i="20"/>
  <c r="S78" i="32" l="1"/>
  <c r="T77" i="32"/>
  <c r="H243" i="13"/>
  <c r="S79" i="32" l="1"/>
  <c r="T78" i="32"/>
  <c r="L22" i="23"/>
  <c r="P22" i="23" s="1"/>
  <c r="Q22" i="23" s="1"/>
  <c r="K22" i="23"/>
  <c r="N22" i="23" s="1"/>
  <c r="O22" i="23" s="1"/>
  <c r="P21" i="23"/>
  <c r="Q21" i="23" s="1"/>
  <c r="N21" i="23"/>
  <c r="O21" i="23" s="1"/>
  <c r="L20" i="23"/>
  <c r="P20" i="23" s="1"/>
  <c r="Q20" i="23" s="1"/>
  <c r="K20" i="23"/>
  <c r="N20" i="23" s="1"/>
  <c r="O20" i="23" s="1"/>
  <c r="P19" i="23"/>
  <c r="Q19" i="23" s="1"/>
  <c r="N19" i="23"/>
  <c r="O19" i="23" s="1"/>
  <c r="L18" i="23"/>
  <c r="P18" i="23" s="1"/>
  <c r="Q18" i="23" s="1"/>
  <c r="K18" i="23"/>
  <c r="N18" i="23" s="1"/>
  <c r="O18" i="23" s="1"/>
  <c r="L17" i="23"/>
  <c r="P17" i="23" s="1"/>
  <c r="Q17" i="23" s="1"/>
  <c r="K17" i="23"/>
  <c r="N17" i="23" s="1"/>
  <c r="O17" i="23" s="1"/>
  <c r="AJ4112" i="23"/>
  <c r="AJ4111" i="23"/>
  <c r="AJ4110" i="23"/>
  <c r="AJ4109" i="23"/>
  <c r="AJ4108" i="23"/>
  <c r="AJ4107" i="23"/>
  <c r="AJ4106" i="23"/>
  <c r="AJ4105" i="23"/>
  <c r="AJ4104" i="23"/>
  <c r="AJ4103" i="23"/>
  <c r="AJ4102" i="23"/>
  <c r="AJ4101" i="23"/>
  <c r="AJ4100" i="23"/>
  <c r="AJ4099" i="23"/>
  <c r="AJ4098" i="23"/>
  <c r="AJ4097" i="23"/>
  <c r="AJ4096" i="23"/>
  <c r="AJ4095" i="23"/>
  <c r="AJ4094" i="23"/>
  <c r="AJ4093" i="23"/>
  <c r="AJ4092" i="23"/>
  <c r="AJ4091" i="23"/>
  <c r="AJ4090" i="23"/>
  <c r="AJ4089" i="23"/>
  <c r="AJ4088" i="23"/>
  <c r="AJ4087" i="23"/>
  <c r="AJ4086" i="23"/>
  <c r="AJ4085" i="23"/>
  <c r="AJ4084" i="23"/>
  <c r="AJ4083" i="23"/>
  <c r="AJ4082" i="23"/>
  <c r="AJ4081" i="23"/>
  <c r="AJ4080" i="23"/>
  <c r="AJ4079" i="23"/>
  <c r="AJ4078" i="23"/>
  <c r="AJ4077" i="23"/>
  <c r="AJ4076" i="23"/>
  <c r="AJ4075" i="23"/>
  <c r="AJ4074" i="23"/>
  <c r="AJ4073" i="23"/>
  <c r="AJ4072" i="23"/>
  <c r="AJ4071" i="23"/>
  <c r="AJ4070" i="23"/>
  <c r="AJ4069" i="23"/>
  <c r="AJ4068" i="23"/>
  <c r="AJ4067" i="23"/>
  <c r="AJ4066" i="23"/>
  <c r="AJ4065" i="23"/>
  <c r="AJ4064" i="23"/>
  <c r="AJ4063" i="23"/>
  <c r="AJ4062" i="23"/>
  <c r="AJ4061" i="23"/>
  <c r="AJ4060" i="23"/>
  <c r="AJ4059" i="23"/>
  <c r="AJ4058" i="23"/>
  <c r="AJ4057" i="23"/>
  <c r="AJ4056" i="23"/>
  <c r="AJ4055" i="23"/>
  <c r="AJ4054" i="23"/>
  <c r="AJ4053" i="23"/>
  <c r="AJ4052" i="23"/>
  <c r="AJ4051" i="23"/>
  <c r="AJ4050" i="23"/>
  <c r="AJ4049" i="23"/>
  <c r="AJ4048" i="23"/>
  <c r="AJ4047" i="23"/>
  <c r="AJ4046" i="23"/>
  <c r="AJ4045" i="23"/>
  <c r="AJ4044" i="23"/>
  <c r="AJ4043" i="23"/>
  <c r="AJ4042" i="23"/>
  <c r="AJ4041" i="23"/>
  <c r="AJ4040" i="23"/>
  <c r="AJ4039" i="23"/>
  <c r="AJ4038" i="23"/>
  <c r="AJ4037" i="23"/>
  <c r="AJ4036" i="23"/>
  <c r="AJ4035" i="23"/>
  <c r="AJ4034" i="23"/>
  <c r="AJ4033" i="23"/>
  <c r="AJ4032" i="23"/>
  <c r="AJ4031" i="23"/>
  <c r="AJ4030" i="23"/>
  <c r="AJ4029" i="23"/>
  <c r="AJ4028" i="23"/>
  <c r="AJ4027" i="23"/>
  <c r="AJ4026" i="23"/>
  <c r="AJ4025" i="23"/>
  <c r="AJ4024" i="23"/>
  <c r="AJ4023" i="23"/>
  <c r="AJ4022" i="23"/>
  <c r="AJ4021" i="23"/>
  <c r="AJ4020" i="23"/>
  <c r="AJ4019" i="23"/>
  <c r="AJ4018" i="23"/>
  <c r="AJ4017" i="23"/>
  <c r="AJ4016" i="23"/>
  <c r="AJ4015" i="23"/>
  <c r="AJ4014" i="23"/>
  <c r="AJ4013" i="23"/>
  <c r="AJ4012" i="23"/>
  <c r="AJ4011" i="23"/>
  <c r="AJ4010" i="23"/>
  <c r="AJ4009" i="23"/>
  <c r="AJ4008" i="23"/>
  <c r="AJ4007" i="23"/>
  <c r="AJ4006" i="23"/>
  <c r="AJ4005" i="23"/>
  <c r="AJ4004" i="23"/>
  <c r="AJ4003" i="23"/>
  <c r="AJ4002" i="23"/>
  <c r="AJ4001" i="23"/>
  <c r="AJ4000" i="23"/>
  <c r="AJ3999" i="23"/>
  <c r="AJ3998" i="23"/>
  <c r="AJ3997" i="23"/>
  <c r="AJ3996" i="23"/>
  <c r="AJ3995" i="23"/>
  <c r="AJ3994" i="23"/>
  <c r="AJ3993" i="23"/>
  <c r="AJ3992" i="23"/>
  <c r="AJ3991" i="23"/>
  <c r="AJ3990" i="23"/>
  <c r="AJ3989" i="23"/>
  <c r="AJ3988" i="23"/>
  <c r="AJ3987" i="23"/>
  <c r="AJ3986" i="23"/>
  <c r="AJ3985" i="23"/>
  <c r="AJ3984" i="23"/>
  <c r="AJ3983" i="23"/>
  <c r="AJ3982" i="23"/>
  <c r="AJ3981" i="23"/>
  <c r="AJ3980" i="23"/>
  <c r="AJ3979" i="23"/>
  <c r="AJ3978" i="23"/>
  <c r="AJ3977" i="23"/>
  <c r="AJ3976" i="23"/>
  <c r="AJ3975" i="23"/>
  <c r="AJ3974" i="23"/>
  <c r="AJ3973" i="23"/>
  <c r="AJ3972" i="23"/>
  <c r="AJ3971" i="23"/>
  <c r="AJ3970" i="23"/>
  <c r="AJ3969" i="23"/>
  <c r="AJ3968" i="23"/>
  <c r="AJ3967" i="23"/>
  <c r="AJ3966" i="23"/>
  <c r="AJ3965" i="23"/>
  <c r="AJ3964" i="23"/>
  <c r="AJ3963" i="23"/>
  <c r="AJ3962" i="23"/>
  <c r="AJ3961" i="23"/>
  <c r="AJ3960" i="23"/>
  <c r="AJ3959" i="23"/>
  <c r="AJ3958" i="23"/>
  <c r="AJ3957" i="23"/>
  <c r="AJ3956" i="23"/>
  <c r="AJ3955" i="23"/>
  <c r="AJ3954" i="23"/>
  <c r="AJ3953" i="23"/>
  <c r="AJ3952" i="23"/>
  <c r="AJ3951" i="23"/>
  <c r="AJ3950" i="23"/>
  <c r="AJ3949" i="23"/>
  <c r="AJ3948" i="23"/>
  <c r="AJ3947" i="23"/>
  <c r="AJ3946" i="23"/>
  <c r="AJ3945" i="23"/>
  <c r="AJ3944" i="23"/>
  <c r="AJ3943" i="23"/>
  <c r="AJ3942" i="23"/>
  <c r="AJ3941" i="23"/>
  <c r="AJ3940" i="23"/>
  <c r="AJ3939" i="23"/>
  <c r="AJ3938" i="23"/>
  <c r="AJ3937" i="23"/>
  <c r="AJ3936" i="23"/>
  <c r="AJ3935" i="23"/>
  <c r="AJ3934" i="23"/>
  <c r="AJ3933" i="23"/>
  <c r="AJ3932" i="23"/>
  <c r="AJ3931" i="23"/>
  <c r="AJ3930" i="23"/>
  <c r="AJ3929" i="23"/>
  <c r="AJ3928" i="23"/>
  <c r="AJ3927" i="23"/>
  <c r="AJ3926" i="23"/>
  <c r="AJ3925" i="23"/>
  <c r="AJ3924" i="23"/>
  <c r="AJ3923" i="23"/>
  <c r="AJ3922" i="23"/>
  <c r="AJ3921" i="23"/>
  <c r="AJ3920" i="23"/>
  <c r="AJ3919" i="23"/>
  <c r="AJ3918" i="23"/>
  <c r="AJ3917" i="23"/>
  <c r="AJ3916" i="23"/>
  <c r="AJ3915" i="23"/>
  <c r="AJ3914" i="23"/>
  <c r="AJ3913" i="23"/>
  <c r="AJ3912" i="23"/>
  <c r="AJ3911" i="23"/>
  <c r="AJ3910" i="23"/>
  <c r="AJ3909" i="23"/>
  <c r="AJ3908" i="23"/>
  <c r="AJ3907" i="23"/>
  <c r="AJ3906" i="23"/>
  <c r="AJ3905" i="23"/>
  <c r="AJ3904" i="23"/>
  <c r="AJ3903" i="23"/>
  <c r="AJ3902" i="23"/>
  <c r="AJ3901" i="23"/>
  <c r="AJ3900" i="23"/>
  <c r="AJ3899" i="23"/>
  <c r="AJ3898" i="23"/>
  <c r="AJ3897" i="23"/>
  <c r="AJ3896" i="23"/>
  <c r="AJ3895" i="23"/>
  <c r="AJ3894" i="23"/>
  <c r="AJ3893" i="23"/>
  <c r="AJ3892" i="23"/>
  <c r="AJ3891" i="23"/>
  <c r="AJ3890" i="23"/>
  <c r="AJ3889" i="23"/>
  <c r="AJ3888" i="23"/>
  <c r="AJ3887" i="23"/>
  <c r="AJ3886" i="23"/>
  <c r="AJ3885" i="23"/>
  <c r="AJ3884" i="23"/>
  <c r="AJ3883" i="23"/>
  <c r="AJ3882" i="23"/>
  <c r="AJ3881" i="23"/>
  <c r="AJ3880" i="23"/>
  <c r="AJ3879" i="23"/>
  <c r="AJ3878" i="23"/>
  <c r="AJ3877" i="23"/>
  <c r="AJ3876" i="23"/>
  <c r="AJ3875" i="23"/>
  <c r="AJ3874" i="23"/>
  <c r="AJ3873" i="23"/>
  <c r="AJ3872" i="23"/>
  <c r="AJ3871" i="23"/>
  <c r="AJ3870" i="23"/>
  <c r="AJ3869" i="23"/>
  <c r="AJ3868" i="23"/>
  <c r="AJ3867" i="23"/>
  <c r="AJ3866" i="23"/>
  <c r="AJ3865" i="23"/>
  <c r="AJ3864" i="23"/>
  <c r="AJ3863" i="23"/>
  <c r="AJ3862" i="23"/>
  <c r="AJ3861" i="23"/>
  <c r="AJ3860" i="23"/>
  <c r="AJ3859" i="23"/>
  <c r="AJ3858" i="23"/>
  <c r="AJ3857" i="23"/>
  <c r="AJ3856" i="23"/>
  <c r="AJ3855" i="23"/>
  <c r="AJ3854" i="23"/>
  <c r="AJ3853" i="23"/>
  <c r="AJ3852" i="23"/>
  <c r="AJ3851" i="23"/>
  <c r="AJ3850" i="23"/>
  <c r="AJ3849" i="23"/>
  <c r="AJ3848" i="23"/>
  <c r="AJ3847" i="23"/>
  <c r="AJ3846" i="23"/>
  <c r="AJ3845" i="23"/>
  <c r="AJ3844" i="23"/>
  <c r="AJ3843" i="23"/>
  <c r="AJ3842" i="23"/>
  <c r="AJ3841" i="23"/>
  <c r="AJ3840" i="23"/>
  <c r="AJ3839" i="23"/>
  <c r="AJ3838" i="23"/>
  <c r="AJ3837" i="23"/>
  <c r="AJ3836" i="23"/>
  <c r="AJ3835" i="23"/>
  <c r="AJ3834" i="23"/>
  <c r="AJ3833" i="23"/>
  <c r="AJ3832" i="23"/>
  <c r="AJ3831" i="23"/>
  <c r="AJ3830" i="23"/>
  <c r="AJ3829" i="23"/>
  <c r="AJ3828" i="23"/>
  <c r="AJ3827" i="23"/>
  <c r="AJ3826" i="23"/>
  <c r="AJ3825" i="23"/>
  <c r="AJ3824" i="23"/>
  <c r="AJ3823" i="23"/>
  <c r="AJ3822" i="23"/>
  <c r="AJ3821" i="23"/>
  <c r="AJ3820" i="23"/>
  <c r="AJ3819" i="23"/>
  <c r="AJ3818" i="23"/>
  <c r="AJ3817" i="23"/>
  <c r="AJ3816" i="23"/>
  <c r="AJ3815" i="23"/>
  <c r="AJ3814" i="23"/>
  <c r="AJ3813" i="23"/>
  <c r="AJ3812" i="23"/>
  <c r="AJ3811" i="23"/>
  <c r="AJ3810" i="23"/>
  <c r="AJ3809" i="23"/>
  <c r="AJ3808" i="23"/>
  <c r="AJ3807" i="23"/>
  <c r="AJ3806" i="23"/>
  <c r="AJ3805" i="23"/>
  <c r="AJ3804" i="23"/>
  <c r="AJ3803" i="23"/>
  <c r="AJ3802" i="23"/>
  <c r="AJ3801" i="23"/>
  <c r="AJ3800" i="23"/>
  <c r="AJ3799" i="23"/>
  <c r="AJ3798" i="23"/>
  <c r="AJ3797" i="23"/>
  <c r="AJ3796" i="23"/>
  <c r="AJ3795" i="23"/>
  <c r="AJ3794" i="23"/>
  <c r="AJ3793" i="23"/>
  <c r="AJ3792" i="23"/>
  <c r="AJ3791" i="23"/>
  <c r="AJ3790" i="23"/>
  <c r="AJ3789" i="23"/>
  <c r="AJ3788" i="23"/>
  <c r="AJ3787" i="23"/>
  <c r="AJ3786" i="23"/>
  <c r="AJ3785" i="23"/>
  <c r="AJ3784" i="23"/>
  <c r="AJ3783" i="23"/>
  <c r="AJ3782" i="23"/>
  <c r="AJ3781" i="23"/>
  <c r="AJ3780" i="23"/>
  <c r="AJ3779" i="23"/>
  <c r="AJ3778" i="23"/>
  <c r="AJ3777" i="23"/>
  <c r="AJ3776" i="23"/>
  <c r="AJ3775" i="23"/>
  <c r="AJ3774" i="23"/>
  <c r="AJ3773" i="23"/>
  <c r="AJ3772" i="23"/>
  <c r="AJ3771" i="23"/>
  <c r="AJ3770" i="23"/>
  <c r="AJ3769" i="23"/>
  <c r="AJ3768" i="23"/>
  <c r="AJ3767" i="23"/>
  <c r="AJ3766" i="23"/>
  <c r="AJ3765" i="23"/>
  <c r="AJ3764" i="23"/>
  <c r="AJ3763" i="23"/>
  <c r="AJ3762" i="23"/>
  <c r="AJ3761" i="23"/>
  <c r="AJ3760" i="23"/>
  <c r="AJ3759" i="23"/>
  <c r="AJ3758" i="23"/>
  <c r="AJ3757" i="23"/>
  <c r="AJ3756" i="23"/>
  <c r="AJ3755" i="23"/>
  <c r="AJ3754" i="23"/>
  <c r="AJ3753" i="23"/>
  <c r="AJ3752" i="23"/>
  <c r="AJ3751" i="23"/>
  <c r="AJ3750" i="23"/>
  <c r="AJ3749" i="23"/>
  <c r="AJ3748" i="23"/>
  <c r="AJ3747" i="23"/>
  <c r="AJ3746" i="23"/>
  <c r="AJ3745" i="23"/>
  <c r="AJ3744" i="23"/>
  <c r="AJ3743" i="23"/>
  <c r="AJ3742" i="23"/>
  <c r="AJ3741" i="23"/>
  <c r="AJ3740" i="23"/>
  <c r="AJ3739" i="23"/>
  <c r="AJ3738" i="23"/>
  <c r="AJ3737" i="23"/>
  <c r="AJ3736" i="23"/>
  <c r="AJ3735" i="23"/>
  <c r="AJ3734" i="23"/>
  <c r="AJ3733" i="23"/>
  <c r="AJ3732" i="23"/>
  <c r="AJ3731" i="23"/>
  <c r="AJ3730" i="23"/>
  <c r="AJ3729" i="23"/>
  <c r="AJ3728" i="23"/>
  <c r="AJ3727" i="23"/>
  <c r="AJ3726" i="23"/>
  <c r="AJ3725" i="23"/>
  <c r="AJ3724" i="23"/>
  <c r="AJ3723" i="23"/>
  <c r="AJ3722" i="23"/>
  <c r="AJ3721" i="23"/>
  <c r="AJ3720" i="23"/>
  <c r="AJ3719" i="23"/>
  <c r="AJ3718" i="23"/>
  <c r="AJ3717" i="23"/>
  <c r="AJ3716" i="23"/>
  <c r="AJ3715" i="23"/>
  <c r="AJ3714" i="23"/>
  <c r="AJ3713" i="23"/>
  <c r="AJ3712" i="23"/>
  <c r="AJ3711" i="23"/>
  <c r="AJ3710" i="23"/>
  <c r="AJ3709" i="23"/>
  <c r="AJ3708" i="23"/>
  <c r="AJ3707" i="23"/>
  <c r="AJ3706" i="23"/>
  <c r="AJ3705" i="23"/>
  <c r="AJ3704" i="23"/>
  <c r="AJ3703" i="23"/>
  <c r="AJ3702" i="23"/>
  <c r="AJ3701" i="23"/>
  <c r="AJ3700" i="23"/>
  <c r="AJ3699" i="23"/>
  <c r="AJ3698" i="23"/>
  <c r="AJ3697" i="23"/>
  <c r="AJ3696" i="23"/>
  <c r="AJ3695" i="23"/>
  <c r="AJ3694" i="23"/>
  <c r="AJ3693" i="23"/>
  <c r="AJ3692" i="23"/>
  <c r="AJ3691" i="23"/>
  <c r="AJ3690" i="23"/>
  <c r="AJ3689" i="23"/>
  <c r="AJ3688" i="23"/>
  <c r="AJ3687" i="23"/>
  <c r="AJ3686" i="23"/>
  <c r="AJ3685" i="23"/>
  <c r="AJ3684" i="23"/>
  <c r="AJ3683" i="23"/>
  <c r="AJ3682" i="23"/>
  <c r="AJ3681" i="23"/>
  <c r="AJ3680" i="23"/>
  <c r="AJ3679" i="23"/>
  <c r="AJ3678" i="23"/>
  <c r="AJ3677" i="23"/>
  <c r="AJ3676" i="23"/>
  <c r="AJ3675" i="23"/>
  <c r="AJ3674" i="23"/>
  <c r="AJ3673" i="23"/>
  <c r="AJ3672" i="23"/>
  <c r="AJ3671" i="23"/>
  <c r="AJ3670" i="23"/>
  <c r="AJ3669" i="23"/>
  <c r="AJ3668" i="23"/>
  <c r="AJ3667" i="23"/>
  <c r="AJ3666" i="23"/>
  <c r="AJ3665" i="23"/>
  <c r="AJ3664" i="23"/>
  <c r="AJ3663" i="23"/>
  <c r="AJ3662" i="23"/>
  <c r="AJ3661" i="23"/>
  <c r="AJ3660" i="23"/>
  <c r="AJ3659" i="23"/>
  <c r="AJ3658" i="23"/>
  <c r="AJ3657" i="23"/>
  <c r="AJ3656" i="23"/>
  <c r="AJ3655" i="23"/>
  <c r="AJ3654" i="23"/>
  <c r="AJ3653" i="23"/>
  <c r="AJ3652" i="23"/>
  <c r="AJ3651" i="23"/>
  <c r="AJ3650" i="23"/>
  <c r="AJ3649" i="23"/>
  <c r="AJ3648" i="23"/>
  <c r="AJ3647" i="23"/>
  <c r="AJ3646" i="23"/>
  <c r="AJ3645" i="23"/>
  <c r="AJ3644" i="23"/>
  <c r="AJ3643" i="23"/>
  <c r="AJ3642" i="23"/>
  <c r="AJ3641" i="23"/>
  <c r="AJ3640" i="23"/>
  <c r="AJ3639" i="23"/>
  <c r="AJ3638" i="23"/>
  <c r="AJ3637" i="23"/>
  <c r="AJ3636" i="23"/>
  <c r="AJ3635" i="23"/>
  <c r="AJ3634" i="23"/>
  <c r="AJ3633" i="23"/>
  <c r="AJ3632" i="23"/>
  <c r="AJ3631" i="23"/>
  <c r="AJ3630" i="23"/>
  <c r="AJ3629" i="23"/>
  <c r="AJ3628" i="23"/>
  <c r="AJ3627" i="23"/>
  <c r="AJ3626" i="23"/>
  <c r="AJ3625" i="23"/>
  <c r="AJ3624" i="23"/>
  <c r="AJ3623" i="23"/>
  <c r="AJ3622" i="23"/>
  <c r="AJ3621" i="23"/>
  <c r="AJ3620" i="23"/>
  <c r="AJ3619" i="23"/>
  <c r="AJ3618" i="23"/>
  <c r="AJ3617" i="23"/>
  <c r="AJ3616" i="23"/>
  <c r="AJ3615" i="23"/>
  <c r="AJ3614" i="23"/>
  <c r="AJ3613" i="23"/>
  <c r="AJ3612" i="23"/>
  <c r="AJ3611" i="23"/>
  <c r="AJ3610" i="23"/>
  <c r="AJ3609" i="23"/>
  <c r="AJ3608" i="23"/>
  <c r="AJ3607" i="23"/>
  <c r="AJ3606" i="23"/>
  <c r="AJ3605" i="23"/>
  <c r="AJ3604" i="23"/>
  <c r="AJ3603" i="23"/>
  <c r="AJ3602" i="23"/>
  <c r="AJ3601" i="23"/>
  <c r="AJ3600" i="23"/>
  <c r="AJ3599" i="23"/>
  <c r="AJ3598" i="23"/>
  <c r="AJ3597" i="23"/>
  <c r="AJ3596" i="23"/>
  <c r="AJ3595" i="23"/>
  <c r="AJ3594" i="23"/>
  <c r="AJ3593" i="23"/>
  <c r="AJ3592" i="23"/>
  <c r="AJ3591" i="23"/>
  <c r="AJ3590" i="23"/>
  <c r="AJ3589" i="23"/>
  <c r="AJ3588" i="23"/>
  <c r="AJ3587" i="23"/>
  <c r="AJ3586" i="23"/>
  <c r="AJ3585" i="23"/>
  <c r="AJ3584" i="23"/>
  <c r="AJ3583" i="23"/>
  <c r="AJ3582" i="23"/>
  <c r="AJ3581" i="23"/>
  <c r="AJ3580" i="23"/>
  <c r="AJ3579" i="23"/>
  <c r="AJ3578" i="23"/>
  <c r="AJ3577" i="23"/>
  <c r="AJ3576" i="23"/>
  <c r="AJ3575" i="23"/>
  <c r="AJ3574" i="23"/>
  <c r="AJ3573" i="23"/>
  <c r="AJ3572" i="23"/>
  <c r="AJ3571" i="23"/>
  <c r="AJ3570" i="23"/>
  <c r="AJ3569" i="23"/>
  <c r="AJ3568" i="23"/>
  <c r="AJ3567" i="23"/>
  <c r="AJ3566" i="23"/>
  <c r="AJ3565" i="23"/>
  <c r="AJ3564" i="23"/>
  <c r="AJ3563" i="23"/>
  <c r="AJ3562" i="23"/>
  <c r="AJ3561" i="23"/>
  <c r="AJ3560" i="23"/>
  <c r="AJ3559" i="23"/>
  <c r="AJ3558" i="23"/>
  <c r="AJ3557" i="23"/>
  <c r="AJ3556" i="23"/>
  <c r="AJ3555" i="23"/>
  <c r="AJ3554" i="23"/>
  <c r="AJ3553" i="23"/>
  <c r="AJ3552" i="23"/>
  <c r="AJ3551" i="23"/>
  <c r="AJ3550" i="23"/>
  <c r="AJ3549" i="23"/>
  <c r="AJ3548" i="23"/>
  <c r="AJ3547" i="23"/>
  <c r="AJ3546" i="23"/>
  <c r="AJ3545" i="23"/>
  <c r="AJ3544" i="23"/>
  <c r="AJ3543" i="23"/>
  <c r="AJ3542" i="23"/>
  <c r="AJ3541" i="23"/>
  <c r="AJ3540" i="23"/>
  <c r="AJ3539" i="23"/>
  <c r="AJ3538" i="23"/>
  <c r="AJ3537" i="23"/>
  <c r="AJ3536" i="23"/>
  <c r="AJ3535" i="23"/>
  <c r="AJ3534" i="23"/>
  <c r="AJ3533" i="23"/>
  <c r="AJ3532" i="23"/>
  <c r="AJ3531" i="23"/>
  <c r="AJ3530" i="23"/>
  <c r="AJ3529" i="23"/>
  <c r="AJ3528" i="23"/>
  <c r="AJ3527" i="23"/>
  <c r="AJ3526" i="23"/>
  <c r="AJ3525" i="23"/>
  <c r="AJ3524" i="23"/>
  <c r="AJ3523" i="23"/>
  <c r="AJ3522" i="23"/>
  <c r="AJ3521" i="23"/>
  <c r="AJ3520" i="23"/>
  <c r="AJ3519" i="23"/>
  <c r="AJ3518" i="23"/>
  <c r="AJ3517" i="23"/>
  <c r="AJ3516" i="23"/>
  <c r="AJ3515" i="23"/>
  <c r="AJ3514" i="23"/>
  <c r="AJ3513" i="23"/>
  <c r="AJ3512" i="23"/>
  <c r="AJ3511" i="23"/>
  <c r="AJ3510" i="23"/>
  <c r="AJ3509" i="23"/>
  <c r="AJ3508" i="23"/>
  <c r="AJ3507" i="23"/>
  <c r="AJ3506" i="23"/>
  <c r="AJ3505" i="23"/>
  <c r="AJ3504" i="23"/>
  <c r="AJ3503" i="23"/>
  <c r="AJ3502" i="23"/>
  <c r="AJ3501" i="23"/>
  <c r="AJ3500" i="23"/>
  <c r="AJ3499" i="23"/>
  <c r="AJ3498" i="23"/>
  <c r="AJ3497" i="23"/>
  <c r="AJ3496" i="23"/>
  <c r="AJ3495" i="23"/>
  <c r="AJ3494" i="23"/>
  <c r="AJ3493" i="23"/>
  <c r="AJ3492" i="23"/>
  <c r="AJ3491" i="23"/>
  <c r="AJ3490" i="23"/>
  <c r="AJ3489" i="23"/>
  <c r="AJ3488" i="23"/>
  <c r="AJ3487" i="23"/>
  <c r="AJ3486" i="23"/>
  <c r="AJ3485" i="23"/>
  <c r="AJ3484" i="23"/>
  <c r="AJ3483" i="23"/>
  <c r="AJ3482" i="23"/>
  <c r="AJ3481" i="23"/>
  <c r="AJ3480" i="23"/>
  <c r="AJ3479" i="23"/>
  <c r="AJ3478" i="23"/>
  <c r="AJ3477" i="23"/>
  <c r="AJ3476" i="23"/>
  <c r="AJ3475" i="23"/>
  <c r="AJ3474" i="23"/>
  <c r="AJ3473" i="23"/>
  <c r="AJ3472" i="23"/>
  <c r="AJ3471" i="23"/>
  <c r="AJ3470" i="23"/>
  <c r="AJ3469" i="23"/>
  <c r="AJ3468" i="23"/>
  <c r="AJ3467" i="23"/>
  <c r="AJ3466" i="23"/>
  <c r="AJ3465" i="23"/>
  <c r="AJ3464" i="23"/>
  <c r="AJ3463" i="23"/>
  <c r="AJ3462" i="23"/>
  <c r="AJ3461" i="23"/>
  <c r="AJ3460" i="23"/>
  <c r="AJ3459" i="23"/>
  <c r="AJ3458" i="23"/>
  <c r="AJ3457" i="23"/>
  <c r="AJ3456" i="23"/>
  <c r="AJ3455" i="23"/>
  <c r="AJ3454" i="23"/>
  <c r="AJ3453" i="23"/>
  <c r="AJ3452" i="23"/>
  <c r="AJ3451" i="23"/>
  <c r="AJ3450" i="23"/>
  <c r="AJ3449" i="23"/>
  <c r="AJ3448" i="23"/>
  <c r="AJ3447" i="23"/>
  <c r="AJ3446" i="23"/>
  <c r="AJ3445" i="23"/>
  <c r="AJ3444" i="23"/>
  <c r="AJ3443" i="23"/>
  <c r="AJ3442" i="23"/>
  <c r="AJ3441" i="23"/>
  <c r="AJ3440" i="23"/>
  <c r="AJ3439" i="23"/>
  <c r="AJ3438" i="23"/>
  <c r="AJ3437" i="23"/>
  <c r="AJ3436" i="23"/>
  <c r="AJ3435" i="23"/>
  <c r="AJ3434" i="23"/>
  <c r="AJ3433" i="23"/>
  <c r="AJ3432" i="23"/>
  <c r="AJ3431" i="23"/>
  <c r="AJ3430" i="23"/>
  <c r="AJ3429" i="23"/>
  <c r="AJ3428" i="23"/>
  <c r="AJ3427" i="23"/>
  <c r="AJ3426" i="23"/>
  <c r="AJ3425" i="23"/>
  <c r="AJ3424" i="23"/>
  <c r="AJ3423" i="23"/>
  <c r="AJ3422" i="23"/>
  <c r="AJ3421" i="23"/>
  <c r="AJ3420" i="23"/>
  <c r="AJ3419" i="23"/>
  <c r="AJ3418" i="23"/>
  <c r="AJ3417" i="23"/>
  <c r="AJ3416" i="23"/>
  <c r="AJ3415" i="23"/>
  <c r="AJ3414" i="23"/>
  <c r="AJ3413" i="23"/>
  <c r="AJ3412" i="23"/>
  <c r="AJ3411" i="23"/>
  <c r="AJ3410" i="23"/>
  <c r="AJ3409" i="23"/>
  <c r="AJ3408" i="23"/>
  <c r="AJ3407" i="23"/>
  <c r="AJ3406" i="23"/>
  <c r="AJ3405" i="23"/>
  <c r="AJ3404" i="23"/>
  <c r="AJ3403" i="23"/>
  <c r="AJ3402" i="23"/>
  <c r="AJ3401" i="23"/>
  <c r="AJ3400" i="23"/>
  <c r="AJ3399" i="23"/>
  <c r="AJ3398" i="23"/>
  <c r="AJ3397" i="23"/>
  <c r="AJ3396" i="23"/>
  <c r="AJ3395" i="23"/>
  <c r="AJ3394" i="23"/>
  <c r="AJ3393" i="23"/>
  <c r="AJ3392" i="23"/>
  <c r="AJ3391" i="23"/>
  <c r="AJ3390" i="23"/>
  <c r="AJ3389" i="23"/>
  <c r="AJ3388" i="23"/>
  <c r="AJ3387" i="23"/>
  <c r="AJ3386" i="23"/>
  <c r="AJ3385" i="23"/>
  <c r="AJ3384" i="23"/>
  <c r="AJ3383" i="23"/>
  <c r="AJ3382" i="23"/>
  <c r="AJ3381" i="23"/>
  <c r="AJ3380" i="23"/>
  <c r="AJ3379" i="23"/>
  <c r="AJ3378" i="23"/>
  <c r="AJ3377" i="23"/>
  <c r="AJ3376" i="23"/>
  <c r="AJ3375" i="23"/>
  <c r="AJ3374" i="23"/>
  <c r="AJ3373" i="23"/>
  <c r="AJ3372" i="23"/>
  <c r="AJ3371" i="23"/>
  <c r="AJ3370" i="23"/>
  <c r="AJ3369" i="23"/>
  <c r="AJ3368" i="23"/>
  <c r="AJ3367" i="23"/>
  <c r="AJ3366" i="23"/>
  <c r="AJ3365" i="23"/>
  <c r="AJ3364" i="23"/>
  <c r="AJ3363" i="23"/>
  <c r="AJ3362" i="23"/>
  <c r="AJ3361" i="23"/>
  <c r="AJ3360" i="23"/>
  <c r="AJ3359" i="23"/>
  <c r="AJ3358" i="23"/>
  <c r="AJ3357" i="23"/>
  <c r="AJ3356" i="23"/>
  <c r="AJ3355" i="23"/>
  <c r="AJ3354" i="23"/>
  <c r="AJ3353" i="23"/>
  <c r="AJ3352" i="23"/>
  <c r="AJ3351" i="23"/>
  <c r="AJ3350" i="23"/>
  <c r="AJ3349" i="23"/>
  <c r="AJ3348" i="23"/>
  <c r="AJ3347" i="23"/>
  <c r="AJ3346" i="23"/>
  <c r="AJ3345" i="23"/>
  <c r="AJ3344" i="23"/>
  <c r="AJ3343" i="23"/>
  <c r="AJ3342" i="23"/>
  <c r="AJ3341" i="23"/>
  <c r="AJ3340" i="23"/>
  <c r="AJ3339" i="23"/>
  <c r="AJ3338" i="23"/>
  <c r="AJ3337" i="23"/>
  <c r="AJ3336" i="23"/>
  <c r="AJ3335" i="23"/>
  <c r="AJ3334" i="23"/>
  <c r="AJ3333" i="23"/>
  <c r="AJ3332" i="23"/>
  <c r="AJ3331" i="23"/>
  <c r="AJ3330" i="23"/>
  <c r="AJ3329" i="23"/>
  <c r="AJ3328" i="23"/>
  <c r="AJ3327" i="23"/>
  <c r="AJ3326" i="23"/>
  <c r="AJ3325" i="23"/>
  <c r="AJ3324" i="23"/>
  <c r="AJ3323" i="23"/>
  <c r="AJ3322" i="23"/>
  <c r="AJ3321" i="23"/>
  <c r="AJ3320" i="23"/>
  <c r="AJ3319" i="23"/>
  <c r="AJ3318" i="23"/>
  <c r="AJ3317" i="23"/>
  <c r="AJ3316" i="23"/>
  <c r="AJ3315" i="23"/>
  <c r="AJ3314" i="23"/>
  <c r="AJ3313" i="23"/>
  <c r="AJ3312" i="23"/>
  <c r="AJ3311" i="23"/>
  <c r="AJ3310" i="23"/>
  <c r="AJ3309" i="23"/>
  <c r="AJ3308" i="23"/>
  <c r="AJ3307" i="23"/>
  <c r="AJ3306" i="23"/>
  <c r="AJ3305" i="23"/>
  <c r="AJ3304" i="23"/>
  <c r="AJ3303" i="23"/>
  <c r="AJ3302" i="23"/>
  <c r="AJ3301" i="23"/>
  <c r="AJ3300" i="23"/>
  <c r="AJ3299" i="23"/>
  <c r="AJ3298" i="23"/>
  <c r="AJ3297" i="23"/>
  <c r="AJ3296" i="23"/>
  <c r="AJ3295" i="23"/>
  <c r="AJ3294" i="23"/>
  <c r="AJ3293" i="23"/>
  <c r="AJ3292" i="23"/>
  <c r="AJ3291" i="23"/>
  <c r="AJ3290" i="23"/>
  <c r="AJ3289" i="23"/>
  <c r="AJ3288" i="23"/>
  <c r="AJ3287" i="23"/>
  <c r="AJ3286" i="23"/>
  <c r="AJ3285" i="23"/>
  <c r="AJ3284" i="23"/>
  <c r="AJ3283" i="23"/>
  <c r="AJ3282" i="23"/>
  <c r="AJ3281" i="23"/>
  <c r="AJ3280" i="23"/>
  <c r="AJ3279" i="23"/>
  <c r="AJ3278" i="23"/>
  <c r="AJ3277" i="23"/>
  <c r="AJ3276" i="23"/>
  <c r="AJ3275" i="23"/>
  <c r="AJ3274" i="23"/>
  <c r="AJ3273" i="23"/>
  <c r="AJ3272" i="23"/>
  <c r="AJ3271" i="23"/>
  <c r="AJ3270" i="23"/>
  <c r="AJ3269" i="23"/>
  <c r="AJ3268" i="23"/>
  <c r="AJ3267" i="23"/>
  <c r="AJ3266" i="23"/>
  <c r="AJ3265" i="23"/>
  <c r="AJ3264" i="23"/>
  <c r="AJ3263" i="23"/>
  <c r="AJ3262" i="23"/>
  <c r="AJ3261" i="23"/>
  <c r="AJ3260" i="23"/>
  <c r="AJ3259" i="23"/>
  <c r="AJ3258" i="23"/>
  <c r="AJ3257" i="23"/>
  <c r="AJ3256" i="23"/>
  <c r="AJ3255" i="23"/>
  <c r="AJ3254" i="23"/>
  <c r="AJ3253" i="23"/>
  <c r="AJ3252" i="23"/>
  <c r="AJ3251" i="23"/>
  <c r="AJ3250" i="23"/>
  <c r="AJ3249" i="23"/>
  <c r="AJ3248" i="23"/>
  <c r="AJ3247" i="23"/>
  <c r="AJ3246" i="23"/>
  <c r="AJ3245" i="23"/>
  <c r="AJ3244" i="23"/>
  <c r="AJ3243" i="23"/>
  <c r="AJ3242" i="23"/>
  <c r="AJ3241" i="23"/>
  <c r="AJ3240" i="23"/>
  <c r="AJ3239" i="23"/>
  <c r="AJ3238" i="23"/>
  <c r="AJ3237" i="23"/>
  <c r="AJ3236" i="23"/>
  <c r="AJ3235" i="23"/>
  <c r="AJ3234" i="23"/>
  <c r="AJ3233" i="23"/>
  <c r="AJ3232" i="23"/>
  <c r="AJ3231" i="23"/>
  <c r="AJ3230" i="23"/>
  <c r="AJ3229" i="23"/>
  <c r="AJ3228" i="23"/>
  <c r="AJ3227" i="23"/>
  <c r="AJ3226" i="23"/>
  <c r="AJ3225" i="23"/>
  <c r="AJ3224" i="23"/>
  <c r="AJ3223" i="23"/>
  <c r="AJ3222" i="23"/>
  <c r="AJ3221" i="23"/>
  <c r="AJ3220" i="23"/>
  <c r="AJ3219" i="23"/>
  <c r="AJ3218" i="23"/>
  <c r="AJ3217" i="23"/>
  <c r="AJ3216" i="23"/>
  <c r="AJ3215" i="23"/>
  <c r="AJ3214" i="23"/>
  <c r="AJ3213" i="23"/>
  <c r="AJ3212" i="23"/>
  <c r="AJ3211" i="23"/>
  <c r="AJ3210" i="23"/>
  <c r="AJ3209" i="23"/>
  <c r="AJ3208" i="23"/>
  <c r="AJ3207" i="23"/>
  <c r="AJ3206" i="23"/>
  <c r="AJ3205" i="23"/>
  <c r="AJ3204" i="23"/>
  <c r="AJ3203" i="23"/>
  <c r="AJ3202" i="23"/>
  <c r="AJ3201" i="23"/>
  <c r="AJ3200" i="23"/>
  <c r="AJ3199" i="23"/>
  <c r="AJ3198" i="23"/>
  <c r="AJ3197" i="23"/>
  <c r="AJ3196" i="23"/>
  <c r="AJ3195" i="23"/>
  <c r="AJ3194" i="23"/>
  <c r="AJ3193" i="23"/>
  <c r="AJ3192" i="23"/>
  <c r="AJ3191" i="23"/>
  <c r="AJ3190" i="23"/>
  <c r="AJ3189" i="23"/>
  <c r="AJ3188" i="23"/>
  <c r="AJ3187" i="23"/>
  <c r="AJ3186" i="23"/>
  <c r="AJ3185" i="23"/>
  <c r="AJ3184" i="23"/>
  <c r="AJ3183" i="23"/>
  <c r="AJ3182" i="23"/>
  <c r="AJ3181" i="23"/>
  <c r="AJ3180" i="23"/>
  <c r="AJ3179" i="23"/>
  <c r="AJ3178" i="23"/>
  <c r="AJ3177" i="23"/>
  <c r="AJ3176" i="23"/>
  <c r="AJ3175" i="23"/>
  <c r="AJ3174" i="23"/>
  <c r="AJ3173" i="23"/>
  <c r="AJ3172" i="23"/>
  <c r="AJ3171" i="23"/>
  <c r="AJ3170" i="23"/>
  <c r="AJ3169" i="23"/>
  <c r="AJ3168" i="23"/>
  <c r="AJ3167" i="23"/>
  <c r="AJ3166" i="23"/>
  <c r="AJ3165" i="23"/>
  <c r="AJ3164" i="23"/>
  <c r="AJ3163" i="23"/>
  <c r="AJ3162" i="23"/>
  <c r="AJ3161" i="23"/>
  <c r="AJ3160" i="23"/>
  <c r="AJ3159" i="23"/>
  <c r="AJ3158" i="23"/>
  <c r="AJ3157" i="23"/>
  <c r="AJ3156" i="23"/>
  <c r="AJ3155" i="23"/>
  <c r="AJ3154" i="23"/>
  <c r="AJ3153" i="23"/>
  <c r="AJ3152" i="23"/>
  <c r="AJ3151" i="23"/>
  <c r="AJ3150" i="23"/>
  <c r="AJ3149" i="23"/>
  <c r="AJ3148" i="23"/>
  <c r="AJ3147" i="23"/>
  <c r="AJ3146" i="23"/>
  <c r="AJ3145" i="23"/>
  <c r="AJ3144" i="23"/>
  <c r="AJ3143" i="23"/>
  <c r="AJ3142" i="23"/>
  <c r="AJ3141" i="23"/>
  <c r="AJ3140" i="23"/>
  <c r="AJ3139" i="23"/>
  <c r="AJ3138" i="23"/>
  <c r="AJ3137" i="23"/>
  <c r="AJ3136" i="23"/>
  <c r="AJ3135" i="23"/>
  <c r="AJ3134" i="23"/>
  <c r="AJ3133" i="23"/>
  <c r="AJ3132" i="23"/>
  <c r="AJ3131" i="23"/>
  <c r="AJ3130" i="23"/>
  <c r="AJ3129" i="23"/>
  <c r="AJ3128" i="23"/>
  <c r="AJ3127" i="23"/>
  <c r="AJ3126" i="23"/>
  <c r="AJ3125" i="23"/>
  <c r="AJ3124" i="23"/>
  <c r="AJ3123" i="23"/>
  <c r="AJ3122" i="23"/>
  <c r="AJ3121" i="23"/>
  <c r="AJ3120" i="23"/>
  <c r="AJ3119" i="23"/>
  <c r="AJ3118" i="23"/>
  <c r="AJ3117" i="23"/>
  <c r="AJ3116" i="23"/>
  <c r="AJ3115" i="23"/>
  <c r="AJ3114" i="23"/>
  <c r="AJ3113" i="23"/>
  <c r="AJ3112" i="23"/>
  <c r="AJ3111" i="23"/>
  <c r="AJ3110" i="23"/>
  <c r="AJ3109" i="23"/>
  <c r="AJ3108" i="23"/>
  <c r="AJ3107" i="23"/>
  <c r="AJ3106" i="23"/>
  <c r="AJ3105" i="23"/>
  <c r="AJ3104" i="23"/>
  <c r="AJ3103" i="23"/>
  <c r="AJ3102" i="23"/>
  <c r="AJ3101" i="23"/>
  <c r="AJ3100" i="23"/>
  <c r="AJ3099" i="23"/>
  <c r="AJ3098" i="23"/>
  <c r="AJ3097" i="23"/>
  <c r="AJ3096" i="23"/>
  <c r="AJ3095" i="23"/>
  <c r="AJ3094" i="23"/>
  <c r="AJ3093" i="23"/>
  <c r="AJ3092" i="23"/>
  <c r="AJ3091" i="23"/>
  <c r="AJ3090" i="23"/>
  <c r="AJ3089" i="23"/>
  <c r="AJ3088" i="23"/>
  <c r="AJ3087" i="23"/>
  <c r="AJ3086" i="23"/>
  <c r="AJ3085" i="23"/>
  <c r="AJ3084" i="23"/>
  <c r="AJ3083" i="23"/>
  <c r="AJ3082" i="23"/>
  <c r="AJ3081" i="23"/>
  <c r="AJ3080" i="23"/>
  <c r="AJ3079" i="23"/>
  <c r="AJ3078" i="23"/>
  <c r="AJ3077" i="23"/>
  <c r="AJ3076" i="23"/>
  <c r="AJ3075" i="23"/>
  <c r="AJ3074" i="23"/>
  <c r="AJ3073" i="23"/>
  <c r="AJ3072" i="23"/>
  <c r="AJ3071" i="23"/>
  <c r="AJ3070" i="23"/>
  <c r="AJ3069" i="23"/>
  <c r="AJ3068" i="23"/>
  <c r="AJ3067" i="23"/>
  <c r="AJ3066" i="23"/>
  <c r="AJ3065" i="23"/>
  <c r="AJ3064" i="23"/>
  <c r="AJ3063" i="23"/>
  <c r="AJ3062" i="23"/>
  <c r="AJ3061" i="23"/>
  <c r="AJ3060" i="23"/>
  <c r="AJ3059" i="23"/>
  <c r="AJ3058" i="23"/>
  <c r="AJ3057" i="23"/>
  <c r="AJ3056" i="23"/>
  <c r="AJ3055" i="23"/>
  <c r="AJ3054" i="23"/>
  <c r="AJ3053" i="23"/>
  <c r="AJ3052" i="23"/>
  <c r="AJ3051" i="23"/>
  <c r="AJ3050" i="23"/>
  <c r="AJ3049" i="23"/>
  <c r="AJ3048" i="23"/>
  <c r="AJ3047" i="23"/>
  <c r="AJ3046" i="23"/>
  <c r="AJ3045" i="23"/>
  <c r="AJ3044" i="23"/>
  <c r="AJ3043" i="23"/>
  <c r="AJ3042" i="23"/>
  <c r="AJ3041" i="23"/>
  <c r="AJ3040" i="23"/>
  <c r="AJ3039" i="23"/>
  <c r="AJ3038" i="23"/>
  <c r="AJ3037" i="23"/>
  <c r="AJ3036" i="23"/>
  <c r="AJ3035" i="23"/>
  <c r="AJ3034" i="23"/>
  <c r="AJ3033" i="23"/>
  <c r="AJ3032" i="23"/>
  <c r="AJ3031" i="23"/>
  <c r="AJ3030" i="23"/>
  <c r="AJ3029" i="23"/>
  <c r="AJ3028" i="23"/>
  <c r="AJ3027" i="23"/>
  <c r="AJ3026" i="23"/>
  <c r="AJ3025" i="23"/>
  <c r="AJ3024" i="23"/>
  <c r="AJ3023" i="23"/>
  <c r="AJ3022" i="23"/>
  <c r="AJ3021" i="23"/>
  <c r="AJ3020" i="23"/>
  <c r="AJ3019" i="23"/>
  <c r="AJ3018" i="23"/>
  <c r="AJ3017" i="23"/>
  <c r="AJ3016" i="23"/>
  <c r="AJ3015" i="23"/>
  <c r="AJ3014" i="23"/>
  <c r="AJ3013" i="23"/>
  <c r="AJ3012" i="23"/>
  <c r="AJ3011" i="23"/>
  <c r="AJ3010" i="23"/>
  <c r="AJ3009" i="23"/>
  <c r="AJ3008" i="23"/>
  <c r="AJ3007" i="23"/>
  <c r="AJ3006" i="23"/>
  <c r="AJ3005" i="23"/>
  <c r="AJ3004" i="23"/>
  <c r="AJ3003" i="23"/>
  <c r="AJ3002" i="23"/>
  <c r="AJ3001" i="23"/>
  <c r="AJ3000" i="23"/>
  <c r="AJ2999" i="23"/>
  <c r="AJ2998" i="23"/>
  <c r="AJ2997" i="23"/>
  <c r="AJ2996" i="23"/>
  <c r="AJ2995" i="23"/>
  <c r="AJ2994" i="23"/>
  <c r="AJ2993" i="23"/>
  <c r="AJ2992" i="23"/>
  <c r="AJ2991" i="23"/>
  <c r="AJ2990" i="23"/>
  <c r="AJ2989" i="23"/>
  <c r="AJ2988" i="23"/>
  <c r="AJ2987" i="23"/>
  <c r="AJ2986" i="23"/>
  <c r="AJ2985" i="23"/>
  <c r="AJ2984" i="23"/>
  <c r="AJ2983" i="23"/>
  <c r="AJ2982" i="23"/>
  <c r="AJ2981" i="23"/>
  <c r="AJ2980" i="23"/>
  <c r="AJ2979" i="23"/>
  <c r="AJ2978" i="23"/>
  <c r="AJ2977" i="23"/>
  <c r="AJ2976" i="23"/>
  <c r="AJ2975" i="23"/>
  <c r="AJ2974" i="23"/>
  <c r="AJ2973" i="23"/>
  <c r="AJ2972" i="23"/>
  <c r="AJ2971" i="23"/>
  <c r="AJ2970" i="23"/>
  <c r="AJ2969" i="23"/>
  <c r="AJ2968" i="23"/>
  <c r="AJ2967" i="23"/>
  <c r="AJ2966" i="23"/>
  <c r="AJ2965" i="23"/>
  <c r="AJ2964" i="23"/>
  <c r="AJ2963" i="23"/>
  <c r="AJ2962" i="23"/>
  <c r="AJ2961" i="23"/>
  <c r="AJ2960" i="23"/>
  <c r="AJ2959" i="23"/>
  <c r="AJ2958" i="23"/>
  <c r="AJ2957" i="23"/>
  <c r="AJ2956" i="23"/>
  <c r="AJ2955" i="23"/>
  <c r="AJ2954" i="23"/>
  <c r="AJ2953" i="23"/>
  <c r="AJ2952" i="23"/>
  <c r="AJ2951" i="23"/>
  <c r="AJ2950" i="23"/>
  <c r="AJ2949" i="23"/>
  <c r="AJ2948" i="23"/>
  <c r="AJ2947" i="23"/>
  <c r="AJ2946" i="23"/>
  <c r="AJ2945" i="23"/>
  <c r="AJ2944" i="23"/>
  <c r="AJ2943" i="23"/>
  <c r="AJ2942" i="23"/>
  <c r="AJ2941" i="23"/>
  <c r="AJ2940" i="23"/>
  <c r="AJ2939" i="23"/>
  <c r="AJ2938" i="23"/>
  <c r="AJ2937" i="23"/>
  <c r="AJ2936" i="23"/>
  <c r="AJ2935" i="23"/>
  <c r="AJ2934" i="23"/>
  <c r="AJ2933" i="23"/>
  <c r="AJ2932" i="23"/>
  <c r="AJ2931" i="23"/>
  <c r="AJ2930" i="23"/>
  <c r="AJ2929" i="23"/>
  <c r="AJ2928" i="23"/>
  <c r="AJ2927" i="23"/>
  <c r="AJ2926" i="23"/>
  <c r="AJ2925" i="23"/>
  <c r="AJ2924" i="23"/>
  <c r="AJ2923" i="23"/>
  <c r="AJ2922" i="23"/>
  <c r="AJ2921" i="23"/>
  <c r="AJ2920" i="23"/>
  <c r="AJ2919" i="23"/>
  <c r="AJ2918" i="23"/>
  <c r="AJ2917" i="23"/>
  <c r="AJ2916" i="23"/>
  <c r="AJ2915" i="23"/>
  <c r="AJ2914" i="23"/>
  <c r="AJ2913" i="23"/>
  <c r="AJ2912" i="23"/>
  <c r="AJ2911" i="23"/>
  <c r="AJ2910" i="23"/>
  <c r="AJ2909" i="23"/>
  <c r="AJ2908" i="23"/>
  <c r="AJ2907" i="23"/>
  <c r="AJ2906" i="23"/>
  <c r="AJ2905" i="23"/>
  <c r="AJ2904" i="23"/>
  <c r="AJ2903" i="23"/>
  <c r="AJ2902" i="23"/>
  <c r="AJ2901" i="23"/>
  <c r="AJ2900" i="23"/>
  <c r="AJ2899" i="23"/>
  <c r="AJ2898" i="23"/>
  <c r="AJ2897" i="23"/>
  <c r="AJ2896" i="23"/>
  <c r="AJ2895" i="23"/>
  <c r="AJ2894" i="23"/>
  <c r="AJ2893" i="23"/>
  <c r="AJ2892" i="23"/>
  <c r="AJ2891" i="23"/>
  <c r="AJ2890" i="23"/>
  <c r="AJ2889" i="23"/>
  <c r="AJ2888" i="23"/>
  <c r="AJ2887" i="23"/>
  <c r="AJ2886" i="23"/>
  <c r="AJ2885" i="23"/>
  <c r="AJ2884" i="23"/>
  <c r="AJ2883" i="23"/>
  <c r="AJ2882" i="23"/>
  <c r="AJ2881" i="23"/>
  <c r="AJ2880" i="23"/>
  <c r="AJ2879" i="23"/>
  <c r="AJ2878" i="23"/>
  <c r="AJ2877" i="23"/>
  <c r="AJ2876" i="23"/>
  <c r="AJ2875" i="23"/>
  <c r="AJ2874" i="23"/>
  <c r="AJ2873" i="23"/>
  <c r="AJ2872" i="23"/>
  <c r="AJ2871" i="23"/>
  <c r="AJ2870" i="23"/>
  <c r="AJ2869" i="23"/>
  <c r="AJ2868" i="23"/>
  <c r="AJ2867" i="23"/>
  <c r="AJ2866" i="23"/>
  <c r="AJ2865" i="23"/>
  <c r="AJ2864" i="23"/>
  <c r="AJ2863" i="23"/>
  <c r="AJ2862" i="23"/>
  <c r="AJ2861" i="23"/>
  <c r="AJ2860" i="23"/>
  <c r="AJ2859" i="23"/>
  <c r="AJ2858" i="23"/>
  <c r="AJ2857" i="23"/>
  <c r="AJ2856" i="23"/>
  <c r="AJ2855" i="23"/>
  <c r="AJ2854" i="23"/>
  <c r="AJ2853" i="23"/>
  <c r="AJ2852" i="23"/>
  <c r="AJ2851" i="23"/>
  <c r="AJ2850" i="23"/>
  <c r="AJ2849" i="23"/>
  <c r="AJ2848" i="23"/>
  <c r="AJ2847" i="23"/>
  <c r="AJ2846" i="23"/>
  <c r="AJ2845" i="23"/>
  <c r="AJ2844" i="23"/>
  <c r="AJ2843" i="23"/>
  <c r="AJ2842" i="23"/>
  <c r="AJ2841" i="23"/>
  <c r="AJ2840" i="23"/>
  <c r="AJ2839" i="23"/>
  <c r="AJ2838" i="23"/>
  <c r="AJ2837" i="23"/>
  <c r="AJ2836" i="23"/>
  <c r="AJ2835" i="23"/>
  <c r="AJ2834" i="23"/>
  <c r="AJ2833" i="23"/>
  <c r="AJ2832" i="23"/>
  <c r="AJ2831" i="23"/>
  <c r="AJ2830" i="23"/>
  <c r="AJ2829" i="23"/>
  <c r="AJ2828" i="23"/>
  <c r="AJ2827" i="23"/>
  <c r="AJ2826" i="23"/>
  <c r="AJ2825" i="23"/>
  <c r="AJ2824" i="23"/>
  <c r="AJ2823" i="23"/>
  <c r="AJ2822" i="23"/>
  <c r="AJ2821" i="23"/>
  <c r="AJ2820" i="23"/>
  <c r="AJ2819" i="23"/>
  <c r="AJ2818" i="23"/>
  <c r="AJ2817" i="23"/>
  <c r="AJ2816" i="23"/>
  <c r="AJ2815" i="23"/>
  <c r="AJ2814" i="23"/>
  <c r="AJ2813" i="23"/>
  <c r="AJ2812" i="23"/>
  <c r="AJ2811" i="23"/>
  <c r="AJ2810" i="23"/>
  <c r="AJ2809" i="23"/>
  <c r="AJ2808" i="23"/>
  <c r="AJ2807" i="23"/>
  <c r="AJ2806" i="23"/>
  <c r="AJ2805" i="23"/>
  <c r="AJ2804" i="23"/>
  <c r="AJ2803" i="23"/>
  <c r="AJ2802" i="23"/>
  <c r="AJ2801" i="23"/>
  <c r="AJ2800" i="23"/>
  <c r="AJ2799" i="23"/>
  <c r="AJ2798" i="23"/>
  <c r="AJ2797" i="23"/>
  <c r="AJ2796" i="23"/>
  <c r="AJ2795" i="23"/>
  <c r="AJ2794" i="23"/>
  <c r="AJ2793" i="23"/>
  <c r="AJ2792" i="23"/>
  <c r="AJ2791" i="23"/>
  <c r="AJ2790" i="23"/>
  <c r="AJ2789" i="23"/>
  <c r="AJ2788" i="23"/>
  <c r="AJ2787" i="23"/>
  <c r="AJ2786" i="23"/>
  <c r="AJ2785" i="23"/>
  <c r="AJ2784" i="23"/>
  <c r="AJ2783" i="23"/>
  <c r="AJ2782" i="23"/>
  <c r="AJ2781" i="23"/>
  <c r="AJ2780" i="23"/>
  <c r="AJ2779" i="23"/>
  <c r="AJ2778" i="23"/>
  <c r="AJ2777" i="23"/>
  <c r="AJ2776" i="23"/>
  <c r="AJ2775" i="23"/>
  <c r="AJ2774" i="23"/>
  <c r="AJ2773" i="23"/>
  <c r="AJ2772" i="23"/>
  <c r="AJ2771" i="23"/>
  <c r="AJ2770" i="23"/>
  <c r="AJ2769" i="23"/>
  <c r="AJ2768" i="23"/>
  <c r="AJ2767" i="23"/>
  <c r="AJ2766" i="23"/>
  <c r="AJ2765" i="23"/>
  <c r="AJ2764" i="23"/>
  <c r="AJ2763" i="23"/>
  <c r="AJ2762" i="23"/>
  <c r="AJ2761" i="23"/>
  <c r="AJ2760" i="23"/>
  <c r="AJ2759" i="23"/>
  <c r="AJ2758" i="23"/>
  <c r="AJ2757" i="23"/>
  <c r="AJ2756" i="23"/>
  <c r="AJ2755" i="23"/>
  <c r="AJ2754" i="23"/>
  <c r="AJ2753" i="23"/>
  <c r="AJ2752" i="23"/>
  <c r="AJ2751" i="23"/>
  <c r="AJ2750" i="23"/>
  <c r="AJ2749" i="23"/>
  <c r="AJ2748" i="23"/>
  <c r="AJ2747" i="23"/>
  <c r="AJ2746" i="23"/>
  <c r="AJ2745" i="23"/>
  <c r="AJ2744" i="23"/>
  <c r="AJ2743" i="23"/>
  <c r="AJ2742" i="23"/>
  <c r="AJ2741" i="23"/>
  <c r="AJ2740" i="23"/>
  <c r="AJ2739" i="23"/>
  <c r="AJ2738" i="23"/>
  <c r="AJ2737" i="23"/>
  <c r="AJ2736" i="23"/>
  <c r="AJ2735" i="23"/>
  <c r="AJ2734" i="23"/>
  <c r="AJ2733" i="23"/>
  <c r="AJ2732" i="23"/>
  <c r="AJ2731" i="23"/>
  <c r="AJ2730" i="23"/>
  <c r="AJ2729" i="23"/>
  <c r="AJ2728" i="23"/>
  <c r="AJ2727" i="23"/>
  <c r="AJ2726" i="23"/>
  <c r="AJ2725" i="23"/>
  <c r="AJ2724" i="23"/>
  <c r="AJ2723" i="23"/>
  <c r="AJ2722" i="23"/>
  <c r="AJ2721" i="23"/>
  <c r="AJ2720" i="23"/>
  <c r="AJ2719" i="23"/>
  <c r="AJ2718" i="23"/>
  <c r="AJ2717" i="23"/>
  <c r="AJ2716" i="23"/>
  <c r="AJ2715" i="23"/>
  <c r="AJ2714" i="23"/>
  <c r="AJ2713" i="23"/>
  <c r="AJ2712" i="23"/>
  <c r="AJ2711" i="23"/>
  <c r="AJ2710" i="23"/>
  <c r="AJ2709" i="23"/>
  <c r="AJ2708" i="23"/>
  <c r="AJ2707" i="23"/>
  <c r="AJ2706" i="23"/>
  <c r="AJ2705" i="23"/>
  <c r="AJ2704" i="23"/>
  <c r="AJ2703" i="23"/>
  <c r="AJ2702" i="23"/>
  <c r="AJ2701" i="23"/>
  <c r="AJ2700" i="23"/>
  <c r="AJ2699" i="23"/>
  <c r="AJ2698" i="23"/>
  <c r="AJ2697" i="23"/>
  <c r="AJ2696" i="23"/>
  <c r="AJ2695" i="23"/>
  <c r="AJ2694" i="23"/>
  <c r="AJ2693" i="23"/>
  <c r="AJ2692" i="23"/>
  <c r="AJ2691" i="23"/>
  <c r="AJ2690" i="23"/>
  <c r="AJ2689" i="23"/>
  <c r="AJ2688" i="23"/>
  <c r="AJ2687" i="23"/>
  <c r="AJ2686" i="23"/>
  <c r="AJ2685" i="23"/>
  <c r="AJ2684" i="23"/>
  <c r="AJ2683" i="23"/>
  <c r="AJ2682" i="23"/>
  <c r="AJ2681" i="23"/>
  <c r="AJ2680" i="23"/>
  <c r="AJ2679" i="23"/>
  <c r="AJ2678" i="23"/>
  <c r="AJ2677" i="23"/>
  <c r="AJ2676" i="23"/>
  <c r="AJ2675" i="23"/>
  <c r="AJ2674" i="23"/>
  <c r="AJ2673" i="23"/>
  <c r="AJ2672" i="23"/>
  <c r="AJ2671" i="23"/>
  <c r="AJ2670" i="23"/>
  <c r="AJ2669" i="23"/>
  <c r="AJ2668" i="23"/>
  <c r="AJ2667" i="23"/>
  <c r="AJ2666" i="23"/>
  <c r="AJ2665" i="23"/>
  <c r="AJ2664" i="23"/>
  <c r="AJ2663" i="23"/>
  <c r="AJ2662" i="23"/>
  <c r="AJ2661" i="23"/>
  <c r="AJ2660" i="23"/>
  <c r="AJ2659" i="23"/>
  <c r="AJ2658" i="23"/>
  <c r="AJ2657" i="23"/>
  <c r="AJ2656" i="23"/>
  <c r="AJ2655" i="23"/>
  <c r="AJ2654" i="23"/>
  <c r="AJ2653" i="23"/>
  <c r="AJ2652" i="23"/>
  <c r="AJ2651" i="23"/>
  <c r="AJ2650" i="23"/>
  <c r="AJ2649" i="23"/>
  <c r="AJ2648" i="23"/>
  <c r="AJ2647" i="23"/>
  <c r="AJ2646" i="23"/>
  <c r="AJ2645" i="23"/>
  <c r="AJ2644" i="23"/>
  <c r="AJ2643" i="23"/>
  <c r="AJ2642" i="23"/>
  <c r="AJ2641" i="23"/>
  <c r="AJ2640" i="23"/>
  <c r="AJ2639" i="23"/>
  <c r="AJ2638" i="23"/>
  <c r="AJ2637" i="23"/>
  <c r="AJ2636" i="23"/>
  <c r="AJ2635" i="23"/>
  <c r="AJ2634" i="23"/>
  <c r="AJ2633" i="23"/>
  <c r="AJ2632" i="23"/>
  <c r="AJ2631" i="23"/>
  <c r="AJ2630" i="23"/>
  <c r="AJ2629" i="23"/>
  <c r="AJ2628" i="23"/>
  <c r="AJ2627" i="23"/>
  <c r="AJ2626" i="23"/>
  <c r="AJ2625" i="23"/>
  <c r="AJ2624" i="23"/>
  <c r="AJ2623" i="23"/>
  <c r="AJ2622" i="23"/>
  <c r="AJ2621" i="23"/>
  <c r="AJ2620" i="23"/>
  <c r="AJ2619" i="23"/>
  <c r="AJ2618" i="23"/>
  <c r="AJ2617" i="23"/>
  <c r="AJ2616" i="23"/>
  <c r="AJ2615" i="23"/>
  <c r="AJ2614" i="23"/>
  <c r="AJ2613" i="23"/>
  <c r="AJ2612" i="23"/>
  <c r="AJ2611" i="23"/>
  <c r="AJ2610" i="23"/>
  <c r="AJ2609" i="23"/>
  <c r="AJ2608" i="23"/>
  <c r="AJ2607" i="23"/>
  <c r="AJ2606" i="23"/>
  <c r="AJ2605" i="23"/>
  <c r="AJ2604" i="23"/>
  <c r="AJ2603" i="23"/>
  <c r="AJ2602" i="23"/>
  <c r="AJ2601" i="23"/>
  <c r="AJ2600" i="23"/>
  <c r="AJ2599" i="23"/>
  <c r="AJ2598" i="23"/>
  <c r="AJ2597" i="23"/>
  <c r="AJ2596" i="23"/>
  <c r="AJ2595" i="23"/>
  <c r="AJ2594" i="23"/>
  <c r="AJ2593" i="23"/>
  <c r="AJ2592" i="23"/>
  <c r="AJ2591" i="23"/>
  <c r="AJ2590" i="23"/>
  <c r="AJ2589" i="23"/>
  <c r="AJ2588" i="23"/>
  <c r="AJ2587" i="23"/>
  <c r="AJ2586" i="23"/>
  <c r="AJ2585" i="23"/>
  <c r="AJ2584" i="23"/>
  <c r="AJ2583" i="23"/>
  <c r="AJ2582" i="23"/>
  <c r="AJ2581" i="23"/>
  <c r="AJ2580" i="23"/>
  <c r="AJ2579" i="23"/>
  <c r="AJ2578" i="23"/>
  <c r="AJ2577" i="23"/>
  <c r="AJ2576" i="23"/>
  <c r="AJ2575" i="23"/>
  <c r="AJ2574" i="23"/>
  <c r="AJ2573" i="23"/>
  <c r="AJ2572" i="23"/>
  <c r="AJ2571" i="23"/>
  <c r="AJ2570" i="23"/>
  <c r="AJ2569" i="23"/>
  <c r="AJ2568" i="23"/>
  <c r="AJ2567" i="23"/>
  <c r="AJ2566" i="23"/>
  <c r="AJ2565" i="23"/>
  <c r="AJ2564" i="23"/>
  <c r="AJ2563" i="23"/>
  <c r="AJ2562" i="23"/>
  <c r="AJ2561" i="23"/>
  <c r="AJ2560" i="23"/>
  <c r="AJ2559" i="23"/>
  <c r="AJ2558" i="23"/>
  <c r="AJ2557" i="23"/>
  <c r="AJ2556" i="23"/>
  <c r="AJ2555" i="23"/>
  <c r="AJ2554" i="23"/>
  <c r="AJ2553" i="23"/>
  <c r="AJ2552" i="23"/>
  <c r="AJ2551" i="23"/>
  <c r="AJ2550" i="23"/>
  <c r="AJ2549" i="23"/>
  <c r="AJ2548" i="23"/>
  <c r="AJ2547" i="23"/>
  <c r="AJ2546" i="23"/>
  <c r="AJ2545" i="23"/>
  <c r="AJ2544" i="23"/>
  <c r="AJ2543" i="23"/>
  <c r="AJ2542" i="23"/>
  <c r="AJ2541" i="23"/>
  <c r="AJ2540" i="23"/>
  <c r="AJ2539" i="23"/>
  <c r="AJ2538" i="23"/>
  <c r="AJ2537" i="23"/>
  <c r="AJ2536" i="23"/>
  <c r="AJ2535" i="23"/>
  <c r="AJ2534" i="23"/>
  <c r="AJ2533" i="23"/>
  <c r="AJ2532" i="23"/>
  <c r="AJ2531" i="23"/>
  <c r="AJ2530" i="23"/>
  <c r="AJ2529" i="23"/>
  <c r="AJ2528" i="23"/>
  <c r="AJ2527" i="23"/>
  <c r="AJ2526" i="23"/>
  <c r="AJ2525" i="23"/>
  <c r="AJ2524" i="23"/>
  <c r="AJ2523" i="23"/>
  <c r="AJ2522" i="23"/>
  <c r="AJ2521" i="23"/>
  <c r="AJ2520" i="23"/>
  <c r="AJ2519" i="23"/>
  <c r="AJ2518" i="23"/>
  <c r="AJ2517" i="23"/>
  <c r="AJ2516" i="23"/>
  <c r="AJ2515" i="23"/>
  <c r="AJ2514" i="23"/>
  <c r="AJ2513" i="23"/>
  <c r="AJ2512" i="23"/>
  <c r="AJ2511" i="23"/>
  <c r="AJ2510" i="23"/>
  <c r="AJ2509" i="23"/>
  <c r="AJ2508" i="23"/>
  <c r="AJ2507" i="23"/>
  <c r="AJ2506" i="23"/>
  <c r="AJ2505" i="23"/>
  <c r="AJ2504" i="23"/>
  <c r="AJ2503" i="23"/>
  <c r="AJ2502" i="23"/>
  <c r="AJ2501" i="23"/>
  <c r="AJ2500" i="23"/>
  <c r="AJ2499" i="23"/>
  <c r="AJ2498" i="23"/>
  <c r="AJ2497" i="23"/>
  <c r="AJ2496" i="23"/>
  <c r="AJ2495" i="23"/>
  <c r="AJ2494" i="23"/>
  <c r="AJ2493" i="23"/>
  <c r="AJ2492" i="23"/>
  <c r="AJ2491" i="23"/>
  <c r="AJ2490" i="23"/>
  <c r="AJ2489" i="23"/>
  <c r="AJ2488" i="23"/>
  <c r="AJ2487" i="23"/>
  <c r="AJ2486" i="23"/>
  <c r="AJ2485" i="23"/>
  <c r="AJ2484" i="23"/>
  <c r="AJ2483" i="23"/>
  <c r="AJ2482" i="23"/>
  <c r="AJ2481" i="23"/>
  <c r="AJ2480" i="23"/>
  <c r="AJ2479" i="23"/>
  <c r="AJ2478" i="23"/>
  <c r="AJ2477" i="23"/>
  <c r="AJ2476" i="23"/>
  <c r="AJ2475" i="23"/>
  <c r="AJ2474" i="23"/>
  <c r="AJ2473" i="23"/>
  <c r="AJ2472" i="23"/>
  <c r="AJ2471" i="23"/>
  <c r="AJ2470" i="23"/>
  <c r="AJ2469" i="23"/>
  <c r="AJ2468" i="23"/>
  <c r="AJ2467" i="23"/>
  <c r="AJ2466" i="23"/>
  <c r="AJ2465" i="23"/>
  <c r="AJ2464" i="23"/>
  <c r="AJ2463" i="23"/>
  <c r="AJ2462" i="23"/>
  <c r="AJ2461" i="23"/>
  <c r="AJ2460" i="23"/>
  <c r="AJ2459" i="23"/>
  <c r="AJ2458" i="23"/>
  <c r="AJ2457" i="23"/>
  <c r="AJ2456" i="23"/>
  <c r="AJ2455" i="23"/>
  <c r="AJ2454" i="23"/>
  <c r="AJ2453" i="23"/>
  <c r="AJ2452" i="23"/>
  <c r="AJ2451" i="23"/>
  <c r="AJ2450" i="23"/>
  <c r="AJ2449" i="23"/>
  <c r="AJ2448" i="23"/>
  <c r="AJ2447" i="23"/>
  <c r="AJ2446" i="23"/>
  <c r="AJ2445" i="23"/>
  <c r="AJ2444" i="23"/>
  <c r="AJ2443" i="23"/>
  <c r="AJ2442" i="23"/>
  <c r="AJ2441" i="23"/>
  <c r="AJ2440" i="23"/>
  <c r="AJ2439" i="23"/>
  <c r="AJ2438" i="23"/>
  <c r="AJ2437" i="23"/>
  <c r="AJ2436" i="23"/>
  <c r="AJ2435" i="23"/>
  <c r="AJ2434" i="23"/>
  <c r="AJ2433" i="23"/>
  <c r="AJ2432" i="23"/>
  <c r="AJ2431" i="23"/>
  <c r="AJ2430" i="23"/>
  <c r="AJ2429" i="23"/>
  <c r="AJ2428" i="23"/>
  <c r="AJ2427" i="23"/>
  <c r="AJ2426" i="23"/>
  <c r="AJ2425" i="23"/>
  <c r="AJ2424" i="23"/>
  <c r="AJ2423" i="23"/>
  <c r="AJ2422" i="23"/>
  <c r="AJ2421" i="23"/>
  <c r="AJ2420" i="23"/>
  <c r="AJ2419" i="23"/>
  <c r="AJ2418" i="23"/>
  <c r="AJ2417" i="23"/>
  <c r="AJ2416" i="23"/>
  <c r="AJ2415" i="23"/>
  <c r="AJ2414" i="23"/>
  <c r="AJ2413" i="23"/>
  <c r="AJ2412" i="23"/>
  <c r="AJ2411" i="23"/>
  <c r="AJ2410" i="23"/>
  <c r="AJ2409" i="23"/>
  <c r="AJ2408" i="23"/>
  <c r="AJ2407" i="23"/>
  <c r="AJ2406" i="23"/>
  <c r="AJ2405" i="23"/>
  <c r="AJ2404" i="23"/>
  <c r="AJ2403" i="23"/>
  <c r="AJ2402" i="23"/>
  <c r="AJ2401" i="23"/>
  <c r="AJ2400" i="23"/>
  <c r="AJ2399" i="23"/>
  <c r="AJ2398" i="23"/>
  <c r="AJ2397" i="23"/>
  <c r="AJ2396" i="23"/>
  <c r="AJ2395" i="23"/>
  <c r="AJ2394" i="23"/>
  <c r="AJ2393" i="23"/>
  <c r="AJ2392" i="23"/>
  <c r="AJ2391" i="23"/>
  <c r="AJ2390" i="23"/>
  <c r="AJ2389" i="23"/>
  <c r="AJ2388" i="23"/>
  <c r="AJ2387" i="23"/>
  <c r="AJ2386" i="23"/>
  <c r="AJ2385" i="23"/>
  <c r="AJ2384" i="23"/>
  <c r="AJ2383" i="23"/>
  <c r="AJ2382" i="23"/>
  <c r="AJ2381" i="23"/>
  <c r="AJ2380" i="23"/>
  <c r="AJ2379" i="23"/>
  <c r="AJ2378" i="23"/>
  <c r="AJ2377" i="23"/>
  <c r="AJ2376" i="23"/>
  <c r="AJ2375" i="23"/>
  <c r="AJ2374" i="23"/>
  <c r="AJ2373" i="23"/>
  <c r="AJ2372" i="23"/>
  <c r="AJ2371" i="23"/>
  <c r="AJ2370" i="23"/>
  <c r="AJ2369" i="23"/>
  <c r="AJ2368" i="23"/>
  <c r="AJ2367" i="23"/>
  <c r="AJ2366" i="23"/>
  <c r="AJ2365" i="23"/>
  <c r="AJ2364" i="23"/>
  <c r="AJ2363" i="23"/>
  <c r="AJ2362" i="23"/>
  <c r="AJ2361" i="23"/>
  <c r="AJ2360" i="23"/>
  <c r="AJ2359" i="23"/>
  <c r="AJ2358" i="23"/>
  <c r="AJ2357" i="23"/>
  <c r="AJ2356" i="23"/>
  <c r="AJ2355" i="23"/>
  <c r="AJ2354" i="23"/>
  <c r="AJ2353" i="23"/>
  <c r="AJ2352" i="23"/>
  <c r="AJ2351" i="23"/>
  <c r="AJ2350" i="23"/>
  <c r="AJ2349" i="23"/>
  <c r="AJ2348" i="23"/>
  <c r="AJ2347" i="23"/>
  <c r="AJ2346" i="23"/>
  <c r="AJ2345" i="23"/>
  <c r="AJ2344" i="23"/>
  <c r="AJ2343" i="23"/>
  <c r="AJ2342" i="23"/>
  <c r="AJ2341" i="23"/>
  <c r="AJ2340" i="23"/>
  <c r="AJ2339" i="23"/>
  <c r="AJ2338" i="23"/>
  <c r="AJ2337" i="23"/>
  <c r="AJ2336" i="23"/>
  <c r="AJ2335" i="23"/>
  <c r="AJ2334" i="23"/>
  <c r="AJ2333" i="23"/>
  <c r="AJ2332" i="23"/>
  <c r="AJ2331" i="23"/>
  <c r="AJ2330" i="23"/>
  <c r="AJ2329" i="23"/>
  <c r="AJ2328" i="23"/>
  <c r="AJ2327" i="23"/>
  <c r="AJ2326" i="23"/>
  <c r="AJ2325" i="23"/>
  <c r="AJ2324" i="23"/>
  <c r="AJ2323" i="23"/>
  <c r="AJ2322" i="23"/>
  <c r="AJ2321" i="23"/>
  <c r="AJ2320" i="23"/>
  <c r="AJ2319" i="23"/>
  <c r="AJ2318" i="23"/>
  <c r="AJ2317" i="23"/>
  <c r="AJ2316" i="23"/>
  <c r="AJ2315" i="23"/>
  <c r="AJ2314" i="23"/>
  <c r="AJ2313" i="23"/>
  <c r="AJ2312" i="23"/>
  <c r="AJ2311" i="23"/>
  <c r="AJ2310" i="23"/>
  <c r="AJ2309" i="23"/>
  <c r="AJ2308" i="23"/>
  <c r="AJ2307" i="23"/>
  <c r="AJ2306" i="23"/>
  <c r="AJ2305" i="23"/>
  <c r="AJ2304" i="23"/>
  <c r="AJ2303" i="23"/>
  <c r="AJ2302" i="23"/>
  <c r="AJ2301" i="23"/>
  <c r="AJ2300" i="23"/>
  <c r="AJ2299" i="23"/>
  <c r="AJ2298" i="23"/>
  <c r="AJ2297" i="23"/>
  <c r="AJ2296" i="23"/>
  <c r="AJ2295" i="23"/>
  <c r="AJ2294" i="23"/>
  <c r="AJ2293" i="23"/>
  <c r="AJ2292" i="23"/>
  <c r="AJ2291" i="23"/>
  <c r="AJ2290" i="23"/>
  <c r="AJ2289" i="23"/>
  <c r="AJ2288" i="23"/>
  <c r="AJ2287" i="23"/>
  <c r="AJ2286" i="23"/>
  <c r="AJ2285" i="23"/>
  <c r="AJ2284" i="23"/>
  <c r="AJ2283" i="23"/>
  <c r="AJ2282" i="23"/>
  <c r="AJ2281" i="23"/>
  <c r="AJ2280" i="23"/>
  <c r="AJ2279" i="23"/>
  <c r="AJ2278" i="23"/>
  <c r="AJ2277" i="23"/>
  <c r="AJ2276" i="23"/>
  <c r="AJ2275" i="23"/>
  <c r="AJ2274" i="23"/>
  <c r="AJ2273" i="23"/>
  <c r="AJ2272" i="23"/>
  <c r="AJ2271" i="23"/>
  <c r="AJ2270" i="23"/>
  <c r="AJ2269" i="23"/>
  <c r="AJ2268" i="23"/>
  <c r="AJ2267" i="23"/>
  <c r="AJ2266" i="23"/>
  <c r="AJ2265" i="23"/>
  <c r="AJ2264" i="23"/>
  <c r="AJ2263" i="23"/>
  <c r="AJ2262" i="23"/>
  <c r="AJ2261" i="23"/>
  <c r="AJ2260" i="23"/>
  <c r="AJ2259" i="23"/>
  <c r="AJ2258" i="23"/>
  <c r="AJ2257" i="23"/>
  <c r="AJ2256" i="23"/>
  <c r="AJ2255" i="23"/>
  <c r="AJ2254" i="23"/>
  <c r="AJ2253" i="23"/>
  <c r="AJ2252" i="23"/>
  <c r="AJ2251" i="23"/>
  <c r="AJ2250" i="23"/>
  <c r="AJ2249" i="23"/>
  <c r="AJ2248" i="23"/>
  <c r="AJ2247" i="23"/>
  <c r="AJ2246" i="23"/>
  <c r="AJ2245" i="23"/>
  <c r="AJ2244" i="23"/>
  <c r="AJ2243" i="23"/>
  <c r="AJ2242" i="23"/>
  <c r="AJ2241" i="23"/>
  <c r="AJ2240" i="23"/>
  <c r="AJ2239" i="23"/>
  <c r="AJ2238" i="23"/>
  <c r="AJ2237" i="23"/>
  <c r="AJ2236" i="23"/>
  <c r="AJ2235" i="23"/>
  <c r="AJ2234" i="23"/>
  <c r="AJ2233" i="23"/>
  <c r="AJ2232" i="23"/>
  <c r="AJ2231" i="23"/>
  <c r="AJ2230" i="23"/>
  <c r="AJ2229" i="23"/>
  <c r="AJ2228" i="23"/>
  <c r="AJ2227" i="23"/>
  <c r="AJ2226" i="23"/>
  <c r="AJ2225" i="23"/>
  <c r="AJ2224" i="23"/>
  <c r="AJ2223" i="23"/>
  <c r="AJ2222" i="23"/>
  <c r="AJ2221" i="23"/>
  <c r="AJ2220" i="23"/>
  <c r="AJ2219" i="23"/>
  <c r="AJ2218" i="23"/>
  <c r="AJ2217" i="23"/>
  <c r="AJ2216" i="23"/>
  <c r="AJ2215" i="23"/>
  <c r="AJ2214" i="23"/>
  <c r="AJ2213" i="23"/>
  <c r="AJ2212" i="23"/>
  <c r="AJ2211" i="23"/>
  <c r="AJ2210" i="23"/>
  <c r="AJ2209" i="23"/>
  <c r="AJ2208" i="23"/>
  <c r="AJ2207" i="23"/>
  <c r="AJ2206" i="23"/>
  <c r="AJ2205" i="23"/>
  <c r="AJ2204" i="23"/>
  <c r="AJ2203" i="23"/>
  <c r="AJ2202" i="23"/>
  <c r="AJ2201" i="23"/>
  <c r="AJ2200" i="23"/>
  <c r="AJ2199" i="23"/>
  <c r="AJ2198" i="23"/>
  <c r="AJ2197" i="23"/>
  <c r="AJ2196" i="23"/>
  <c r="AJ2195" i="23"/>
  <c r="AJ2194" i="23"/>
  <c r="AJ2193" i="23"/>
  <c r="AJ2192" i="23"/>
  <c r="AJ2191" i="23"/>
  <c r="AJ2190" i="23"/>
  <c r="AJ2189" i="23"/>
  <c r="AJ2188" i="23"/>
  <c r="AJ2187" i="23"/>
  <c r="AJ2186" i="23"/>
  <c r="AJ2185" i="23"/>
  <c r="AJ2184" i="23"/>
  <c r="AJ2183" i="23"/>
  <c r="AJ2182" i="23"/>
  <c r="AJ2181" i="23"/>
  <c r="AJ2180" i="23"/>
  <c r="AJ2179" i="23"/>
  <c r="AJ2178" i="23"/>
  <c r="AJ2177" i="23"/>
  <c r="AJ2176" i="23"/>
  <c r="AJ2175" i="23"/>
  <c r="AJ2174" i="23"/>
  <c r="AJ2173" i="23"/>
  <c r="AJ2172" i="23"/>
  <c r="AJ2171" i="23"/>
  <c r="AJ2170" i="23"/>
  <c r="AJ2169" i="23"/>
  <c r="AJ2168" i="23"/>
  <c r="AJ2167" i="23"/>
  <c r="AJ2166" i="23"/>
  <c r="AJ2165" i="23"/>
  <c r="AJ2164" i="23"/>
  <c r="AJ2163" i="23"/>
  <c r="AJ2162" i="23"/>
  <c r="AJ2161" i="23"/>
  <c r="AJ2160" i="23"/>
  <c r="AJ2159" i="23"/>
  <c r="AJ2158" i="23"/>
  <c r="AJ2157" i="23"/>
  <c r="AJ2156" i="23"/>
  <c r="AJ2155" i="23"/>
  <c r="AJ2154" i="23"/>
  <c r="AJ2153" i="23"/>
  <c r="AJ2152" i="23"/>
  <c r="AJ2151" i="23"/>
  <c r="AJ2150" i="23"/>
  <c r="AJ2149" i="23"/>
  <c r="AJ2148" i="23"/>
  <c r="AJ2147" i="23"/>
  <c r="AJ2146" i="23"/>
  <c r="AJ2145" i="23"/>
  <c r="AJ2144" i="23"/>
  <c r="AJ2143" i="23"/>
  <c r="AJ2142" i="23"/>
  <c r="AJ2141" i="23"/>
  <c r="AJ2140" i="23"/>
  <c r="AJ2139" i="23"/>
  <c r="AJ2138" i="23"/>
  <c r="AJ2137" i="23"/>
  <c r="AJ2136" i="23"/>
  <c r="AJ2135" i="23"/>
  <c r="AJ2134" i="23"/>
  <c r="AJ2133" i="23"/>
  <c r="AJ2132" i="23"/>
  <c r="AJ2131" i="23"/>
  <c r="AJ2130" i="23"/>
  <c r="AJ2129" i="23"/>
  <c r="AJ2128" i="23"/>
  <c r="AJ2127" i="23"/>
  <c r="AJ2126" i="23"/>
  <c r="AJ2125" i="23"/>
  <c r="AJ2124" i="23"/>
  <c r="AJ2123" i="23"/>
  <c r="AJ2122" i="23"/>
  <c r="AJ2121" i="23"/>
  <c r="AJ2120" i="23"/>
  <c r="AJ2119" i="23"/>
  <c r="AJ2118" i="23"/>
  <c r="AJ2117" i="23"/>
  <c r="AJ2116" i="23"/>
  <c r="AJ2115" i="23"/>
  <c r="AJ2114" i="23"/>
  <c r="AJ2113" i="23"/>
  <c r="AJ2112" i="23"/>
  <c r="AJ2111" i="23"/>
  <c r="AJ2110" i="23"/>
  <c r="AJ2109" i="23"/>
  <c r="AJ2108" i="23"/>
  <c r="AJ2107" i="23"/>
  <c r="AJ2106" i="23"/>
  <c r="AJ2105" i="23"/>
  <c r="AJ2104" i="23"/>
  <c r="AJ2103" i="23"/>
  <c r="AJ2102" i="23"/>
  <c r="AJ2101" i="23"/>
  <c r="AJ2100" i="23"/>
  <c r="AJ2099" i="23"/>
  <c r="AJ2098" i="23"/>
  <c r="AJ2097" i="23"/>
  <c r="AJ2096" i="23"/>
  <c r="AJ2095" i="23"/>
  <c r="AJ2094" i="23"/>
  <c r="AJ2093" i="23"/>
  <c r="AJ2092" i="23"/>
  <c r="AJ2091" i="23"/>
  <c r="AJ2090" i="23"/>
  <c r="AJ2089" i="23"/>
  <c r="AJ2088" i="23"/>
  <c r="AJ2087" i="23"/>
  <c r="AJ2086" i="23"/>
  <c r="AJ2085" i="23"/>
  <c r="AJ2084" i="23"/>
  <c r="AJ2083" i="23"/>
  <c r="AJ2082" i="23"/>
  <c r="AJ2081" i="23"/>
  <c r="AJ2080" i="23"/>
  <c r="AJ2079" i="23"/>
  <c r="AJ2078" i="23"/>
  <c r="AJ2077" i="23"/>
  <c r="AJ2076" i="23"/>
  <c r="AJ2075" i="23"/>
  <c r="AJ2074" i="23"/>
  <c r="AJ2073" i="23"/>
  <c r="AJ2072" i="23"/>
  <c r="AJ2071" i="23"/>
  <c r="AJ2070" i="23"/>
  <c r="AJ2069" i="23"/>
  <c r="AJ2068" i="23"/>
  <c r="AJ2067" i="23"/>
  <c r="AJ2066" i="23"/>
  <c r="AJ2065" i="23"/>
  <c r="AJ2064" i="23"/>
  <c r="AJ2063" i="23"/>
  <c r="AJ2062" i="23"/>
  <c r="AJ2061" i="23"/>
  <c r="AJ2060" i="23"/>
  <c r="AJ2059" i="23"/>
  <c r="AJ2058" i="23"/>
  <c r="AJ2057" i="23"/>
  <c r="AJ2056" i="23"/>
  <c r="AJ2055" i="23"/>
  <c r="AJ2054" i="23"/>
  <c r="AJ2053" i="23"/>
  <c r="AJ2052" i="23"/>
  <c r="AJ2051" i="23"/>
  <c r="AJ2050" i="23"/>
  <c r="AJ2049" i="23"/>
  <c r="AJ2048" i="23"/>
  <c r="AJ2047" i="23"/>
  <c r="AJ2046" i="23"/>
  <c r="AJ2045" i="23"/>
  <c r="AJ2044" i="23"/>
  <c r="AJ2043" i="23"/>
  <c r="AJ2042" i="23"/>
  <c r="AJ2041" i="23"/>
  <c r="AJ2040" i="23"/>
  <c r="AJ2039" i="23"/>
  <c r="AJ2038" i="23"/>
  <c r="AJ2037" i="23"/>
  <c r="AJ2036" i="23"/>
  <c r="AJ2035" i="23"/>
  <c r="AJ2034" i="23"/>
  <c r="AJ2033" i="23"/>
  <c r="AJ2032" i="23"/>
  <c r="AJ2031" i="23"/>
  <c r="AJ2030" i="23"/>
  <c r="AJ2029" i="23"/>
  <c r="AJ2028" i="23"/>
  <c r="AJ2027" i="23"/>
  <c r="AJ2026" i="23"/>
  <c r="AJ2025" i="23"/>
  <c r="AJ2024" i="23"/>
  <c r="AJ2023" i="23"/>
  <c r="AJ2022" i="23"/>
  <c r="AJ2021" i="23"/>
  <c r="AJ2020" i="23"/>
  <c r="AJ2019" i="23"/>
  <c r="AJ2018" i="23"/>
  <c r="AJ2017" i="23"/>
  <c r="AJ2016" i="23"/>
  <c r="AJ2015" i="23"/>
  <c r="AJ2014" i="23"/>
  <c r="AJ2013" i="23"/>
  <c r="AJ2012" i="23"/>
  <c r="AJ2011" i="23"/>
  <c r="AJ2010" i="23"/>
  <c r="AJ2009" i="23"/>
  <c r="AJ2008" i="23"/>
  <c r="AJ2007" i="23"/>
  <c r="AJ2006" i="23"/>
  <c r="AJ2005" i="23"/>
  <c r="AJ2004" i="23"/>
  <c r="AJ2003" i="23"/>
  <c r="AJ2002" i="23"/>
  <c r="AJ2001" i="23"/>
  <c r="AJ2000" i="23"/>
  <c r="AJ1999" i="23"/>
  <c r="AJ1998" i="23"/>
  <c r="AJ1997" i="23"/>
  <c r="AJ1996" i="23"/>
  <c r="AJ1995" i="23"/>
  <c r="AJ1994" i="23"/>
  <c r="AJ1993" i="23"/>
  <c r="AJ1992" i="23"/>
  <c r="AJ1991" i="23"/>
  <c r="AJ1990" i="23"/>
  <c r="AJ1989" i="23"/>
  <c r="AJ1988" i="23"/>
  <c r="AJ1987" i="23"/>
  <c r="AJ1986" i="23"/>
  <c r="AJ1985" i="23"/>
  <c r="AJ1984" i="23"/>
  <c r="AJ1983" i="23"/>
  <c r="AJ1982" i="23"/>
  <c r="AJ1981" i="23"/>
  <c r="AJ1980" i="23"/>
  <c r="AJ1979" i="23"/>
  <c r="AJ1978" i="23"/>
  <c r="AJ1977" i="23"/>
  <c r="AJ1976" i="23"/>
  <c r="AJ1975" i="23"/>
  <c r="AJ1974" i="23"/>
  <c r="AJ1973" i="23"/>
  <c r="AJ1972" i="23"/>
  <c r="AJ1971" i="23"/>
  <c r="AJ1970" i="23"/>
  <c r="AJ1969" i="23"/>
  <c r="AJ1968" i="23"/>
  <c r="AJ1967" i="23"/>
  <c r="AJ1966" i="23"/>
  <c r="AJ1965" i="23"/>
  <c r="AJ1964" i="23"/>
  <c r="AJ1963" i="23"/>
  <c r="AJ1962" i="23"/>
  <c r="AJ1961" i="23"/>
  <c r="AJ1960" i="23"/>
  <c r="AJ1959" i="23"/>
  <c r="AJ1958" i="23"/>
  <c r="AJ1957" i="23"/>
  <c r="AJ1956" i="23"/>
  <c r="AJ1955" i="23"/>
  <c r="AJ1954" i="23"/>
  <c r="AJ1953" i="23"/>
  <c r="AJ1952" i="23"/>
  <c r="AJ1951" i="23"/>
  <c r="AJ1950" i="23"/>
  <c r="AJ1949" i="23"/>
  <c r="AJ1948" i="23"/>
  <c r="AJ1947" i="23"/>
  <c r="AJ1946" i="23"/>
  <c r="AJ1945" i="23"/>
  <c r="AJ1944" i="23"/>
  <c r="AJ1943" i="23"/>
  <c r="AJ1942" i="23"/>
  <c r="AJ1941" i="23"/>
  <c r="AJ1940" i="23"/>
  <c r="AJ1939" i="23"/>
  <c r="AJ1938" i="23"/>
  <c r="AJ1937" i="23"/>
  <c r="AJ1936" i="23"/>
  <c r="AJ1935" i="23"/>
  <c r="AJ1934" i="23"/>
  <c r="AJ1933" i="23"/>
  <c r="AJ1932" i="23"/>
  <c r="AJ1931" i="23"/>
  <c r="AJ1930" i="23"/>
  <c r="AJ1929" i="23"/>
  <c r="AJ1928" i="23"/>
  <c r="AJ1927" i="23"/>
  <c r="AJ1926" i="23"/>
  <c r="AJ1925" i="23"/>
  <c r="AJ1924" i="23"/>
  <c r="AJ1923" i="23"/>
  <c r="AJ1922" i="23"/>
  <c r="AJ1921" i="23"/>
  <c r="AJ1920" i="23"/>
  <c r="AJ1919" i="23"/>
  <c r="AJ1918" i="23"/>
  <c r="AJ1917" i="23"/>
  <c r="AJ1916" i="23"/>
  <c r="AJ1915" i="23"/>
  <c r="AJ1914" i="23"/>
  <c r="AJ1913" i="23"/>
  <c r="AJ1912" i="23"/>
  <c r="AJ1911" i="23"/>
  <c r="AJ1910" i="23"/>
  <c r="AJ1909" i="23"/>
  <c r="AJ1908" i="23"/>
  <c r="AJ1907" i="23"/>
  <c r="AJ1906" i="23"/>
  <c r="AJ1905" i="23"/>
  <c r="AJ1904" i="23"/>
  <c r="AJ1903" i="23"/>
  <c r="AJ1902" i="23"/>
  <c r="AJ1901" i="23"/>
  <c r="AJ1900" i="23"/>
  <c r="AJ1899" i="23"/>
  <c r="AJ1898" i="23"/>
  <c r="AJ1897" i="23"/>
  <c r="AJ1896" i="23"/>
  <c r="AJ1895" i="23"/>
  <c r="AJ1894" i="23"/>
  <c r="AJ1893" i="23"/>
  <c r="AJ1892" i="23"/>
  <c r="AJ1891" i="23"/>
  <c r="AJ1890" i="23"/>
  <c r="AJ1889" i="23"/>
  <c r="AJ1888" i="23"/>
  <c r="AJ1887" i="23"/>
  <c r="AJ1886" i="23"/>
  <c r="AJ1885" i="23"/>
  <c r="AJ1884" i="23"/>
  <c r="AJ1883" i="23"/>
  <c r="AJ1882" i="23"/>
  <c r="AJ1881" i="23"/>
  <c r="AJ1880" i="23"/>
  <c r="AJ1879" i="23"/>
  <c r="AJ1878" i="23"/>
  <c r="AJ1877" i="23"/>
  <c r="AJ1876" i="23"/>
  <c r="AJ1875" i="23"/>
  <c r="AJ1874" i="23"/>
  <c r="AJ1873" i="23"/>
  <c r="AJ1872" i="23"/>
  <c r="AJ1871" i="23"/>
  <c r="AJ1870" i="23"/>
  <c r="AJ1869" i="23"/>
  <c r="AJ1868" i="23"/>
  <c r="AJ1867" i="23"/>
  <c r="AJ1866" i="23"/>
  <c r="AJ1865" i="23"/>
  <c r="AJ1864" i="23"/>
  <c r="AJ1863" i="23"/>
  <c r="AJ1862" i="23"/>
  <c r="AJ1861" i="23"/>
  <c r="AJ1860" i="23"/>
  <c r="AJ1859" i="23"/>
  <c r="AJ1858" i="23"/>
  <c r="AJ1857" i="23"/>
  <c r="AJ1856" i="23"/>
  <c r="AJ1855" i="23"/>
  <c r="AJ1854" i="23"/>
  <c r="AJ1853" i="23"/>
  <c r="AJ1852" i="23"/>
  <c r="AJ1851" i="23"/>
  <c r="AJ1850" i="23"/>
  <c r="AJ1849" i="23"/>
  <c r="AJ1848" i="23"/>
  <c r="AJ1847" i="23"/>
  <c r="AJ1846" i="23"/>
  <c r="AJ1845" i="23"/>
  <c r="AJ1844" i="23"/>
  <c r="AJ1843" i="23"/>
  <c r="AJ1842" i="23"/>
  <c r="AJ1841" i="23"/>
  <c r="AJ1840" i="23"/>
  <c r="AJ1839" i="23"/>
  <c r="AJ1838" i="23"/>
  <c r="AJ1837" i="23"/>
  <c r="AJ1836" i="23"/>
  <c r="AJ1835" i="23"/>
  <c r="AJ1834" i="23"/>
  <c r="AJ1833" i="23"/>
  <c r="AJ1832" i="23"/>
  <c r="AJ1831" i="23"/>
  <c r="AJ1830" i="23"/>
  <c r="AJ1829" i="23"/>
  <c r="AJ1828" i="23"/>
  <c r="AJ1827" i="23"/>
  <c r="AJ1826" i="23"/>
  <c r="AJ1825" i="23"/>
  <c r="AJ1824" i="23"/>
  <c r="AJ1823" i="23"/>
  <c r="AJ1822" i="23"/>
  <c r="AJ1821" i="23"/>
  <c r="AJ1820" i="23"/>
  <c r="AJ1819" i="23"/>
  <c r="AJ1818" i="23"/>
  <c r="AJ1817" i="23"/>
  <c r="AJ1816" i="23"/>
  <c r="AJ1815" i="23"/>
  <c r="AJ1814" i="23"/>
  <c r="AJ1813" i="23"/>
  <c r="AJ1812" i="23"/>
  <c r="AJ1811" i="23"/>
  <c r="AJ1810" i="23"/>
  <c r="AJ1809" i="23"/>
  <c r="AJ1808" i="23"/>
  <c r="AJ1807" i="23"/>
  <c r="AJ1806" i="23"/>
  <c r="AJ1805" i="23"/>
  <c r="AJ1804" i="23"/>
  <c r="AJ1803" i="23"/>
  <c r="AJ1802" i="23"/>
  <c r="AJ1801" i="23"/>
  <c r="AJ1800" i="23"/>
  <c r="AJ1799" i="23"/>
  <c r="AJ1798" i="23"/>
  <c r="AJ1797" i="23"/>
  <c r="AJ1796" i="23"/>
  <c r="AJ1795" i="23"/>
  <c r="AJ1794" i="23"/>
  <c r="AJ1793" i="23"/>
  <c r="AJ1792" i="23"/>
  <c r="AJ1791" i="23"/>
  <c r="AJ1790" i="23"/>
  <c r="AJ1789" i="23"/>
  <c r="AJ1788" i="23"/>
  <c r="AJ1787" i="23"/>
  <c r="AJ1786" i="23"/>
  <c r="AJ1785" i="23"/>
  <c r="AJ1784" i="23"/>
  <c r="AJ1783" i="23"/>
  <c r="AJ1782" i="23"/>
  <c r="AJ1781" i="23"/>
  <c r="AJ1780" i="23"/>
  <c r="AJ1779" i="23"/>
  <c r="AJ1778" i="23"/>
  <c r="AJ1777" i="23"/>
  <c r="AJ1776" i="23"/>
  <c r="AJ1775" i="23"/>
  <c r="AJ1774" i="23"/>
  <c r="AJ1773" i="23"/>
  <c r="AJ1772" i="23"/>
  <c r="AJ1771" i="23"/>
  <c r="AJ1770" i="23"/>
  <c r="AJ1769" i="23"/>
  <c r="AJ1768" i="23"/>
  <c r="AJ1767" i="23"/>
  <c r="AJ1766" i="23"/>
  <c r="AJ1765" i="23"/>
  <c r="AJ1764" i="23"/>
  <c r="AJ1763" i="23"/>
  <c r="AJ1762" i="23"/>
  <c r="AJ1761" i="23"/>
  <c r="AJ1760" i="23"/>
  <c r="AJ1759" i="23"/>
  <c r="AJ1758" i="23"/>
  <c r="AJ1757" i="23"/>
  <c r="AJ1756" i="23"/>
  <c r="AJ1755" i="23"/>
  <c r="AJ1754" i="23"/>
  <c r="AJ1753" i="23"/>
  <c r="AJ1752" i="23"/>
  <c r="AJ1751" i="23"/>
  <c r="AJ1750" i="23"/>
  <c r="AJ1749" i="23"/>
  <c r="AJ1748" i="23"/>
  <c r="AJ1747" i="23"/>
  <c r="AJ1746" i="23"/>
  <c r="AJ1745" i="23"/>
  <c r="AJ1744" i="23"/>
  <c r="AJ1743" i="23"/>
  <c r="AJ1742" i="23"/>
  <c r="AJ1741" i="23"/>
  <c r="AJ1740" i="23"/>
  <c r="AJ1739" i="23"/>
  <c r="AJ1738" i="23"/>
  <c r="AJ1737" i="23"/>
  <c r="AJ1736" i="23"/>
  <c r="AJ1735" i="23"/>
  <c r="AJ1734" i="23"/>
  <c r="AJ1733" i="23"/>
  <c r="AJ1732" i="23"/>
  <c r="AJ1731" i="23"/>
  <c r="AJ1730" i="23"/>
  <c r="AJ1729" i="23"/>
  <c r="AJ1728" i="23"/>
  <c r="AJ1727" i="23"/>
  <c r="AJ1726" i="23"/>
  <c r="AJ1725" i="23"/>
  <c r="AJ1724" i="23"/>
  <c r="AJ1723" i="23"/>
  <c r="AJ1722" i="23"/>
  <c r="AJ1721" i="23"/>
  <c r="AJ1720" i="23"/>
  <c r="AJ1719" i="23"/>
  <c r="AJ1718" i="23"/>
  <c r="AJ1717" i="23"/>
  <c r="AJ1716" i="23"/>
  <c r="AJ1715" i="23"/>
  <c r="AJ1714" i="23"/>
  <c r="AJ1713" i="23"/>
  <c r="AJ1712" i="23"/>
  <c r="AJ1711" i="23"/>
  <c r="AJ1710" i="23"/>
  <c r="AJ1709" i="23"/>
  <c r="AJ1708" i="23"/>
  <c r="AJ1707" i="23"/>
  <c r="AJ1706" i="23"/>
  <c r="AJ1705" i="23"/>
  <c r="AJ1704" i="23"/>
  <c r="AJ1703" i="23"/>
  <c r="AJ1702" i="23"/>
  <c r="AJ1701" i="23"/>
  <c r="AJ1700" i="23"/>
  <c r="AJ1699" i="23"/>
  <c r="AJ1698" i="23"/>
  <c r="AJ1697" i="23"/>
  <c r="AJ1696" i="23"/>
  <c r="AJ1695" i="23"/>
  <c r="AJ1694" i="23"/>
  <c r="AJ1693" i="23"/>
  <c r="AJ1692" i="23"/>
  <c r="AJ1691" i="23"/>
  <c r="AJ1690" i="23"/>
  <c r="AJ1689" i="23"/>
  <c r="AJ1688" i="23"/>
  <c r="AJ1687" i="23"/>
  <c r="AJ1686" i="23"/>
  <c r="AJ1685" i="23"/>
  <c r="AJ1684" i="23"/>
  <c r="AJ1683" i="23"/>
  <c r="AJ1682" i="23"/>
  <c r="AJ1681" i="23"/>
  <c r="AJ1680" i="23"/>
  <c r="AJ1679" i="23"/>
  <c r="AJ1678" i="23"/>
  <c r="AJ1677" i="23"/>
  <c r="AJ1676" i="23"/>
  <c r="AJ1675" i="23"/>
  <c r="AJ1674" i="23"/>
  <c r="AJ1673" i="23"/>
  <c r="AJ1672" i="23"/>
  <c r="AJ1671" i="23"/>
  <c r="AJ1670" i="23"/>
  <c r="AJ1669" i="23"/>
  <c r="AJ1668" i="23"/>
  <c r="AJ1667" i="23"/>
  <c r="AJ1666" i="23"/>
  <c r="AJ1665" i="23"/>
  <c r="AJ1664" i="23"/>
  <c r="AJ1663" i="23"/>
  <c r="AJ1662" i="23"/>
  <c r="AJ1661" i="23"/>
  <c r="AJ1660" i="23"/>
  <c r="AJ1659" i="23"/>
  <c r="AJ1658" i="23"/>
  <c r="AJ1657" i="23"/>
  <c r="AJ1656" i="23"/>
  <c r="AJ1655" i="23"/>
  <c r="AJ1654" i="23"/>
  <c r="AJ1653" i="23"/>
  <c r="AJ1652" i="23"/>
  <c r="AJ1651" i="23"/>
  <c r="AJ1650" i="23"/>
  <c r="AJ1649" i="23"/>
  <c r="AJ1648" i="23"/>
  <c r="AJ1647" i="23"/>
  <c r="AJ1646" i="23"/>
  <c r="AJ1645" i="23"/>
  <c r="AJ1644" i="23"/>
  <c r="AJ1643" i="23"/>
  <c r="AJ1642" i="23"/>
  <c r="AJ1641" i="23"/>
  <c r="AJ1640" i="23"/>
  <c r="AJ1639" i="23"/>
  <c r="AJ1638" i="23"/>
  <c r="AJ1637" i="23"/>
  <c r="AJ1636" i="23"/>
  <c r="AJ1635" i="23"/>
  <c r="AJ1634" i="23"/>
  <c r="AJ1633" i="23"/>
  <c r="AJ1632" i="23"/>
  <c r="AJ1631" i="23"/>
  <c r="AJ1630" i="23"/>
  <c r="AJ1629" i="23"/>
  <c r="AJ1628" i="23"/>
  <c r="AJ1627" i="23"/>
  <c r="AJ1626" i="23"/>
  <c r="AJ1625" i="23"/>
  <c r="AJ1624" i="23"/>
  <c r="AJ1623" i="23"/>
  <c r="AJ1622" i="23"/>
  <c r="AJ1621" i="23"/>
  <c r="AJ1620" i="23"/>
  <c r="AJ1619" i="23"/>
  <c r="AJ1618" i="23"/>
  <c r="AJ1617" i="23"/>
  <c r="AJ1616" i="23"/>
  <c r="AJ1615" i="23"/>
  <c r="AJ1614" i="23"/>
  <c r="AJ1613" i="23"/>
  <c r="AJ1612" i="23"/>
  <c r="AJ1611" i="23"/>
  <c r="AJ1610" i="23"/>
  <c r="AJ1609" i="23"/>
  <c r="AJ1608" i="23"/>
  <c r="AJ1607" i="23"/>
  <c r="AJ1606" i="23"/>
  <c r="AJ1605" i="23"/>
  <c r="AJ1604" i="23"/>
  <c r="AJ1603" i="23"/>
  <c r="AJ1602" i="23"/>
  <c r="AJ1601" i="23"/>
  <c r="AJ1600" i="23"/>
  <c r="AJ1599" i="23"/>
  <c r="AJ1598" i="23"/>
  <c r="AJ1597" i="23"/>
  <c r="AJ1596" i="23"/>
  <c r="AJ1595" i="23"/>
  <c r="AJ1594" i="23"/>
  <c r="AJ1593" i="23"/>
  <c r="AJ1592" i="23"/>
  <c r="AJ1591" i="23"/>
  <c r="AJ1590" i="23"/>
  <c r="AJ1589" i="23"/>
  <c r="AJ1588" i="23"/>
  <c r="AJ1587" i="23"/>
  <c r="AJ1586" i="23"/>
  <c r="AJ1585" i="23"/>
  <c r="AJ1584" i="23"/>
  <c r="AJ1583" i="23"/>
  <c r="AJ1582" i="23"/>
  <c r="AJ1581" i="23"/>
  <c r="AJ1580" i="23"/>
  <c r="AJ1579" i="23"/>
  <c r="AJ1578" i="23"/>
  <c r="AJ1577" i="23"/>
  <c r="AJ1576" i="23"/>
  <c r="AJ1575" i="23"/>
  <c r="AJ1574" i="23"/>
  <c r="AJ1573" i="23"/>
  <c r="AJ1572" i="23"/>
  <c r="AJ1571" i="23"/>
  <c r="AJ1570" i="23"/>
  <c r="AJ1569" i="23"/>
  <c r="AJ1568" i="23"/>
  <c r="AJ1567" i="23"/>
  <c r="AJ1566" i="23"/>
  <c r="AJ1565" i="23"/>
  <c r="AJ1564" i="23"/>
  <c r="AJ1563" i="23"/>
  <c r="AJ1562" i="23"/>
  <c r="AJ1561" i="23"/>
  <c r="AJ1560" i="23"/>
  <c r="AJ1559" i="23"/>
  <c r="AJ1558" i="23"/>
  <c r="AJ1557" i="23"/>
  <c r="AJ1556" i="23"/>
  <c r="AJ1555" i="23"/>
  <c r="AJ1554" i="23"/>
  <c r="AJ1553" i="23"/>
  <c r="AJ1552" i="23"/>
  <c r="AJ1551" i="23"/>
  <c r="AJ1550" i="23"/>
  <c r="AJ1549" i="23"/>
  <c r="AJ1548" i="23"/>
  <c r="AJ1547" i="23"/>
  <c r="AJ1546" i="23"/>
  <c r="AJ1545" i="23"/>
  <c r="AJ1544" i="23"/>
  <c r="AJ1543" i="23"/>
  <c r="AJ1542" i="23"/>
  <c r="AJ1541" i="23"/>
  <c r="AJ1540" i="23"/>
  <c r="AJ1539" i="23"/>
  <c r="AJ1538" i="23"/>
  <c r="AJ1537" i="23"/>
  <c r="AJ1536" i="23"/>
  <c r="AJ1535" i="23"/>
  <c r="AJ1534" i="23"/>
  <c r="AJ1533" i="23"/>
  <c r="AJ1532" i="23"/>
  <c r="AJ1531" i="23"/>
  <c r="AJ1530" i="23"/>
  <c r="AJ1529" i="23"/>
  <c r="AJ1528" i="23"/>
  <c r="AJ1527" i="23"/>
  <c r="AJ1526" i="23"/>
  <c r="AJ1525" i="23"/>
  <c r="AJ1524" i="23"/>
  <c r="AJ1523" i="23"/>
  <c r="AJ1522" i="23"/>
  <c r="AJ1521" i="23"/>
  <c r="AJ1520" i="23"/>
  <c r="AJ1519" i="23"/>
  <c r="AJ1518" i="23"/>
  <c r="AJ1517" i="23"/>
  <c r="AJ1516" i="23"/>
  <c r="AJ1515" i="23"/>
  <c r="AJ1514" i="23"/>
  <c r="AJ1513" i="23"/>
  <c r="AJ1512" i="23"/>
  <c r="AJ1511" i="23"/>
  <c r="AJ1510" i="23"/>
  <c r="AJ1509" i="23"/>
  <c r="AJ1508" i="23"/>
  <c r="AJ1507" i="23"/>
  <c r="AJ1506" i="23"/>
  <c r="AJ1505" i="23"/>
  <c r="AJ1504" i="23"/>
  <c r="AJ1503" i="23"/>
  <c r="AJ1502" i="23"/>
  <c r="AJ1501" i="23"/>
  <c r="AJ1500" i="23"/>
  <c r="AJ1499" i="23"/>
  <c r="AJ1498" i="23"/>
  <c r="AJ1497" i="23"/>
  <c r="AJ1496" i="23"/>
  <c r="AJ1495" i="23"/>
  <c r="AJ1494" i="23"/>
  <c r="AJ1493" i="23"/>
  <c r="AJ1492" i="23"/>
  <c r="AJ1491" i="23"/>
  <c r="AJ1490" i="23"/>
  <c r="AJ1489" i="23"/>
  <c r="AJ1488" i="23"/>
  <c r="AJ1487" i="23"/>
  <c r="AJ1486" i="23"/>
  <c r="AJ1485" i="23"/>
  <c r="AJ1484" i="23"/>
  <c r="AJ1483" i="23"/>
  <c r="AJ1482" i="23"/>
  <c r="AJ1481" i="23"/>
  <c r="AJ1480" i="23"/>
  <c r="AJ1479" i="23"/>
  <c r="AJ1478" i="23"/>
  <c r="AJ1477" i="23"/>
  <c r="AJ1476" i="23"/>
  <c r="AJ1475" i="23"/>
  <c r="AJ1474" i="23"/>
  <c r="AJ1473" i="23"/>
  <c r="AJ1472" i="23"/>
  <c r="AJ1471" i="23"/>
  <c r="AJ1470" i="23"/>
  <c r="AJ1469" i="23"/>
  <c r="AJ1468" i="23"/>
  <c r="AJ1467" i="23"/>
  <c r="AJ1466" i="23"/>
  <c r="AJ1465" i="23"/>
  <c r="AJ1464" i="23"/>
  <c r="AJ1463" i="23"/>
  <c r="AJ1462" i="23"/>
  <c r="AJ1461" i="23"/>
  <c r="AJ1460" i="23"/>
  <c r="AJ1459" i="23"/>
  <c r="AJ1458" i="23"/>
  <c r="AJ1457" i="23"/>
  <c r="AJ1456" i="23"/>
  <c r="AJ1455" i="23"/>
  <c r="AJ1454" i="23"/>
  <c r="AJ1453" i="23"/>
  <c r="AJ1452" i="23"/>
  <c r="AJ1451" i="23"/>
  <c r="AJ1450" i="23"/>
  <c r="AJ1449" i="23"/>
  <c r="AJ1448" i="23"/>
  <c r="AJ1447" i="23"/>
  <c r="AJ1446" i="23"/>
  <c r="AJ1445" i="23"/>
  <c r="AJ1444" i="23"/>
  <c r="AJ1443" i="23"/>
  <c r="AJ1442" i="23"/>
  <c r="AJ1441" i="23"/>
  <c r="AJ1440" i="23"/>
  <c r="AJ1439" i="23"/>
  <c r="AJ1438" i="23"/>
  <c r="AJ1437" i="23"/>
  <c r="AJ1436" i="23"/>
  <c r="AJ1435" i="23"/>
  <c r="AJ1434" i="23"/>
  <c r="AJ1433" i="23"/>
  <c r="AJ1432" i="23"/>
  <c r="AJ1431" i="23"/>
  <c r="AJ1430" i="23"/>
  <c r="AJ1429" i="23"/>
  <c r="AJ1428" i="23"/>
  <c r="AJ1427" i="23"/>
  <c r="AJ1426" i="23"/>
  <c r="AJ1425" i="23"/>
  <c r="AJ1424" i="23"/>
  <c r="AJ1423" i="23"/>
  <c r="AJ1422" i="23"/>
  <c r="AJ1421" i="23"/>
  <c r="AJ1420" i="23"/>
  <c r="AJ1419" i="23"/>
  <c r="AJ1418" i="23"/>
  <c r="AJ1417" i="23"/>
  <c r="AJ1416" i="23"/>
  <c r="AJ1415" i="23"/>
  <c r="AJ1414" i="23"/>
  <c r="AJ1413" i="23"/>
  <c r="AJ1412" i="23"/>
  <c r="AJ1411" i="23"/>
  <c r="AJ1410" i="23"/>
  <c r="AJ1409" i="23"/>
  <c r="AJ1408" i="23"/>
  <c r="AJ1407" i="23"/>
  <c r="AJ1406" i="23"/>
  <c r="AJ1405" i="23"/>
  <c r="AJ1404" i="23"/>
  <c r="AJ1403" i="23"/>
  <c r="AJ1402" i="23"/>
  <c r="AJ1401" i="23"/>
  <c r="AJ1400" i="23"/>
  <c r="AJ1399" i="23"/>
  <c r="AJ1398" i="23"/>
  <c r="AJ1397" i="23"/>
  <c r="AJ1396" i="23"/>
  <c r="AJ1395" i="23"/>
  <c r="AJ1394" i="23"/>
  <c r="AJ1393" i="23"/>
  <c r="AJ1392" i="23"/>
  <c r="AJ1391" i="23"/>
  <c r="AJ1390" i="23"/>
  <c r="AJ1389" i="23"/>
  <c r="AJ1388" i="23"/>
  <c r="AJ1387" i="23"/>
  <c r="AJ1386" i="23"/>
  <c r="AJ1385" i="23"/>
  <c r="AJ1384" i="23"/>
  <c r="AJ1383" i="23"/>
  <c r="AJ1382" i="23"/>
  <c r="AJ1381" i="23"/>
  <c r="AJ1380" i="23"/>
  <c r="AJ1379" i="23"/>
  <c r="AJ1378" i="23"/>
  <c r="AJ1377" i="23"/>
  <c r="AJ1376" i="23"/>
  <c r="AJ1375" i="23"/>
  <c r="AJ1374" i="23"/>
  <c r="AJ1373" i="23"/>
  <c r="AJ1372" i="23"/>
  <c r="AJ1371" i="23"/>
  <c r="AJ1370" i="23"/>
  <c r="AJ1369" i="23"/>
  <c r="AJ1368" i="23"/>
  <c r="AJ1367" i="23"/>
  <c r="AJ1366" i="23"/>
  <c r="AJ1365" i="23"/>
  <c r="AJ1364" i="23"/>
  <c r="AJ1363" i="23"/>
  <c r="AJ1362" i="23"/>
  <c r="AJ1361" i="23"/>
  <c r="AJ1360" i="23"/>
  <c r="AJ1359" i="23"/>
  <c r="AJ1358" i="23"/>
  <c r="AJ1357" i="23"/>
  <c r="AJ1356" i="23"/>
  <c r="AJ1355" i="23"/>
  <c r="AJ1354" i="23"/>
  <c r="AJ1353" i="23"/>
  <c r="AJ1352" i="23"/>
  <c r="AJ1351" i="23"/>
  <c r="AJ1350" i="23"/>
  <c r="AJ1349" i="23"/>
  <c r="AJ1348" i="23"/>
  <c r="AJ1347" i="23"/>
  <c r="AJ1346" i="23"/>
  <c r="AJ1345" i="23"/>
  <c r="AJ1344" i="23"/>
  <c r="AJ1343" i="23"/>
  <c r="AJ1342" i="23"/>
  <c r="AJ1341" i="23"/>
  <c r="AJ1340" i="23"/>
  <c r="AJ1339" i="23"/>
  <c r="AJ1338" i="23"/>
  <c r="AJ1337" i="23"/>
  <c r="AJ1336" i="23"/>
  <c r="AJ1335" i="23"/>
  <c r="AJ1334" i="23"/>
  <c r="AJ1333" i="23"/>
  <c r="AJ1332" i="23"/>
  <c r="AJ1331" i="23"/>
  <c r="AJ1330" i="23"/>
  <c r="AJ1329" i="23"/>
  <c r="AJ1328" i="23"/>
  <c r="AJ1327" i="23"/>
  <c r="AJ1326" i="23"/>
  <c r="AJ1325" i="23"/>
  <c r="AJ1324" i="23"/>
  <c r="AJ1323" i="23"/>
  <c r="AJ1322" i="23"/>
  <c r="AJ1321" i="23"/>
  <c r="AJ1320" i="23"/>
  <c r="AJ1319" i="23"/>
  <c r="AJ1318" i="23"/>
  <c r="AJ1317" i="23"/>
  <c r="AJ1316" i="23"/>
  <c r="AJ1315" i="23"/>
  <c r="AJ1314" i="23"/>
  <c r="AJ1313" i="23"/>
  <c r="AJ1312" i="23"/>
  <c r="AJ1311" i="23"/>
  <c r="AJ1310" i="23"/>
  <c r="AJ1309" i="23"/>
  <c r="AJ1308" i="23"/>
  <c r="AJ1307" i="23"/>
  <c r="AJ1306" i="23"/>
  <c r="AJ1305" i="23"/>
  <c r="AJ1304" i="23"/>
  <c r="AJ1303" i="23"/>
  <c r="AJ1302" i="23"/>
  <c r="AJ1301" i="23"/>
  <c r="AJ1300" i="23"/>
  <c r="AJ1299" i="23"/>
  <c r="AJ1298" i="23"/>
  <c r="AJ1297" i="23"/>
  <c r="AJ1296" i="23"/>
  <c r="AJ1295" i="23"/>
  <c r="AJ1294" i="23"/>
  <c r="AJ1293" i="23"/>
  <c r="AJ1292" i="23"/>
  <c r="AJ1291" i="23"/>
  <c r="AJ1290" i="23"/>
  <c r="AJ1289" i="23"/>
  <c r="AJ1288" i="23"/>
  <c r="AJ1287" i="23"/>
  <c r="AJ1286" i="23"/>
  <c r="AJ1285" i="23"/>
  <c r="AJ1284" i="23"/>
  <c r="AJ1283" i="23"/>
  <c r="AJ1282" i="23"/>
  <c r="AJ1281" i="23"/>
  <c r="AJ1280" i="23"/>
  <c r="AJ1279" i="23"/>
  <c r="AJ1278" i="23"/>
  <c r="AJ1277" i="23"/>
  <c r="AJ1276" i="23"/>
  <c r="AJ1275" i="23"/>
  <c r="AJ1274" i="23"/>
  <c r="AJ1273" i="23"/>
  <c r="AJ1272" i="23"/>
  <c r="AJ1271" i="23"/>
  <c r="AJ1270" i="23"/>
  <c r="AJ1269" i="23"/>
  <c r="AJ1268" i="23"/>
  <c r="AJ1267" i="23"/>
  <c r="AJ1266" i="23"/>
  <c r="AJ1265" i="23"/>
  <c r="AJ1264" i="23"/>
  <c r="AJ1263" i="23"/>
  <c r="AJ1262" i="23"/>
  <c r="AJ1261" i="23"/>
  <c r="AJ1260" i="23"/>
  <c r="AJ1259" i="23"/>
  <c r="AJ1258" i="23"/>
  <c r="AJ1257" i="23"/>
  <c r="AJ1256" i="23"/>
  <c r="AJ1255" i="23"/>
  <c r="AJ1254" i="23"/>
  <c r="AJ1253" i="23"/>
  <c r="AJ1252" i="23"/>
  <c r="AJ1251" i="23"/>
  <c r="AJ1250" i="23"/>
  <c r="AJ1249" i="23"/>
  <c r="AJ1248" i="23"/>
  <c r="AJ1247" i="23"/>
  <c r="AJ1246" i="23"/>
  <c r="AJ1245" i="23"/>
  <c r="AJ1244" i="23"/>
  <c r="AJ1243" i="23"/>
  <c r="AJ1242" i="23"/>
  <c r="AJ1241" i="23"/>
  <c r="AJ1240" i="23"/>
  <c r="AJ1239" i="23"/>
  <c r="AJ1238" i="23"/>
  <c r="AJ1237" i="23"/>
  <c r="AJ1236" i="23"/>
  <c r="AJ1235" i="23"/>
  <c r="AJ1234" i="23"/>
  <c r="AJ1233" i="23"/>
  <c r="AJ1232" i="23"/>
  <c r="AJ1231" i="23"/>
  <c r="AJ1230" i="23"/>
  <c r="AJ1229" i="23"/>
  <c r="AJ1228" i="23"/>
  <c r="AJ1227" i="23"/>
  <c r="AJ1226" i="23"/>
  <c r="AJ1225" i="23"/>
  <c r="AJ1224" i="23"/>
  <c r="AJ1223" i="23"/>
  <c r="AJ1222" i="23"/>
  <c r="AJ1221" i="23"/>
  <c r="AJ1220" i="23"/>
  <c r="AJ1219" i="23"/>
  <c r="AJ1218" i="23"/>
  <c r="AJ1217" i="23"/>
  <c r="AJ1216" i="23"/>
  <c r="AJ1215" i="23"/>
  <c r="AJ1214" i="23"/>
  <c r="AJ1213" i="23"/>
  <c r="AJ1212" i="23"/>
  <c r="AJ1211" i="23"/>
  <c r="AJ1210" i="23"/>
  <c r="AJ1209" i="23"/>
  <c r="AJ1208" i="23"/>
  <c r="AJ1207" i="23"/>
  <c r="AJ1206" i="23"/>
  <c r="AJ1205" i="23"/>
  <c r="AJ1204" i="23"/>
  <c r="AJ1203" i="23"/>
  <c r="AJ1202" i="23"/>
  <c r="AJ1201" i="23"/>
  <c r="AJ1200" i="23"/>
  <c r="AJ1199" i="23"/>
  <c r="AJ1198" i="23"/>
  <c r="AJ1197" i="23"/>
  <c r="AJ1196" i="23"/>
  <c r="AJ1195" i="23"/>
  <c r="AJ1194" i="23"/>
  <c r="AJ1193" i="23"/>
  <c r="AJ1192" i="23"/>
  <c r="AJ1191" i="23"/>
  <c r="AJ1190" i="23"/>
  <c r="AJ1189" i="23"/>
  <c r="AJ1188" i="23"/>
  <c r="AJ1187" i="23"/>
  <c r="AJ1186" i="23"/>
  <c r="AJ1185" i="23"/>
  <c r="AJ1184" i="23"/>
  <c r="AJ1183" i="23"/>
  <c r="AJ1182" i="23"/>
  <c r="AJ1181" i="23"/>
  <c r="AJ1180" i="23"/>
  <c r="AJ1179" i="23"/>
  <c r="AJ1178" i="23"/>
  <c r="AJ1177" i="23"/>
  <c r="AJ1176" i="23"/>
  <c r="AJ1175" i="23"/>
  <c r="AJ1174" i="23"/>
  <c r="AJ1173" i="23"/>
  <c r="AJ1172" i="23"/>
  <c r="AJ1171" i="23"/>
  <c r="AJ1170" i="23"/>
  <c r="AJ1169" i="23"/>
  <c r="AJ1168" i="23"/>
  <c r="AJ1167" i="23"/>
  <c r="AJ1166" i="23"/>
  <c r="AJ1165" i="23"/>
  <c r="AJ1164" i="23"/>
  <c r="AJ1163" i="23"/>
  <c r="AJ1162" i="23"/>
  <c r="AJ1161" i="23"/>
  <c r="AJ1160" i="23"/>
  <c r="AJ1159" i="23"/>
  <c r="AJ1158" i="23"/>
  <c r="AJ1157" i="23"/>
  <c r="AJ1156" i="23"/>
  <c r="AJ1155" i="23"/>
  <c r="AJ1154" i="23"/>
  <c r="AJ1153" i="23"/>
  <c r="AJ1152" i="23"/>
  <c r="AJ1151" i="23"/>
  <c r="AJ1150" i="23"/>
  <c r="AJ1149" i="23"/>
  <c r="AJ1148" i="23"/>
  <c r="AJ1147" i="23"/>
  <c r="AJ1146" i="23"/>
  <c r="AJ1145" i="23"/>
  <c r="AJ1144" i="23"/>
  <c r="AJ1143" i="23"/>
  <c r="AJ1142" i="23"/>
  <c r="AJ1141" i="23"/>
  <c r="AJ1140" i="23"/>
  <c r="AJ1139" i="23"/>
  <c r="AJ1138" i="23"/>
  <c r="AJ1137" i="23"/>
  <c r="AJ1136" i="23"/>
  <c r="AJ1135" i="23"/>
  <c r="AJ1134" i="23"/>
  <c r="AJ1133" i="23"/>
  <c r="AJ1132" i="23"/>
  <c r="AJ1131" i="23"/>
  <c r="AJ1130" i="23"/>
  <c r="AJ1129" i="23"/>
  <c r="AJ1128" i="23"/>
  <c r="AJ1127" i="23"/>
  <c r="AJ1126" i="23"/>
  <c r="AJ1125" i="23"/>
  <c r="AJ1124" i="23"/>
  <c r="AJ1123" i="23"/>
  <c r="AJ1122" i="23"/>
  <c r="AJ1121" i="23"/>
  <c r="AJ1120" i="23"/>
  <c r="AJ1119" i="23"/>
  <c r="AJ1118" i="23"/>
  <c r="AJ1117" i="23"/>
  <c r="AJ1116" i="23"/>
  <c r="AJ1115" i="23"/>
  <c r="AJ1114" i="23"/>
  <c r="AJ1113" i="23"/>
  <c r="AJ1112" i="23"/>
  <c r="AJ1111" i="23"/>
  <c r="AJ1110" i="23"/>
  <c r="AJ1109" i="23"/>
  <c r="AJ1108" i="23"/>
  <c r="AJ1107" i="23"/>
  <c r="AJ1106" i="23"/>
  <c r="AJ1105" i="23"/>
  <c r="AJ1104" i="23"/>
  <c r="AJ1103" i="23"/>
  <c r="AJ1102" i="23"/>
  <c r="AJ1101" i="23"/>
  <c r="AJ1100" i="23"/>
  <c r="AJ1099" i="23"/>
  <c r="AJ1098" i="23"/>
  <c r="AJ1097" i="23"/>
  <c r="AJ1096" i="23"/>
  <c r="AJ1095" i="23"/>
  <c r="AJ1094" i="23"/>
  <c r="AJ1093" i="23"/>
  <c r="AJ1092" i="23"/>
  <c r="AJ1091" i="23"/>
  <c r="AJ1090" i="23"/>
  <c r="AJ1089" i="23"/>
  <c r="AJ1088" i="23"/>
  <c r="AJ1087" i="23"/>
  <c r="AJ1086" i="23"/>
  <c r="AJ1085" i="23"/>
  <c r="AJ1084" i="23"/>
  <c r="AJ1083" i="23"/>
  <c r="AJ1082" i="23"/>
  <c r="AJ1081" i="23"/>
  <c r="AJ1080" i="23"/>
  <c r="AJ1079" i="23"/>
  <c r="AJ1078" i="23"/>
  <c r="AJ1077" i="23"/>
  <c r="AJ1076" i="23"/>
  <c r="AJ1075" i="23"/>
  <c r="AJ1074" i="23"/>
  <c r="AJ1073" i="23"/>
  <c r="AJ1072" i="23"/>
  <c r="AJ1071" i="23"/>
  <c r="AJ1070" i="23"/>
  <c r="AJ1069" i="23"/>
  <c r="AJ1068" i="23"/>
  <c r="AJ1067" i="23"/>
  <c r="AJ1066" i="23"/>
  <c r="AJ1065" i="23"/>
  <c r="AJ1064" i="23"/>
  <c r="AJ1063" i="23"/>
  <c r="AJ1062" i="23"/>
  <c r="AJ1061" i="23"/>
  <c r="AJ1060" i="23"/>
  <c r="AJ1059" i="23"/>
  <c r="AJ1058" i="23"/>
  <c r="AJ1057" i="23"/>
  <c r="AJ1056" i="23"/>
  <c r="AJ1055" i="23"/>
  <c r="AJ1054" i="23"/>
  <c r="AJ1053" i="23"/>
  <c r="AJ1052" i="23"/>
  <c r="AJ1051" i="23"/>
  <c r="AJ1050" i="23"/>
  <c r="AJ1049" i="23"/>
  <c r="AJ1048" i="23"/>
  <c r="AJ1047" i="23"/>
  <c r="AJ1046" i="23"/>
  <c r="AJ1045" i="23"/>
  <c r="AJ1044" i="23"/>
  <c r="AJ1043" i="23"/>
  <c r="AJ1042" i="23"/>
  <c r="AJ1041" i="23"/>
  <c r="AJ1040" i="23"/>
  <c r="AJ1039" i="23"/>
  <c r="AJ1038" i="23"/>
  <c r="AJ1037" i="23"/>
  <c r="AJ1036" i="23"/>
  <c r="AJ1035" i="23"/>
  <c r="AJ1034" i="23"/>
  <c r="AJ1033" i="23"/>
  <c r="AJ1032" i="23"/>
  <c r="AJ1031" i="23"/>
  <c r="AJ1030" i="23"/>
  <c r="AJ1029" i="23"/>
  <c r="AJ1028" i="23"/>
  <c r="AJ1027" i="23"/>
  <c r="AJ1026" i="23"/>
  <c r="AJ1025" i="23"/>
  <c r="AJ1024" i="23"/>
  <c r="AJ1023" i="23"/>
  <c r="AJ1022" i="23"/>
  <c r="AJ1021" i="23"/>
  <c r="AJ1020" i="23"/>
  <c r="AJ1019" i="23"/>
  <c r="AJ1018" i="23"/>
  <c r="AJ1017" i="23"/>
  <c r="AJ1016" i="23"/>
  <c r="AJ1015" i="23"/>
  <c r="AJ1014" i="23"/>
  <c r="AJ1013" i="23"/>
  <c r="AJ1012" i="23"/>
  <c r="AJ1011" i="23"/>
  <c r="AJ1010" i="23"/>
  <c r="AJ1009" i="23"/>
  <c r="AJ1008" i="23"/>
  <c r="AJ1007" i="23"/>
  <c r="AJ1006" i="23"/>
  <c r="AJ1005" i="23"/>
  <c r="AJ1004" i="23"/>
  <c r="AJ1003" i="23"/>
  <c r="AJ1002" i="23"/>
  <c r="AJ1001" i="23"/>
  <c r="AJ1000" i="23"/>
  <c r="AJ999" i="23"/>
  <c r="AJ998" i="23"/>
  <c r="AJ997" i="23"/>
  <c r="AJ996" i="23"/>
  <c r="AJ995" i="23"/>
  <c r="AJ994" i="23"/>
  <c r="AJ993" i="23"/>
  <c r="AJ992" i="23"/>
  <c r="AJ991" i="23"/>
  <c r="AJ990" i="23"/>
  <c r="AJ989" i="23"/>
  <c r="AJ988" i="23"/>
  <c r="AJ987" i="23"/>
  <c r="AJ986" i="23"/>
  <c r="AJ985" i="23"/>
  <c r="AJ984" i="23"/>
  <c r="AJ983" i="23"/>
  <c r="AJ982" i="23"/>
  <c r="AJ981" i="23"/>
  <c r="AJ980" i="23"/>
  <c r="AJ979" i="23"/>
  <c r="AJ978" i="23"/>
  <c r="AJ977" i="23"/>
  <c r="AJ976" i="23"/>
  <c r="AJ975" i="23"/>
  <c r="AJ974" i="23"/>
  <c r="AJ973" i="23"/>
  <c r="AJ972" i="23"/>
  <c r="AJ971" i="23"/>
  <c r="AJ970" i="23"/>
  <c r="AJ969" i="23"/>
  <c r="AJ968" i="23"/>
  <c r="AJ967" i="23"/>
  <c r="AJ966" i="23"/>
  <c r="AJ965" i="23"/>
  <c r="AJ964" i="23"/>
  <c r="AJ963" i="23"/>
  <c r="AJ962" i="23"/>
  <c r="AJ961" i="23"/>
  <c r="AJ960" i="23"/>
  <c r="AJ959" i="23"/>
  <c r="AJ958" i="23"/>
  <c r="AJ957" i="23"/>
  <c r="AJ956" i="23"/>
  <c r="AJ955" i="23"/>
  <c r="AJ954" i="23"/>
  <c r="AJ953" i="23"/>
  <c r="AJ952" i="23"/>
  <c r="AJ951" i="23"/>
  <c r="AJ950" i="23"/>
  <c r="AJ949" i="23"/>
  <c r="AJ948" i="23"/>
  <c r="AJ947" i="23"/>
  <c r="AJ946" i="23"/>
  <c r="AJ945" i="23"/>
  <c r="AJ944" i="23"/>
  <c r="AJ943" i="23"/>
  <c r="AJ942" i="23"/>
  <c r="AJ941" i="23"/>
  <c r="AJ940" i="23"/>
  <c r="AJ939" i="23"/>
  <c r="AJ938" i="23"/>
  <c r="AJ937" i="23"/>
  <c r="AJ936" i="23"/>
  <c r="AJ935" i="23"/>
  <c r="AJ934" i="23"/>
  <c r="AJ933" i="23"/>
  <c r="AJ932" i="23"/>
  <c r="AJ931" i="23"/>
  <c r="AJ930" i="23"/>
  <c r="AJ929" i="23"/>
  <c r="AJ928" i="23"/>
  <c r="AJ927" i="23"/>
  <c r="AJ926" i="23"/>
  <c r="AJ925" i="23"/>
  <c r="AJ924" i="23"/>
  <c r="AJ923" i="23"/>
  <c r="AJ922" i="23"/>
  <c r="AJ921" i="23"/>
  <c r="AJ920" i="23"/>
  <c r="AJ919" i="23"/>
  <c r="AJ918" i="23"/>
  <c r="AJ917" i="23"/>
  <c r="AJ916" i="23"/>
  <c r="AJ915" i="23"/>
  <c r="AJ914" i="23"/>
  <c r="AJ913" i="23"/>
  <c r="AJ912" i="23"/>
  <c r="AJ911" i="23"/>
  <c r="AJ910" i="23"/>
  <c r="AJ909" i="23"/>
  <c r="AJ908" i="23"/>
  <c r="AJ907" i="23"/>
  <c r="AJ906" i="23"/>
  <c r="AJ905" i="23"/>
  <c r="AJ904" i="23"/>
  <c r="AJ903" i="23"/>
  <c r="AJ902" i="23"/>
  <c r="AJ901" i="23"/>
  <c r="AJ900" i="23"/>
  <c r="AJ899" i="23"/>
  <c r="AJ898" i="23"/>
  <c r="AJ897" i="23"/>
  <c r="AJ896" i="23"/>
  <c r="AJ895" i="23"/>
  <c r="AJ894" i="23"/>
  <c r="AJ893" i="23"/>
  <c r="AJ892" i="23"/>
  <c r="AJ891" i="23"/>
  <c r="AJ890" i="23"/>
  <c r="AJ889" i="23"/>
  <c r="AJ888" i="23"/>
  <c r="AJ887" i="23"/>
  <c r="AJ886" i="23"/>
  <c r="AJ885" i="23"/>
  <c r="AJ884" i="23"/>
  <c r="AJ883" i="23"/>
  <c r="AJ882" i="23"/>
  <c r="AJ881" i="23"/>
  <c r="AJ880" i="23"/>
  <c r="AJ879" i="23"/>
  <c r="AJ878" i="23"/>
  <c r="AJ877" i="23"/>
  <c r="AJ876" i="23"/>
  <c r="AJ875" i="23"/>
  <c r="AJ874" i="23"/>
  <c r="AJ873" i="23"/>
  <c r="AJ872" i="23"/>
  <c r="AJ871" i="23"/>
  <c r="AJ870" i="23"/>
  <c r="AJ869" i="23"/>
  <c r="AJ868" i="23"/>
  <c r="AJ867" i="23"/>
  <c r="AJ866" i="23"/>
  <c r="AJ865" i="23"/>
  <c r="AJ864" i="23"/>
  <c r="AJ863" i="23"/>
  <c r="AJ862" i="23"/>
  <c r="AJ861" i="23"/>
  <c r="AJ860" i="23"/>
  <c r="AJ859" i="23"/>
  <c r="AJ858" i="23"/>
  <c r="AJ857" i="23"/>
  <c r="AJ856" i="23"/>
  <c r="AJ855" i="23"/>
  <c r="AJ854" i="23"/>
  <c r="AJ853" i="23"/>
  <c r="AJ852" i="23"/>
  <c r="AJ851" i="23"/>
  <c r="AJ850" i="23"/>
  <c r="AJ849" i="23"/>
  <c r="AJ848" i="23"/>
  <c r="AJ847" i="23"/>
  <c r="AJ846" i="23"/>
  <c r="AJ845" i="23"/>
  <c r="AJ844" i="23"/>
  <c r="AJ843" i="23"/>
  <c r="AJ842" i="23"/>
  <c r="AJ841" i="23"/>
  <c r="AJ840" i="23"/>
  <c r="AJ839" i="23"/>
  <c r="AJ838" i="23"/>
  <c r="AJ837" i="23"/>
  <c r="AJ836" i="23"/>
  <c r="AJ835" i="23"/>
  <c r="AJ834" i="23"/>
  <c r="AJ833" i="23"/>
  <c r="AJ832" i="23"/>
  <c r="AJ831" i="23"/>
  <c r="AJ830" i="23"/>
  <c r="AJ829" i="23"/>
  <c r="AJ828" i="23"/>
  <c r="AJ827" i="23"/>
  <c r="AJ826" i="23"/>
  <c r="AJ825" i="23"/>
  <c r="AJ824" i="23"/>
  <c r="AJ823" i="23"/>
  <c r="AJ822" i="23"/>
  <c r="AJ821" i="23"/>
  <c r="AJ820" i="23"/>
  <c r="AJ819" i="23"/>
  <c r="AJ818" i="23"/>
  <c r="AJ817" i="23"/>
  <c r="AJ816" i="23"/>
  <c r="AJ815" i="23"/>
  <c r="AJ814" i="23"/>
  <c r="AJ813" i="23"/>
  <c r="AJ812" i="23"/>
  <c r="AJ811" i="23"/>
  <c r="AJ810" i="23"/>
  <c r="AJ809" i="23"/>
  <c r="AJ808" i="23"/>
  <c r="AJ807" i="23"/>
  <c r="AJ806" i="23"/>
  <c r="AJ805" i="23"/>
  <c r="AJ804" i="23"/>
  <c r="AJ803" i="23"/>
  <c r="AJ802" i="23"/>
  <c r="AJ801" i="23"/>
  <c r="AJ800" i="23"/>
  <c r="AJ799" i="23"/>
  <c r="AJ798" i="23"/>
  <c r="AJ797" i="23"/>
  <c r="AJ796" i="23"/>
  <c r="AJ795" i="23"/>
  <c r="AJ794" i="23"/>
  <c r="AJ793" i="23"/>
  <c r="AJ792" i="23"/>
  <c r="AJ791" i="23"/>
  <c r="AJ790" i="23"/>
  <c r="AJ789" i="23"/>
  <c r="AJ788" i="23"/>
  <c r="AJ787" i="23"/>
  <c r="AJ786" i="23"/>
  <c r="AJ785" i="23"/>
  <c r="AJ784" i="23"/>
  <c r="AJ783" i="23"/>
  <c r="AJ782" i="23"/>
  <c r="AJ781" i="23"/>
  <c r="AJ780" i="23"/>
  <c r="AJ779" i="23"/>
  <c r="AJ778" i="23"/>
  <c r="AJ777" i="23"/>
  <c r="AJ776" i="23"/>
  <c r="AJ775" i="23"/>
  <c r="AJ774" i="23"/>
  <c r="AJ773" i="23"/>
  <c r="AJ772" i="23"/>
  <c r="AJ771" i="23"/>
  <c r="AJ770" i="23"/>
  <c r="AJ769" i="23"/>
  <c r="AJ768" i="23"/>
  <c r="AJ767" i="23"/>
  <c r="AJ766" i="23"/>
  <c r="AJ765" i="23"/>
  <c r="AJ764" i="23"/>
  <c r="AJ763" i="23"/>
  <c r="AJ762" i="23"/>
  <c r="AJ761" i="23"/>
  <c r="AJ760" i="23"/>
  <c r="AJ759" i="23"/>
  <c r="AJ758" i="23"/>
  <c r="AJ757" i="23"/>
  <c r="AJ756" i="23"/>
  <c r="AJ755" i="23"/>
  <c r="AJ754" i="23"/>
  <c r="AJ753" i="23"/>
  <c r="AJ752" i="23"/>
  <c r="AJ751" i="23"/>
  <c r="AJ750" i="23"/>
  <c r="AJ749" i="23"/>
  <c r="AJ748" i="23"/>
  <c r="AJ747" i="23"/>
  <c r="AJ746" i="23"/>
  <c r="AJ745" i="23"/>
  <c r="AJ744" i="23"/>
  <c r="AJ743" i="23"/>
  <c r="AJ742" i="23"/>
  <c r="AJ741" i="23"/>
  <c r="AJ740" i="23"/>
  <c r="AJ739" i="23"/>
  <c r="AJ738" i="23"/>
  <c r="AJ737" i="23"/>
  <c r="AJ736" i="23"/>
  <c r="AJ735" i="23"/>
  <c r="AJ734" i="23"/>
  <c r="AJ733" i="23"/>
  <c r="AJ732" i="23"/>
  <c r="AJ731" i="23"/>
  <c r="AJ730" i="23"/>
  <c r="AJ729" i="23"/>
  <c r="AJ728" i="23"/>
  <c r="AJ727" i="23"/>
  <c r="AJ726" i="23"/>
  <c r="AJ725" i="23"/>
  <c r="AJ724" i="23"/>
  <c r="AJ723" i="23"/>
  <c r="AJ722" i="23"/>
  <c r="AJ721" i="23"/>
  <c r="AJ720" i="23"/>
  <c r="AJ719" i="23"/>
  <c r="AJ718" i="23"/>
  <c r="AJ717" i="23"/>
  <c r="AJ716" i="23"/>
  <c r="AJ715" i="23"/>
  <c r="AJ714" i="23"/>
  <c r="AJ713" i="23"/>
  <c r="AJ712" i="23"/>
  <c r="AJ711" i="23"/>
  <c r="AJ710" i="23"/>
  <c r="AJ709" i="23"/>
  <c r="AJ708" i="23"/>
  <c r="AJ707" i="23"/>
  <c r="AJ706" i="23"/>
  <c r="AJ705" i="23"/>
  <c r="AJ704" i="23"/>
  <c r="AJ703" i="23"/>
  <c r="AJ702" i="23"/>
  <c r="AJ701" i="23"/>
  <c r="AJ700" i="23"/>
  <c r="AJ699" i="23"/>
  <c r="AJ698" i="23"/>
  <c r="AJ697" i="23"/>
  <c r="AJ696" i="23"/>
  <c r="AJ695" i="23"/>
  <c r="AJ694" i="23"/>
  <c r="AJ693" i="23"/>
  <c r="AJ692" i="23"/>
  <c r="AJ691" i="23"/>
  <c r="AJ690" i="23"/>
  <c r="AJ689" i="23"/>
  <c r="AJ688" i="23"/>
  <c r="AJ687" i="23"/>
  <c r="AJ686" i="23"/>
  <c r="AJ685" i="23"/>
  <c r="AJ684" i="23"/>
  <c r="AJ683" i="23"/>
  <c r="AJ682" i="23"/>
  <c r="AJ681" i="23"/>
  <c r="AJ680" i="23"/>
  <c r="AJ679" i="23"/>
  <c r="AJ678" i="23"/>
  <c r="AJ677" i="23"/>
  <c r="AJ676" i="23"/>
  <c r="AJ675" i="23"/>
  <c r="AJ674" i="23"/>
  <c r="AJ673" i="23"/>
  <c r="AJ672" i="23"/>
  <c r="AJ671" i="23"/>
  <c r="AJ670" i="23"/>
  <c r="AJ669" i="23"/>
  <c r="AJ668" i="23"/>
  <c r="AJ667" i="23"/>
  <c r="AJ666" i="23"/>
  <c r="AJ665" i="23"/>
  <c r="AJ664" i="23"/>
  <c r="AJ663" i="23"/>
  <c r="AJ662" i="23"/>
  <c r="AJ661" i="23"/>
  <c r="AJ660" i="23"/>
  <c r="AJ659" i="23"/>
  <c r="AJ658" i="23"/>
  <c r="AJ657" i="23"/>
  <c r="AJ656" i="23"/>
  <c r="AJ655" i="23"/>
  <c r="AJ654" i="23"/>
  <c r="AJ653" i="23"/>
  <c r="AJ652" i="23"/>
  <c r="AJ651" i="23"/>
  <c r="AJ650" i="23"/>
  <c r="AJ649" i="23"/>
  <c r="AJ648" i="23"/>
  <c r="AJ647" i="23"/>
  <c r="AJ646" i="23"/>
  <c r="AJ645" i="23"/>
  <c r="AJ644" i="23"/>
  <c r="AJ643" i="23"/>
  <c r="AJ642" i="23"/>
  <c r="AJ641" i="23"/>
  <c r="AJ640" i="23"/>
  <c r="AJ639" i="23"/>
  <c r="AJ638" i="23"/>
  <c r="AJ637" i="23"/>
  <c r="AJ636" i="23"/>
  <c r="AJ635" i="23"/>
  <c r="AJ634" i="23"/>
  <c r="AJ633" i="23"/>
  <c r="AJ632" i="23"/>
  <c r="AJ631" i="23"/>
  <c r="AJ630" i="23"/>
  <c r="AJ629" i="23"/>
  <c r="AJ628" i="23"/>
  <c r="AJ627" i="23"/>
  <c r="AJ626" i="23"/>
  <c r="AJ625" i="23"/>
  <c r="AJ624" i="23"/>
  <c r="AJ623" i="23"/>
  <c r="AJ622" i="23"/>
  <c r="AJ621" i="23"/>
  <c r="AJ620" i="23"/>
  <c r="AJ619" i="23"/>
  <c r="AJ618" i="23"/>
  <c r="AJ617" i="23"/>
  <c r="AJ616" i="23"/>
  <c r="AJ615" i="23"/>
  <c r="AJ614" i="23"/>
  <c r="AJ613" i="23"/>
  <c r="AJ612" i="23"/>
  <c r="AJ611" i="23"/>
  <c r="AJ610" i="23"/>
  <c r="AJ609" i="23"/>
  <c r="AJ608" i="23"/>
  <c r="AJ607" i="23"/>
  <c r="AJ606" i="23"/>
  <c r="AJ605" i="23"/>
  <c r="AJ604" i="23"/>
  <c r="AJ603" i="23"/>
  <c r="AJ602" i="23"/>
  <c r="AJ601" i="23"/>
  <c r="AJ600" i="23"/>
  <c r="AJ599" i="23"/>
  <c r="AJ598" i="23"/>
  <c r="AJ597" i="23"/>
  <c r="AJ596" i="23"/>
  <c r="AJ595" i="23"/>
  <c r="AJ594" i="23"/>
  <c r="AJ593" i="23"/>
  <c r="AJ592" i="23"/>
  <c r="AJ591" i="23"/>
  <c r="AJ590" i="23"/>
  <c r="AJ589" i="23"/>
  <c r="AJ588" i="23"/>
  <c r="AJ587" i="23"/>
  <c r="AJ586" i="23"/>
  <c r="AJ585" i="23"/>
  <c r="AJ584" i="23"/>
  <c r="AJ583" i="23"/>
  <c r="AJ582" i="23"/>
  <c r="AJ581" i="23"/>
  <c r="AJ580" i="23"/>
  <c r="AJ579" i="23"/>
  <c r="AJ578" i="23"/>
  <c r="AJ577" i="23"/>
  <c r="AJ576" i="23"/>
  <c r="AJ575" i="23"/>
  <c r="AJ574" i="23"/>
  <c r="AJ573" i="23"/>
  <c r="AJ572" i="23"/>
  <c r="AJ571" i="23"/>
  <c r="AJ570" i="23"/>
  <c r="AJ569" i="23"/>
  <c r="AJ568" i="23"/>
  <c r="AJ567" i="23"/>
  <c r="AJ566" i="23"/>
  <c r="AJ565" i="23"/>
  <c r="AJ564" i="23"/>
  <c r="AJ563" i="23"/>
  <c r="AJ562" i="23"/>
  <c r="AJ561" i="23"/>
  <c r="AJ560" i="23"/>
  <c r="AJ559" i="23"/>
  <c r="AJ558" i="23"/>
  <c r="AJ557" i="23"/>
  <c r="AJ556" i="23"/>
  <c r="AJ555" i="23"/>
  <c r="AJ554" i="23"/>
  <c r="AJ553" i="23"/>
  <c r="AJ552" i="23"/>
  <c r="AJ551" i="23"/>
  <c r="AJ550" i="23"/>
  <c r="AJ549" i="23"/>
  <c r="AJ548" i="23"/>
  <c r="AJ547" i="23"/>
  <c r="AJ546" i="23"/>
  <c r="AJ545" i="23"/>
  <c r="AJ544" i="23"/>
  <c r="AJ543" i="23"/>
  <c r="AJ542" i="23"/>
  <c r="AJ541" i="23"/>
  <c r="AJ540" i="23"/>
  <c r="AJ539" i="23"/>
  <c r="AJ538" i="23"/>
  <c r="AJ537" i="23"/>
  <c r="AJ536" i="23"/>
  <c r="AJ535" i="23"/>
  <c r="AJ534" i="23"/>
  <c r="AJ533" i="23"/>
  <c r="AJ532" i="23"/>
  <c r="AJ531" i="23"/>
  <c r="AJ530" i="23"/>
  <c r="AJ529" i="23"/>
  <c r="AJ528" i="23"/>
  <c r="AJ527" i="23"/>
  <c r="AJ526" i="23"/>
  <c r="AJ525" i="23"/>
  <c r="AJ524" i="23"/>
  <c r="AJ523" i="23"/>
  <c r="AJ522" i="23"/>
  <c r="AJ521" i="23"/>
  <c r="AJ520" i="23"/>
  <c r="AJ519" i="23"/>
  <c r="AJ518" i="23"/>
  <c r="AJ517" i="23"/>
  <c r="AJ516" i="23"/>
  <c r="AJ515" i="23"/>
  <c r="AJ514" i="23"/>
  <c r="AJ513" i="23"/>
  <c r="AJ512" i="23"/>
  <c r="AJ511" i="23"/>
  <c r="AJ510" i="23"/>
  <c r="AJ509" i="23"/>
  <c r="AJ508" i="23"/>
  <c r="AJ507" i="23"/>
  <c r="AJ506" i="23"/>
  <c r="AJ505" i="23"/>
  <c r="AJ504" i="23"/>
  <c r="AJ503" i="23"/>
  <c r="AJ502" i="23"/>
  <c r="AJ501" i="23"/>
  <c r="AJ500" i="23"/>
  <c r="AJ499" i="23"/>
  <c r="AJ498" i="23"/>
  <c r="AJ497" i="23"/>
  <c r="AJ496" i="23"/>
  <c r="AJ495" i="23"/>
  <c r="AJ494" i="23"/>
  <c r="AJ493" i="23"/>
  <c r="AJ492" i="23"/>
  <c r="AJ491" i="23"/>
  <c r="AJ490" i="23"/>
  <c r="AJ489" i="23"/>
  <c r="AJ488" i="23"/>
  <c r="AJ487" i="23"/>
  <c r="AJ486" i="23"/>
  <c r="AJ485" i="23"/>
  <c r="AJ484" i="23"/>
  <c r="AJ483" i="23"/>
  <c r="AJ482" i="23"/>
  <c r="AJ481" i="23"/>
  <c r="AJ480" i="23"/>
  <c r="AJ479" i="23"/>
  <c r="AJ478" i="23"/>
  <c r="AJ477" i="23"/>
  <c r="AJ476" i="23"/>
  <c r="AJ475" i="23"/>
  <c r="AJ474" i="23"/>
  <c r="AJ473" i="23"/>
  <c r="AJ472" i="23"/>
  <c r="AJ471" i="23"/>
  <c r="AJ470" i="23"/>
  <c r="AJ469" i="23"/>
  <c r="AJ468" i="23"/>
  <c r="AJ467" i="23"/>
  <c r="AJ466" i="23"/>
  <c r="AJ465" i="23"/>
  <c r="AJ464" i="23"/>
  <c r="AJ463" i="23"/>
  <c r="AJ462" i="23"/>
  <c r="AJ461" i="23"/>
  <c r="AJ460" i="23"/>
  <c r="AJ459" i="23"/>
  <c r="AJ458" i="23"/>
  <c r="AJ457" i="23"/>
  <c r="AJ456" i="23"/>
  <c r="AJ455" i="23"/>
  <c r="AJ454" i="23"/>
  <c r="AJ453" i="23"/>
  <c r="AJ452" i="23"/>
  <c r="AJ451" i="23"/>
  <c r="AJ450" i="23"/>
  <c r="AJ449" i="23"/>
  <c r="AJ448" i="23"/>
  <c r="AJ447" i="23"/>
  <c r="AJ446" i="23"/>
  <c r="AJ445" i="23"/>
  <c r="AJ444" i="23"/>
  <c r="AJ443" i="23"/>
  <c r="AJ442" i="23"/>
  <c r="AJ441" i="23"/>
  <c r="AJ440" i="23"/>
  <c r="AJ439" i="23"/>
  <c r="AJ438" i="23"/>
  <c r="AJ437" i="23"/>
  <c r="AJ436" i="23"/>
  <c r="AJ435" i="23"/>
  <c r="AJ434" i="23"/>
  <c r="AJ433" i="23"/>
  <c r="AJ432" i="23"/>
  <c r="AJ431" i="23"/>
  <c r="AJ430" i="23"/>
  <c r="AJ429" i="23"/>
  <c r="AJ428" i="23"/>
  <c r="AJ427" i="23"/>
  <c r="AJ426" i="23"/>
  <c r="AJ425" i="23"/>
  <c r="AJ424" i="23"/>
  <c r="AJ423" i="23"/>
  <c r="AJ422" i="23"/>
  <c r="AJ421" i="23"/>
  <c r="AJ420" i="23"/>
  <c r="AJ419" i="23"/>
  <c r="AJ418" i="23"/>
  <c r="AJ417" i="23"/>
  <c r="AJ416" i="23"/>
  <c r="AJ415" i="23"/>
  <c r="AJ414" i="23"/>
  <c r="AJ413" i="23"/>
  <c r="AJ412" i="23"/>
  <c r="AJ411" i="23"/>
  <c r="AJ410" i="23"/>
  <c r="AJ409" i="23"/>
  <c r="AJ408" i="23"/>
  <c r="AJ407" i="23"/>
  <c r="AJ406" i="23"/>
  <c r="AJ405" i="23"/>
  <c r="AJ404" i="23"/>
  <c r="AJ403" i="23"/>
  <c r="AJ402" i="23"/>
  <c r="AJ401" i="23"/>
  <c r="AJ400" i="23"/>
  <c r="AJ399" i="23"/>
  <c r="AJ398" i="23"/>
  <c r="AJ397" i="23"/>
  <c r="AJ396" i="23"/>
  <c r="AJ395" i="23"/>
  <c r="AJ394" i="23"/>
  <c r="AJ393" i="23"/>
  <c r="AJ392" i="23"/>
  <c r="AJ391" i="23"/>
  <c r="AJ390" i="23"/>
  <c r="AJ389" i="23"/>
  <c r="AJ388" i="23"/>
  <c r="AJ387" i="23"/>
  <c r="AJ386" i="23"/>
  <c r="AJ385" i="23"/>
  <c r="AJ384" i="23"/>
  <c r="AJ383" i="23"/>
  <c r="AJ382" i="23"/>
  <c r="AJ381" i="23"/>
  <c r="AJ380" i="23"/>
  <c r="AJ379" i="23"/>
  <c r="AJ378" i="23"/>
  <c r="AJ377" i="23"/>
  <c r="AJ376" i="23"/>
  <c r="AJ375" i="23"/>
  <c r="AJ374" i="23"/>
  <c r="AJ373" i="23"/>
  <c r="AJ372" i="23"/>
  <c r="AJ371" i="23"/>
  <c r="AJ370" i="23"/>
  <c r="AJ369" i="23"/>
  <c r="AJ368" i="23"/>
  <c r="AJ367" i="23"/>
  <c r="AJ366" i="23"/>
  <c r="AJ365" i="23"/>
  <c r="AJ364" i="23"/>
  <c r="AJ363" i="23"/>
  <c r="AJ362" i="23"/>
  <c r="AJ361" i="23"/>
  <c r="AJ360" i="23"/>
  <c r="AJ359" i="23"/>
  <c r="AJ358" i="23"/>
  <c r="AJ357" i="23"/>
  <c r="AJ356" i="23"/>
  <c r="AJ355" i="23"/>
  <c r="AJ354" i="23"/>
  <c r="AJ353" i="23"/>
  <c r="AJ352" i="23"/>
  <c r="AJ351" i="23"/>
  <c r="AJ350" i="23"/>
  <c r="AJ349" i="23"/>
  <c r="AJ348" i="23"/>
  <c r="AJ347" i="23"/>
  <c r="AJ346" i="23"/>
  <c r="AJ345" i="23"/>
  <c r="AJ344" i="23"/>
  <c r="AJ343" i="23"/>
  <c r="AJ342" i="23"/>
  <c r="AJ341" i="23"/>
  <c r="AJ340" i="23"/>
  <c r="AJ339" i="23"/>
  <c r="AJ338" i="23"/>
  <c r="AJ337" i="23"/>
  <c r="AJ336" i="23"/>
  <c r="AJ335" i="23"/>
  <c r="AJ334" i="23"/>
  <c r="AJ333" i="23"/>
  <c r="AJ332" i="23"/>
  <c r="AJ331" i="23"/>
  <c r="AJ330" i="23"/>
  <c r="AJ329" i="23"/>
  <c r="AJ328" i="23"/>
  <c r="AJ327" i="23"/>
  <c r="AJ326" i="23"/>
  <c r="AJ325" i="23"/>
  <c r="AJ324" i="23"/>
  <c r="AJ323" i="23"/>
  <c r="AJ322" i="23"/>
  <c r="AJ321" i="23"/>
  <c r="AJ320" i="23"/>
  <c r="AJ319" i="23"/>
  <c r="AJ318" i="23"/>
  <c r="AJ317" i="23"/>
  <c r="AJ316" i="23"/>
  <c r="AJ315" i="23"/>
  <c r="AJ314" i="23"/>
  <c r="AJ313" i="23"/>
  <c r="AJ312" i="23"/>
  <c r="AJ311" i="23"/>
  <c r="AJ310" i="23"/>
  <c r="AJ309" i="23"/>
  <c r="AJ308" i="23"/>
  <c r="AJ307" i="23"/>
  <c r="AJ306" i="23"/>
  <c r="AJ305" i="23"/>
  <c r="AJ304" i="23"/>
  <c r="AJ303" i="23"/>
  <c r="AJ302" i="23"/>
  <c r="AJ301" i="23"/>
  <c r="AJ300" i="23"/>
  <c r="AJ299" i="23"/>
  <c r="AJ298" i="23"/>
  <c r="AJ297" i="23"/>
  <c r="AJ296" i="23"/>
  <c r="AJ295" i="23"/>
  <c r="AJ294" i="23"/>
  <c r="AJ293" i="23"/>
  <c r="AJ292" i="23"/>
  <c r="AJ291" i="23"/>
  <c r="AJ290" i="23"/>
  <c r="AJ289" i="23"/>
  <c r="AJ288" i="23"/>
  <c r="AJ287" i="23"/>
  <c r="AJ286" i="23"/>
  <c r="AJ285" i="23"/>
  <c r="AJ284" i="23"/>
  <c r="AJ283" i="23"/>
  <c r="AJ282" i="23"/>
  <c r="AJ281" i="23"/>
  <c r="AJ280" i="23"/>
  <c r="AJ279" i="23"/>
  <c r="AJ278" i="23"/>
  <c r="AJ277" i="23"/>
  <c r="AJ276" i="23"/>
  <c r="AJ275" i="23"/>
  <c r="AJ274" i="23"/>
  <c r="AJ273" i="23"/>
  <c r="AJ272" i="23"/>
  <c r="AJ271" i="23"/>
  <c r="AJ270" i="23"/>
  <c r="AJ269" i="23"/>
  <c r="AJ268" i="23"/>
  <c r="AJ267" i="23"/>
  <c r="AJ266" i="23"/>
  <c r="AJ265" i="23"/>
  <c r="AJ264" i="23"/>
  <c r="AJ263" i="23"/>
  <c r="AJ262" i="23"/>
  <c r="AJ261" i="23"/>
  <c r="AJ260" i="23"/>
  <c r="AJ259" i="23"/>
  <c r="AJ258" i="23"/>
  <c r="AJ257" i="23"/>
  <c r="AJ256" i="23"/>
  <c r="AJ255" i="23"/>
  <c r="AJ254" i="23"/>
  <c r="AJ253" i="23"/>
  <c r="AJ252" i="23"/>
  <c r="AJ251" i="23"/>
  <c r="AJ250" i="23"/>
  <c r="AJ249" i="23"/>
  <c r="AJ248" i="23"/>
  <c r="AJ247" i="23"/>
  <c r="AJ246" i="23"/>
  <c r="AJ245" i="23"/>
  <c r="AJ244" i="23"/>
  <c r="AJ243" i="23"/>
  <c r="AJ242" i="23"/>
  <c r="AJ241" i="23"/>
  <c r="AJ240" i="23"/>
  <c r="AJ239" i="23"/>
  <c r="AJ238" i="23"/>
  <c r="AJ237" i="23"/>
  <c r="AJ236" i="23"/>
  <c r="AJ235" i="23"/>
  <c r="AJ234" i="23"/>
  <c r="AJ233" i="23"/>
  <c r="AJ232" i="23"/>
  <c r="AJ231" i="23"/>
  <c r="AJ230" i="23"/>
  <c r="AJ229" i="23"/>
  <c r="AJ228" i="23"/>
  <c r="AJ227" i="23"/>
  <c r="AJ226" i="23"/>
  <c r="AJ225" i="23"/>
  <c r="AJ224" i="23"/>
  <c r="AJ223" i="23"/>
  <c r="AJ222" i="23"/>
  <c r="AJ221" i="23"/>
  <c r="AJ220" i="23"/>
  <c r="AJ219" i="23"/>
  <c r="AJ218" i="23"/>
  <c r="AJ217" i="23"/>
  <c r="AJ216" i="23"/>
  <c r="AJ215" i="23"/>
  <c r="AJ214" i="23"/>
  <c r="AJ213" i="23"/>
  <c r="AJ212" i="23"/>
  <c r="AJ211" i="23"/>
  <c r="AJ210" i="23"/>
  <c r="AJ209" i="23"/>
  <c r="AJ208" i="23"/>
  <c r="AJ207" i="23"/>
  <c r="AJ206" i="23"/>
  <c r="AJ205" i="23"/>
  <c r="AJ204" i="23"/>
  <c r="AJ203" i="23"/>
  <c r="AJ202" i="23"/>
  <c r="AJ201" i="23"/>
  <c r="AJ200" i="23"/>
  <c r="AJ199" i="23"/>
  <c r="AJ198" i="23"/>
  <c r="AJ197" i="23"/>
  <c r="AJ196" i="23"/>
  <c r="AJ195" i="23"/>
  <c r="AJ194" i="23"/>
  <c r="AJ193" i="23"/>
  <c r="AJ192" i="23"/>
  <c r="AJ191" i="23"/>
  <c r="AJ190" i="23"/>
  <c r="AJ189" i="23"/>
  <c r="AJ188" i="23"/>
  <c r="AJ187" i="23"/>
  <c r="AJ186" i="23"/>
  <c r="AJ185" i="23"/>
  <c r="AJ184" i="23"/>
  <c r="AJ183" i="23"/>
  <c r="AJ182" i="23"/>
  <c r="AJ181" i="23"/>
  <c r="AJ180" i="23"/>
  <c r="AJ179" i="23"/>
  <c r="AJ178" i="23"/>
  <c r="AJ177" i="23"/>
  <c r="AJ176" i="23"/>
  <c r="AJ175" i="23"/>
  <c r="AJ174" i="23"/>
  <c r="AJ173" i="23"/>
  <c r="AJ172" i="23"/>
  <c r="AJ171" i="23"/>
  <c r="AJ170" i="23"/>
  <c r="AJ169" i="23"/>
  <c r="AJ168" i="23"/>
  <c r="AJ167" i="23"/>
  <c r="AJ166" i="23"/>
  <c r="AJ165" i="23"/>
  <c r="AJ164" i="23"/>
  <c r="AJ163" i="23"/>
  <c r="AJ162" i="23"/>
  <c r="AJ161" i="23"/>
  <c r="AJ160" i="23"/>
  <c r="AJ159" i="23"/>
  <c r="AJ158" i="23"/>
  <c r="AJ157" i="23"/>
  <c r="AJ156" i="23"/>
  <c r="AJ155" i="23"/>
  <c r="AJ154" i="23"/>
  <c r="AJ153" i="23"/>
  <c r="AJ152" i="23"/>
  <c r="AJ151" i="23"/>
  <c r="AJ150" i="23"/>
  <c r="AJ149" i="23"/>
  <c r="AJ148" i="23"/>
  <c r="AJ147" i="23"/>
  <c r="AJ146" i="23"/>
  <c r="AJ145" i="23"/>
  <c r="AJ144" i="23"/>
  <c r="AJ143" i="23"/>
  <c r="AJ142" i="23"/>
  <c r="AJ141" i="23"/>
  <c r="AJ140" i="23"/>
  <c r="AJ139" i="23"/>
  <c r="AJ138" i="23"/>
  <c r="AJ137" i="23"/>
  <c r="AJ136" i="23"/>
  <c r="AJ135" i="23"/>
  <c r="AJ134" i="23"/>
  <c r="AJ133" i="23"/>
  <c r="AJ132" i="23"/>
  <c r="AJ131" i="23"/>
  <c r="AJ130" i="23"/>
  <c r="AJ129" i="23"/>
  <c r="AJ128" i="23"/>
  <c r="AJ127" i="23"/>
  <c r="AJ126" i="23"/>
  <c r="AJ125" i="23"/>
  <c r="AJ124" i="23"/>
  <c r="AJ123" i="23"/>
  <c r="AJ122" i="23"/>
  <c r="AJ121" i="23"/>
  <c r="AJ120" i="23"/>
  <c r="AJ119" i="23"/>
  <c r="AJ118" i="23"/>
  <c r="AJ117" i="23"/>
  <c r="AJ116" i="23"/>
  <c r="AJ115" i="23"/>
  <c r="AJ114" i="23"/>
  <c r="AJ113" i="23"/>
  <c r="AJ112" i="23"/>
  <c r="AJ111" i="23"/>
  <c r="AJ110" i="23"/>
  <c r="AJ109" i="23"/>
  <c r="AJ108" i="23"/>
  <c r="AJ107" i="23"/>
  <c r="AJ106" i="23"/>
  <c r="AJ105" i="23"/>
  <c r="AJ104" i="23"/>
  <c r="AJ103" i="23"/>
  <c r="AJ102" i="23"/>
  <c r="AJ101" i="23"/>
  <c r="AJ100" i="23"/>
  <c r="AJ99" i="23"/>
  <c r="AJ98" i="23"/>
  <c r="AJ97" i="23"/>
  <c r="AJ96" i="23"/>
  <c r="AJ95" i="23"/>
  <c r="AJ94" i="23"/>
  <c r="AJ93" i="23"/>
  <c r="AJ92" i="23"/>
  <c r="AJ91" i="23"/>
  <c r="AJ90" i="23"/>
  <c r="AJ89" i="23"/>
  <c r="AJ88" i="23"/>
  <c r="AJ87" i="23"/>
  <c r="AJ86" i="23"/>
  <c r="AJ85" i="23"/>
  <c r="AJ84" i="23"/>
  <c r="AJ83" i="23"/>
  <c r="AJ82" i="23"/>
  <c r="AJ81" i="23"/>
  <c r="AJ80" i="23"/>
  <c r="AJ79" i="23"/>
  <c r="AJ78" i="23"/>
  <c r="AJ77" i="23"/>
  <c r="AJ76" i="23"/>
  <c r="AJ75" i="23"/>
  <c r="AJ74" i="23"/>
  <c r="AJ73" i="23"/>
  <c r="AJ72" i="23"/>
  <c r="AJ71" i="23"/>
  <c r="AJ70" i="23"/>
  <c r="AJ69" i="23"/>
  <c r="AJ68" i="23"/>
  <c r="AJ67" i="23"/>
  <c r="AJ66" i="23"/>
  <c r="AJ65" i="23"/>
  <c r="AJ64" i="23"/>
  <c r="AJ63" i="23"/>
  <c r="AJ62" i="23"/>
  <c r="AJ61" i="23"/>
  <c r="AJ60" i="23"/>
  <c r="AJ59" i="23"/>
  <c r="AJ58" i="23"/>
  <c r="AJ57" i="23"/>
  <c r="AJ56" i="23"/>
  <c r="AJ55" i="23"/>
  <c r="AJ54" i="23"/>
  <c r="AJ53" i="23"/>
  <c r="AJ52" i="23"/>
  <c r="AJ51" i="23"/>
  <c r="AJ50" i="23"/>
  <c r="AJ49" i="23"/>
  <c r="AJ48" i="23"/>
  <c r="AJ47" i="23"/>
  <c r="AJ46" i="23"/>
  <c r="AJ45" i="23"/>
  <c r="AJ44" i="23"/>
  <c r="AJ43" i="23"/>
  <c r="AJ42" i="23"/>
  <c r="AJ41" i="23"/>
  <c r="AJ40" i="23"/>
  <c r="AJ39" i="23"/>
  <c r="AJ38" i="23"/>
  <c r="AJ37" i="23"/>
  <c r="AJ36" i="23"/>
  <c r="AJ35" i="23"/>
  <c r="AJ34" i="23"/>
  <c r="AJ33" i="23"/>
  <c r="AJ32" i="23"/>
  <c r="AJ31" i="23"/>
  <c r="X31" i="23"/>
  <c r="AJ30" i="23"/>
  <c r="X30" i="23"/>
  <c r="AJ29" i="23"/>
  <c r="AJ28" i="23"/>
  <c r="AJ27" i="23"/>
  <c r="AJ26" i="23"/>
  <c r="X26" i="23"/>
  <c r="AJ25" i="23"/>
  <c r="X25" i="23"/>
  <c r="AJ24" i="23"/>
  <c r="AJ23" i="23"/>
  <c r="AJ22" i="23"/>
  <c r="AJ21" i="23"/>
  <c r="X21" i="23"/>
  <c r="AJ20" i="23"/>
  <c r="X20" i="23"/>
  <c r="AJ19" i="23"/>
  <c r="AJ18" i="23"/>
  <c r="AJ17" i="23"/>
  <c r="X16" i="23"/>
  <c r="AA31" i="23" s="1"/>
  <c r="AJ15" i="23"/>
  <c r="AI3790" i="23" s="1"/>
  <c r="X15" i="23"/>
  <c r="T79" i="32" l="1"/>
  <c r="S80" i="32"/>
  <c r="AI2930" i="23"/>
  <c r="AI885" i="23"/>
  <c r="AI2309" i="23"/>
  <c r="AI1754" i="23"/>
  <c r="AI2296" i="23"/>
  <c r="AI799" i="23"/>
  <c r="AI64" i="23"/>
  <c r="AI2282" i="23"/>
  <c r="AI1325" i="23"/>
  <c r="AI482" i="23"/>
  <c r="AI1263" i="23"/>
  <c r="AI713" i="23"/>
  <c r="AI381" i="23"/>
  <c r="AI396" i="23"/>
  <c r="AI1160" i="23"/>
  <c r="AI1173" i="23"/>
  <c r="AI1188" i="23"/>
  <c r="AI2603" i="23"/>
  <c r="AI1036" i="23"/>
  <c r="AI468" i="23"/>
  <c r="AI2417" i="23"/>
  <c r="AI234" i="23"/>
  <c r="AI612" i="23"/>
  <c r="AI975" i="23"/>
  <c r="AI1400" i="23"/>
  <c r="AI1878" i="23"/>
  <c r="AI456" i="23"/>
  <c r="AI945" i="23"/>
  <c r="AI382" i="23"/>
  <c r="AI526" i="23"/>
  <c r="AI149" i="23"/>
  <c r="AI1038" i="23"/>
  <c r="AI1664" i="23"/>
  <c r="AI311" i="23"/>
  <c r="AI1133" i="23"/>
  <c r="AI1390" i="23"/>
  <c r="AI3911" i="23"/>
  <c r="AI935" i="23"/>
  <c r="AI1653" i="23"/>
  <c r="AI1698" i="23"/>
  <c r="AI125" i="23"/>
  <c r="AI285" i="23"/>
  <c r="AI345" i="23"/>
  <c r="AI502" i="23"/>
  <c r="AI576" i="23"/>
  <c r="AI848" i="23"/>
  <c r="AI997" i="23"/>
  <c r="AI1792" i="23"/>
  <c r="AI2196" i="23"/>
  <c r="AI2812" i="23"/>
  <c r="AI3535" i="23"/>
  <c r="AI3629" i="23"/>
  <c r="AI126" i="23"/>
  <c r="AI140" i="23"/>
  <c r="AI200" i="23"/>
  <c r="AI490" i="23"/>
  <c r="AI663" i="23"/>
  <c r="AI678" i="23"/>
  <c r="AI748" i="23"/>
  <c r="AI807" i="23"/>
  <c r="AI834" i="23"/>
  <c r="AI908" i="23"/>
  <c r="AI1470" i="23"/>
  <c r="AI1609" i="23"/>
  <c r="AI1655" i="23"/>
  <c r="AI2501" i="23"/>
  <c r="AI3141" i="23"/>
  <c r="AI3522" i="23"/>
  <c r="AI3772" i="23"/>
  <c r="AI186" i="23"/>
  <c r="AI592" i="23"/>
  <c r="AI823" i="23"/>
  <c r="AI984" i="23"/>
  <c r="AI1197" i="23"/>
  <c r="AI1380" i="23"/>
  <c r="AI2197" i="23"/>
  <c r="AI2517" i="23"/>
  <c r="AI2813" i="23"/>
  <c r="AI92" i="23"/>
  <c r="AI714" i="23"/>
  <c r="AI80" i="23"/>
  <c r="AI210" i="23"/>
  <c r="AI758" i="23"/>
  <c r="AI832" i="23"/>
  <c r="AI1118" i="23"/>
  <c r="AI225" i="23"/>
  <c r="AI357" i="23"/>
  <c r="AI1253" i="23"/>
  <c r="AI405" i="23"/>
  <c r="AI737" i="23"/>
  <c r="AI1336" i="23"/>
  <c r="AI101" i="23"/>
  <c r="AI551" i="23"/>
  <c r="AI652" i="23"/>
  <c r="AI882" i="23"/>
  <c r="AI1047" i="23"/>
  <c r="AI1766" i="23"/>
  <c r="AI2138" i="23"/>
  <c r="AI2307" i="23"/>
  <c r="AI2474" i="23"/>
  <c r="AI2645" i="23"/>
  <c r="AI3114" i="23"/>
  <c r="AI3383" i="23"/>
  <c r="AI65" i="23"/>
  <c r="AI442" i="23"/>
  <c r="AI457" i="23"/>
  <c r="AI858" i="23"/>
  <c r="AI1433" i="23"/>
  <c r="AI1894" i="23"/>
  <c r="AI237" i="23"/>
  <c r="AI370" i="23"/>
  <c r="AI688" i="23"/>
  <c r="AI1712" i="23"/>
  <c r="AI2036" i="23"/>
  <c r="AI151" i="23"/>
  <c r="AI774" i="23"/>
  <c r="AI860" i="23"/>
  <c r="AI1853" i="23"/>
  <c r="AI3658" i="23"/>
  <c r="AI833" i="23"/>
  <c r="AI1391" i="23"/>
  <c r="AI30" i="23"/>
  <c r="AI57" i="23"/>
  <c r="AI212" i="23"/>
  <c r="AI433" i="23"/>
  <c r="AI100" i="23"/>
  <c r="AI201" i="23"/>
  <c r="AI578" i="23"/>
  <c r="AI749" i="23"/>
  <c r="AI1963" i="23"/>
  <c r="AI3081" i="23"/>
  <c r="AI3523" i="23"/>
  <c r="AI637" i="23"/>
  <c r="AI1198" i="23"/>
  <c r="AI1228" i="23"/>
  <c r="AI2365" i="23"/>
  <c r="AI23" i="23"/>
  <c r="AI260" i="23"/>
  <c r="AI466" i="23"/>
  <c r="AI34" i="23"/>
  <c r="AI246" i="23"/>
  <c r="AI320" i="23"/>
  <c r="AI481" i="23"/>
  <c r="AI493" i="23"/>
  <c r="AI567" i="23"/>
  <c r="AI638" i="23"/>
  <c r="AI712" i="23"/>
  <c r="AI724" i="23"/>
  <c r="AI738" i="23"/>
  <c r="AI1172" i="23"/>
  <c r="AI1337" i="23"/>
  <c r="AI1599" i="23"/>
  <c r="AI1904" i="23"/>
  <c r="AI1935" i="23"/>
  <c r="AI2108" i="23"/>
  <c r="AI2428" i="23"/>
  <c r="AI2631" i="23"/>
  <c r="AI2693" i="23"/>
  <c r="AI2958" i="23"/>
  <c r="AI3053" i="23"/>
  <c r="AI541" i="23"/>
  <c r="AI135" i="23"/>
  <c r="AI295" i="23"/>
  <c r="AI629" i="23"/>
  <c r="AI1879" i="23"/>
  <c r="AI2948" i="23"/>
  <c r="AI3278" i="23"/>
  <c r="AI66" i="23"/>
  <c r="AI356" i="23"/>
  <c r="AI55" i="23"/>
  <c r="AI602" i="23"/>
  <c r="AI919" i="23"/>
  <c r="AI1543" i="23"/>
  <c r="AI516" i="23"/>
  <c r="AI2209" i="23"/>
  <c r="AI270" i="23"/>
  <c r="AI1225" i="23"/>
  <c r="AI1500" i="23"/>
  <c r="AI22" i="23"/>
  <c r="AI46" i="23"/>
  <c r="AI114" i="23"/>
  <c r="AI722" i="23"/>
  <c r="AI1502" i="23"/>
  <c r="AI3585" i="23"/>
  <c r="AI492" i="23"/>
  <c r="AI824" i="23"/>
  <c r="AI2319" i="23"/>
  <c r="AI2427" i="23"/>
  <c r="AI2738" i="23"/>
  <c r="AI2785" i="23"/>
  <c r="AI89" i="23"/>
  <c r="AI90" i="23"/>
  <c r="AI626" i="23"/>
  <c r="AI698" i="23"/>
  <c r="AI1877" i="23"/>
  <c r="AI2295" i="23"/>
  <c r="AI2308" i="23"/>
  <c r="AI2321" i="23"/>
  <c r="AI176" i="23"/>
  <c r="AI245" i="23"/>
  <c r="AI346" i="23"/>
  <c r="AI432" i="23"/>
  <c r="AI601" i="23"/>
  <c r="AI613" i="23"/>
  <c r="AI797" i="23"/>
  <c r="AI894" i="23"/>
  <c r="AI996" i="23"/>
  <c r="AI1009" i="23"/>
  <c r="AI1132" i="23"/>
  <c r="AI1161" i="23"/>
  <c r="AI1456" i="23"/>
  <c r="AI1654" i="23"/>
  <c r="AI2957" i="23"/>
  <c r="AI985" i="23"/>
  <c r="AI1280" i="23"/>
  <c r="AI1415" i="23"/>
  <c r="AI1445" i="23"/>
  <c r="AI1489" i="23"/>
  <c r="AI1824" i="23"/>
  <c r="AI2269" i="23"/>
  <c r="AI3511" i="23"/>
  <c r="AI262" i="23"/>
  <c r="AI518" i="23"/>
  <c r="AI869" i="23"/>
  <c r="AI998" i="23"/>
  <c r="AI1237" i="23"/>
  <c r="AI1252" i="23"/>
  <c r="AI1401" i="23"/>
  <c r="AI1598" i="23"/>
  <c r="AI1975" i="23"/>
  <c r="AI2208" i="23"/>
  <c r="AI2917" i="23"/>
  <c r="AI2947" i="23"/>
  <c r="AI3290" i="23"/>
  <c r="AI56" i="23"/>
  <c r="AI124" i="23"/>
  <c r="AI209" i="23"/>
  <c r="AI236" i="23"/>
  <c r="AI321" i="23"/>
  <c r="AI407" i="23"/>
  <c r="AI422" i="23"/>
  <c r="AI577" i="23"/>
  <c r="AI604" i="23"/>
  <c r="AI689" i="23"/>
  <c r="AI703" i="23"/>
  <c r="AI772" i="23"/>
  <c r="AI857" i="23"/>
  <c r="AI958" i="23"/>
  <c r="AI986" i="23"/>
  <c r="AI1446" i="23"/>
  <c r="AI1780" i="23"/>
  <c r="AI1962" i="23"/>
  <c r="AI2148" i="23"/>
  <c r="AI2839" i="23"/>
  <c r="AI177" i="23"/>
  <c r="AI336" i="23"/>
  <c r="AI764" i="23"/>
  <c r="AI874" i="23"/>
  <c r="AI1066" i="23"/>
  <c r="AI1326" i="23"/>
  <c r="AI3619" i="23"/>
  <c r="AI117" i="23"/>
  <c r="AI202" i="23"/>
  <c r="AI655" i="23"/>
  <c r="AI704" i="23"/>
  <c r="AI740" i="23"/>
  <c r="AI976" i="23"/>
  <c r="AI1054" i="23"/>
  <c r="AI1381" i="23"/>
  <c r="AI1629" i="23"/>
  <c r="AI1868" i="23"/>
  <c r="AI373" i="23"/>
  <c r="AI447" i="23"/>
  <c r="AI458" i="23"/>
  <c r="AI568" i="23"/>
  <c r="AI789" i="23"/>
  <c r="AI849" i="23"/>
  <c r="AI1150" i="23"/>
  <c r="AI1392" i="23"/>
  <c r="AI1545" i="23"/>
  <c r="AI1600" i="23"/>
  <c r="AI1924" i="23"/>
  <c r="AI2594" i="23"/>
  <c r="AI2830" i="23"/>
  <c r="AI2906" i="23"/>
  <c r="AI3343" i="23"/>
  <c r="AI3372" i="23"/>
  <c r="AI35" i="23"/>
  <c r="AI58" i="23"/>
  <c r="AI312" i="23"/>
  <c r="AI423" i="23"/>
  <c r="AI508" i="23"/>
  <c r="AI533" i="23"/>
  <c r="AI593" i="23"/>
  <c r="AI1589" i="23"/>
  <c r="AI1644" i="23"/>
  <c r="AI2068" i="23"/>
  <c r="AI2299" i="23"/>
  <c r="AI2892" i="23"/>
  <c r="AI3268" i="23"/>
  <c r="AI3498" i="23"/>
  <c r="AI106" i="23"/>
  <c r="AI167" i="23"/>
  <c r="AI252" i="23"/>
  <c r="AI277" i="23"/>
  <c r="AI337" i="23"/>
  <c r="AI362" i="23"/>
  <c r="AI399" i="23"/>
  <c r="AI448" i="23"/>
  <c r="AI484" i="23"/>
  <c r="AI544" i="23"/>
  <c r="AI558" i="23"/>
  <c r="AI569" i="23"/>
  <c r="AI669" i="23"/>
  <c r="AI680" i="23"/>
  <c r="AI729" i="23"/>
  <c r="AI790" i="23"/>
  <c r="AI901" i="23"/>
  <c r="AI926" i="23"/>
  <c r="AI937" i="23"/>
  <c r="AI964" i="23"/>
  <c r="AI1014" i="23"/>
  <c r="AI1096" i="23"/>
  <c r="AI1109" i="23"/>
  <c r="AI1164" i="23"/>
  <c r="AI1271" i="23"/>
  <c r="AI1327" i="23"/>
  <c r="AI1369" i="23"/>
  <c r="AI1520" i="23"/>
  <c r="AI1534" i="23"/>
  <c r="AI1757" i="23"/>
  <c r="AI1799" i="23"/>
  <c r="AI1842" i="23"/>
  <c r="AI2056" i="23"/>
  <c r="AI2081" i="23"/>
  <c r="AI2096" i="23"/>
  <c r="AI2172" i="23"/>
  <c r="AI2199" i="23"/>
  <c r="AI2492" i="23"/>
  <c r="AI2581" i="23"/>
  <c r="AI2668" i="23"/>
  <c r="AI2683" i="23"/>
  <c r="AI2773" i="23"/>
  <c r="AI3224" i="23"/>
  <c r="AI3239" i="23"/>
  <c r="AI3344" i="23"/>
  <c r="AI81" i="23"/>
  <c r="AI166" i="23"/>
  <c r="AI226" i="23"/>
  <c r="AI322" i="23"/>
  <c r="AI348" i="23"/>
  <c r="AI543" i="23"/>
  <c r="AI679" i="23"/>
  <c r="AI911" i="23"/>
  <c r="AI936" i="23"/>
  <c r="AI1095" i="23"/>
  <c r="AI1108" i="23"/>
  <c r="AI2080" i="23"/>
  <c r="AI2185" i="23"/>
  <c r="AI2285" i="23"/>
  <c r="AI2920" i="23"/>
  <c r="AI47" i="23"/>
  <c r="AI191" i="23"/>
  <c r="AI287" i="23"/>
  <c r="AI618" i="23"/>
  <c r="AI800" i="23"/>
  <c r="AI814" i="23"/>
  <c r="AI825" i="23"/>
  <c r="AI1216" i="23"/>
  <c r="AI1575" i="23"/>
  <c r="AI1854" i="23"/>
  <c r="AI2258" i="23"/>
  <c r="AI2786" i="23"/>
  <c r="AI18" i="23"/>
  <c r="AI26" i="23"/>
  <c r="AI143" i="23"/>
  <c r="AI192" i="23"/>
  <c r="AI228" i="23"/>
  <c r="AI288" i="23"/>
  <c r="AI302" i="23"/>
  <c r="AI313" i="23"/>
  <c r="AI413" i="23"/>
  <c r="AI424" i="23"/>
  <c r="AI473" i="23"/>
  <c r="AI534" i="23"/>
  <c r="AI645" i="23"/>
  <c r="AI766" i="23"/>
  <c r="AI815" i="23"/>
  <c r="AI826" i="23"/>
  <c r="AI1055" i="23"/>
  <c r="AI1152" i="23"/>
  <c r="AI1205" i="23"/>
  <c r="AI1260" i="23"/>
  <c r="AI1316" i="23"/>
  <c r="AI1437" i="23"/>
  <c r="AI1590" i="23"/>
  <c r="AI1732" i="23"/>
  <c r="AI1745" i="23"/>
  <c r="AI1814" i="23"/>
  <c r="AI1926" i="23"/>
  <c r="AI1997" i="23"/>
  <c r="AI2012" i="23"/>
  <c r="AI2069" i="23"/>
  <c r="AI2567" i="23"/>
  <c r="AI2759" i="23"/>
  <c r="AI2997" i="23"/>
  <c r="AI3104" i="23"/>
  <c r="AI3360" i="23"/>
  <c r="AI3374" i="23"/>
  <c r="AI3854" i="23"/>
  <c r="AI3885" i="23"/>
  <c r="AI72" i="23"/>
  <c r="AI510" i="23"/>
  <c r="AI559" i="23"/>
  <c r="AI570" i="23"/>
  <c r="AI791" i="23"/>
  <c r="AI978" i="23"/>
  <c r="AI1097" i="23"/>
  <c r="AI1328" i="23"/>
  <c r="AI1356" i="23"/>
  <c r="AI1383" i="23"/>
  <c r="AI1535" i="23"/>
  <c r="AI1788" i="23"/>
  <c r="AI1984" i="23"/>
  <c r="AI2057" i="23"/>
  <c r="AI2188" i="23"/>
  <c r="AI2449" i="23"/>
  <c r="AI2655" i="23"/>
  <c r="AI2880" i="23"/>
  <c r="AI3240" i="23"/>
  <c r="AI19" i="23"/>
  <c r="AI97" i="23"/>
  <c r="AI108" i="23"/>
  <c r="AI133" i="23"/>
  <c r="AI254" i="23"/>
  <c r="AI303" i="23"/>
  <c r="AI314" i="23"/>
  <c r="AI414" i="23"/>
  <c r="AI425" i="23"/>
  <c r="AI450" i="23"/>
  <c r="AI524" i="23"/>
  <c r="AI535" i="23"/>
  <c r="AI621" i="23"/>
  <c r="AI646" i="23"/>
  <c r="AI756" i="23"/>
  <c r="AI840" i="23"/>
  <c r="AI866" i="23"/>
  <c r="AI1045" i="23"/>
  <c r="AI1056" i="23"/>
  <c r="AI1086" i="23"/>
  <c r="AI1261" i="23"/>
  <c r="AI1317" i="23"/>
  <c r="AI1733" i="23"/>
  <c r="AI1746" i="23"/>
  <c r="AI1857" i="23"/>
  <c r="AI2436" i="23"/>
  <c r="AI2465" i="23"/>
  <c r="AI3105" i="23"/>
  <c r="AI3196" i="23"/>
  <c r="AI3301" i="23"/>
  <c r="AI49" i="23"/>
  <c r="AI84" i="23"/>
  <c r="AI157" i="23"/>
  <c r="AI168" i="23"/>
  <c r="AI217" i="23"/>
  <c r="AI902" i="23"/>
  <c r="AI938" i="23"/>
  <c r="AI1424" i="23"/>
  <c r="AI2260" i="23"/>
  <c r="AI2684" i="23"/>
  <c r="AI39" i="23"/>
  <c r="AI73" i="23"/>
  <c r="AI158" i="23"/>
  <c r="AI169" i="23"/>
  <c r="AI194" i="23"/>
  <c r="AI268" i="23"/>
  <c r="AI279" i="23"/>
  <c r="AI365" i="23"/>
  <c r="AI390" i="23"/>
  <c r="AI500" i="23"/>
  <c r="AI584" i="23"/>
  <c r="AI610" i="23"/>
  <c r="AI671" i="23"/>
  <c r="AI696" i="23"/>
  <c r="AI732" i="23"/>
  <c r="AI781" i="23"/>
  <c r="AI792" i="23"/>
  <c r="AI817" i="23"/>
  <c r="AI892" i="23"/>
  <c r="AI903" i="23"/>
  <c r="AI954" i="23"/>
  <c r="AI967" i="23"/>
  <c r="AI1141" i="23"/>
  <c r="AI1207" i="23"/>
  <c r="AI1273" i="23"/>
  <c r="AI1372" i="23"/>
  <c r="AI1510" i="23"/>
  <c r="AI1789" i="23"/>
  <c r="AI1802" i="23"/>
  <c r="AI1845" i="23"/>
  <c r="AI1972" i="23"/>
  <c r="AI1985" i="23"/>
  <c r="AI2071" i="23"/>
  <c r="AI2232" i="23"/>
  <c r="AI2540" i="23"/>
  <c r="AI2629" i="23"/>
  <c r="AI3702" i="23"/>
  <c r="AI3717" i="23"/>
  <c r="AI3842" i="23"/>
  <c r="AI389" i="23"/>
  <c r="AI681" i="23"/>
  <c r="AI780" i="23"/>
  <c r="AI1272" i="23"/>
  <c r="AI1480" i="23"/>
  <c r="AI1564" i="23"/>
  <c r="AI1913" i="23"/>
  <c r="AI2641" i="23"/>
  <c r="AI63" i="23"/>
  <c r="AI98" i="23"/>
  <c r="AI109" i="23"/>
  <c r="AI134" i="23"/>
  <c r="AI244" i="23"/>
  <c r="AI328" i="23"/>
  <c r="AI354" i="23"/>
  <c r="AI415" i="23"/>
  <c r="AI440" i="23"/>
  <c r="AI476" i="23"/>
  <c r="AI525" i="23"/>
  <c r="AI536" i="23"/>
  <c r="AI561" i="23"/>
  <c r="AI636" i="23"/>
  <c r="AI647" i="23"/>
  <c r="AI721" i="23"/>
  <c r="AI757" i="23"/>
  <c r="AI917" i="23"/>
  <c r="AI929" i="23"/>
  <c r="AI1005" i="23"/>
  <c r="AI1018" i="23"/>
  <c r="AI1046" i="23"/>
  <c r="AI1182" i="23"/>
  <c r="AI1196" i="23"/>
  <c r="AI1262" i="23"/>
  <c r="AI1566" i="23"/>
  <c r="AI1580" i="23"/>
  <c r="AI1620" i="23"/>
  <c r="AI1734" i="23"/>
  <c r="AI2437" i="23"/>
  <c r="AI2556" i="23"/>
  <c r="AI2615" i="23"/>
  <c r="AI2748" i="23"/>
  <c r="AI3063" i="23"/>
  <c r="AI3828" i="23"/>
  <c r="AI278" i="23"/>
  <c r="AI670" i="23"/>
  <c r="AI706" i="23"/>
  <c r="AI877" i="23"/>
  <c r="AI927" i="23"/>
  <c r="AI3118" i="23"/>
  <c r="AI40" i="23"/>
  <c r="AI159" i="23"/>
  <c r="AI184" i="23"/>
  <c r="AI220" i="23"/>
  <c r="AI269" i="23"/>
  <c r="AI280" i="23"/>
  <c r="AI305" i="23"/>
  <c r="AI380" i="23"/>
  <c r="AI391" i="23"/>
  <c r="AI465" i="23"/>
  <c r="AI501" i="23"/>
  <c r="AI661" i="23"/>
  <c r="AI746" i="23"/>
  <c r="AI782" i="23"/>
  <c r="AI868" i="23"/>
  <c r="AI893" i="23"/>
  <c r="AI994" i="23"/>
  <c r="AI1088" i="23"/>
  <c r="AI1208" i="23"/>
  <c r="AI1345" i="23"/>
  <c r="AI1455" i="23"/>
  <c r="AI1511" i="23"/>
  <c r="AI1525" i="23"/>
  <c r="AI1607" i="23"/>
  <c r="AI1663" i="23"/>
  <c r="AI1677" i="23"/>
  <c r="AI1722" i="23"/>
  <c r="AI1833" i="23"/>
  <c r="AI1961" i="23"/>
  <c r="AI2047" i="23"/>
  <c r="AI2060" i="23"/>
  <c r="AI2426" i="23"/>
  <c r="AI2527" i="23"/>
  <c r="AI3094" i="23"/>
  <c r="AI3184" i="23"/>
  <c r="AA20" i="23"/>
  <c r="AA26" i="23"/>
  <c r="AI38" i="23"/>
  <c r="AI48" i="23"/>
  <c r="AI116" i="23"/>
  <c r="AI261" i="23"/>
  <c r="AI271" i="23"/>
  <c r="AI294" i="23"/>
  <c r="AI304" i="23"/>
  <c r="AI372" i="23"/>
  <c r="AI517" i="23"/>
  <c r="AI527" i="23"/>
  <c r="AI550" i="23"/>
  <c r="AI560" i="23"/>
  <c r="AI628" i="23"/>
  <c r="AI773" i="23"/>
  <c r="AI783" i="23"/>
  <c r="AI806" i="23"/>
  <c r="AI816" i="23"/>
  <c r="AI884" i="23"/>
  <c r="AI928" i="23"/>
  <c r="AI977" i="23"/>
  <c r="AI988" i="23"/>
  <c r="AI1037" i="23"/>
  <c r="AI1048" i="23"/>
  <c r="AI1073" i="23"/>
  <c r="AI1151" i="23"/>
  <c r="AI1305" i="23"/>
  <c r="AI1318" i="23"/>
  <c r="AI1382" i="23"/>
  <c r="AI1447" i="23"/>
  <c r="AI1488" i="23"/>
  <c r="AI1553" i="23"/>
  <c r="AI1565" i="23"/>
  <c r="AI1630" i="23"/>
  <c r="AI1951" i="23"/>
  <c r="AI2019" i="23"/>
  <c r="AI2175" i="23"/>
  <c r="AI2259" i="23"/>
  <c r="AI2373" i="23"/>
  <c r="AI2403" i="23"/>
  <c r="AI2657" i="23"/>
  <c r="AI2907" i="23"/>
  <c r="AI3024" i="23"/>
  <c r="AI3289" i="23"/>
  <c r="AI3333" i="23"/>
  <c r="AI3361" i="23"/>
  <c r="AI3572" i="23"/>
  <c r="AI4076" i="23"/>
  <c r="AI4091" i="23"/>
  <c r="AA37" i="23"/>
  <c r="AA25" i="23"/>
  <c r="AA38" i="23"/>
  <c r="AB38" i="23" s="1"/>
  <c r="AA22" i="23"/>
  <c r="AA18" i="23"/>
  <c r="AA28" i="23"/>
  <c r="AA33" i="23"/>
  <c r="AA29" i="23"/>
  <c r="AA21" i="23"/>
  <c r="AA16" i="23"/>
  <c r="AA32" i="23"/>
  <c r="AA17" i="23"/>
  <c r="AA36" i="23"/>
  <c r="AA23" i="23"/>
  <c r="AA35" i="23"/>
  <c r="AA19" i="23"/>
  <c r="AA24" i="23"/>
  <c r="AA30" i="23"/>
  <c r="AI82" i="23"/>
  <c r="AI150" i="23"/>
  <c r="AI160" i="23"/>
  <c r="AI183" i="23"/>
  <c r="AI193" i="23"/>
  <c r="AI338" i="23"/>
  <c r="AI406" i="23"/>
  <c r="AI416" i="23"/>
  <c r="AI439" i="23"/>
  <c r="AI449" i="23"/>
  <c r="AI594" i="23"/>
  <c r="AI662" i="23"/>
  <c r="AI672" i="23"/>
  <c r="AI695" i="23"/>
  <c r="AI705" i="23"/>
  <c r="AI850" i="23"/>
  <c r="AI918" i="23"/>
  <c r="AI1026" i="23"/>
  <c r="AI1087" i="23"/>
  <c r="AI1215" i="23"/>
  <c r="AI1241" i="23"/>
  <c r="AI1292" i="23"/>
  <c r="AI1436" i="23"/>
  <c r="AI1501" i="23"/>
  <c r="AI1645" i="23"/>
  <c r="AI1697" i="23"/>
  <c r="AI1765" i="23"/>
  <c r="AI1832" i="23"/>
  <c r="AI1844" i="23"/>
  <c r="AI1925" i="23"/>
  <c r="AI2389" i="23"/>
  <c r="AI2775" i="23"/>
  <c r="AI3125" i="23"/>
  <c r="AI3559" i="23"/>
  <c r="AI3603" i="23"/>
  <c r="AI3801" i="23"/>
  <c r="AI3815" i="23"/>
  <c r="AI3829" i="23"/>
  <c r="AA15" i="23"/>
  <c r="AA27" i="23"/>
  <c r="AI118" i="23"/>
  <c r="AI141" i="23"/>
  <c r="AI174" i="23"/>
  <c r="AI218" i="23"/>
  <c r="AI229" i="23"/>
  <c r="AI263" i="23"/>
  <c r="AI296" i="23"/>
  <c r="AI329" i="23"/>
  <c r="AI340" i="23"/>
  <c r="AI374" i="23"/>
  <c r="AI397" i="23"/>
  <c r="AI430" i="23"/>
  <c r="AI474" i="23"/>
  <c r="AI485" i="23"/>
  <c r="AI519" i="23"/>
  <c r="AI552" i="23"/>
  <c r="AI585" i="23"/>
  <c r="AI596" i="23"/>
  <c r="AI630" i="23"/>
  <c r="AI653" i="23"/>
  <c r="AI686" i="23"/>
  <c r="AI730" i="23"/>
  <c r="AI741" i="23"/>
  <c r="AI775" i="23"/>
  <c r="AI808" i="23"/>
  <c r="AI841" i="23"/>
  <c r="AI852" i="23"/>
  <c r="AI886" i="23"/>
  <c r="AI909" i="23"/>
  <c r="AI968" i="23"/>
  <c r="AI1015" i="23"/>
  <c r="AI1028" i="23"/>
  <c r="AI1064" i="23"/>
  <c r="AI1142" i="23"/>
  <c r="AI1153" i="23"/>
  <c r="AI1360" i="23"/>
  <c r="AI1425" i="23"/>
  <c r="AI1556" i="23"/>
  <c r="AI1673" i="23"/>
  <c r="AI1686" i="23"/>
  <c r="AI1822" i="23"/>
  <c r="AI1940" i="23"/>
  <c r="AI2009" i="23"/>
  <c r="AI2120" i="23"/>
  <c r="AI2149" i="23"/>
  <c r="AI2219" i="23"/>
  <c r="AI2249" i="23"/>
  <c r="AI2447" i="23"/>
  <c r="AI2490" i="23"/>
  <c r="AI2619" i="23"/>
  <c r="AI2749" i="23"/>
  <c r="AI3027" i="23"/>
  <c r="AI3533" i="23"/>
  <c r="AI3561" i="23"/>
  <c r="AI3803" i="23"/>
  <c r="AI3955" i="23"/>
  <c r="AA34" i="23"/>
  <c r="AB34" i="23" s="1"/>
  <c r="AI152" i="23"/>
  <c r="AI185" i="23"/>
  <c r="AI208" i="23"/>
  <c r="AI242" i="23"/>
  <c r="AI253" i="23"/>
  <c r="AI286" i="23"/>
  <c r="AI319" i="23"/>
  <c r="AI353" i="23"/>
  <c r="AI364" i="23"/>
  <c r="AI408" i="23"/>
  <c r="AI441" i="23"/>
  <c r="AI464" i="23"/>
  <c r="AI498" i="23"/>
  <c r="AI509" i="23"/>
  <c r="AI542" i="23"/>
  <c r="AI575" i="23"/>
  <c r="AI609" i="23"/>
  <c r="AI620" i="23"/>
  <c r="AI664" i="23"/>
  <c r="AI697" i="23"/>
  <c r="AI720" i="23"/>
  <c r="AI754" i="23"/>
  <c r="AI765" i="23"/>
  <c r="AI798" i="23"/>
  <c r="AI831" i="23"/>
  <c r="AI865" i="23"/>
  <c r="AI876" i="23"/>
  <c r="AI920" i="23"/>
  <c r="AI1004" i="23"/>
  <c r="AI1206" i="23"/>
  <c r="AI1217" i="23"/>
  <c r="AI1270" i="23"/>
  <c r="AI1281" i="23"/>
  <c r="AI1465" i="23"/>
  <c r="AI1479" i="23"/>
  <c r="AI1544" i="23"/>
  <c r="AI1608" i="23"/>
  <c r="AI1621" i="23"/>
  <c r="AI1767" i="23"/>
  <c r="AI1834" i="23"/>
  <c r="AI1927" i="23"/>
  <c r="AI2023" i="23"/>
  <c r="AI2107" i="23"/>
  <c r="AI2435" i="23"/>
  <c r="AI2721" i="23"/>
  <c r="AI2852" i="23"/>
  <c r="AI2984" i="23"/>
  <c r="AI2998" i="23"/>
  <c r="AI3103" i="23"/>
  <c r="AI3266" i="23"/>
  <c r="AI3292" i="23"/>
  <c r="AI3729" i="23"/>
  <c r="AI4112" i="23"/>
  <c r="AI4104" i="23"/>
  <c r="AI4096" i="23"/>
  <c r="AI4088" i="23"/>
  <c r="AI4080" i="23"/>
  <c r="AI4072" i="23"/>
  <c r="AI4064" i="23"/>
  <c r="AI4056" i="23"/>
  <c r="AI4048" i="23"/>
  <c r="AI4040" i="23"/>
  <c r="AI4032" i="23"/>
  <c r="AI4024" i="23"/>
  <c r="AI4016" i="23"/>
  <c r="AI4008" i="23"/>
  <c r="AI4000" i="23"/>
  <c r="AI3992" i="23"/>
  <c r="AI3984" i="23"/>
  <c r="AI3976" i="23"/>
  <c r="AI3968" i="23"/>
  <c r="AI3960" i="23"/>
  <c r="AI3952" i="23"/>
  <c r="AI3944" i="23"/>
  <c r="AI3936" i="23"/>
  <c r="AI3928" i="23"/>
  <c r="AI3920" i="23"/>
  <c r="AI3912" i="23"/>
  <c r="AI3904" i="23"/>
  <c r="AI3896" i="23"/>
  <c r="AI3888" i="23"/>
  <c r="AI3880" i="23"/>
  <c r="AI3872" i="23"/>
  <c r="AI3864" i="23"/>
  <c r="AI3856" i="23"/>
  <c r="AI3848" i="23"/>
  <c r="AI3840" i="23"/>
  <c r="AI3832" i="23"/>
  <c r="AI3824" i="23"/>
  <c r="AI3816" i="23"/>
  <c r="AI3808" i="23"/>
  <c r="AI3800" i="23"/>
  <c r="AI3792" i="23"/>
  <c r="AI3784" i="23"/>
  <c r="AI3776" i="23"/>
  <c r="AI3768" i="23"/>
  <c r="AI3760" i="23"/>
  <c r="AI3752" i="23"/>
  <c r="AI3744" i="23"/>
  <c r="AI3736" i="23"/>
  <c r="AI3728" i="23"/>
  <c r="AI3720" i="23"/>
  <c r="AI3712" i="23"/>
  <c r="AI3704" i="23"/>
  <c r="AI3696" i="23"/>
  <c r="AI3688" i="23"/>
  <c r="AI3680" i="23"/>
  <c r="AI3672" i="23"/>
  <c r="AI3664" i="23"/>
  <c r="AI3656" i="23"/>
  <c r="AI3648" i="23"/>
  <c r="AI3640" i="23"/>
  <c r="AI3632" i="23"/>
  <c r="AI3624" i="23"/>
  <c r="AI3616" i="23"/>
  <c r="AI3608" i="23"/>
  <c r="AI3600" i="23"/>
  <c r="AI3592" i="23"/>
  <c r="AI3584" i="23"/>
  <c r="AI3576" i="23"/>
  <c r="AI3568" i="23"/>
  <c r="AI3560" i="23"/>
  <c r="AI3552" i="23"/>
  <c r="AI3544" i="23"/>
  <c r="AI3536" i="23"/>
  <c r="AI3528" i="23"/>
  <c r="AI3520" i="23"/>
  <c r="AI3512" i="23"/>
  <c r="AI3504" i="23"/>
  <c r="AI3496" i="23"/>
  <c r="AI3488" i="23"/>
  <c r="AI3480" i="23"/>
  <c r="AI3472" i="23"/>
  <c r="AI3464" i="23"/>
  <c r="AI3456" i="23"/>
  <c r="AI3448" i="23"/>
  <c r="AI3440" i="23"/>
  <c r="AI4105" i="23"/>
  <c r="AI4103" i="23"/>
  <c r="AI4086" i="23"/>
  <c r="AI4069" i="23"/>
  <c r="AI4052" i="23"/>
  <c r="AI4035" i="23"/>
  <c r="AI4018" i="23"/>
  <c r="AI4001" i="23"/>
  <c r="AI3975" i="23"/>
  <c r="AI3958" i="23"/>
  <c r="AI3941" i="23"/>
  <c r="AI3924" i="23"/>
  <c r="AI3907" i="23"/>
  <c r="AI3890" i="23"/>
  <c r="AI3873" i="23"/>
  <c r="AI3847" i="23"/>
  <c r="AI3830" i="23"/>
  <c r="AI3813" i="23"/>
  <c r="AI3796" i="23"/>
  <c r="AI3779" i="23"/>
  <c r="AI3762" i="23"/>
  <c r="AI3745" i="23"/>
  <c r="AI4094" i="23"/>
  <c r="AI4077" i="23"/>
  <c r="AI4060" i="23"/>
  <c r="AI4043" i="23"/>
  <c r="AI4026" i="23"/>
  <c r="AI4009" i="23"/>
  <c r="AI3983" i="23"/>
  <c r="AI3966" i="23"/>
  <c r="AI3949" i="23"/>
  <c r="AI3932" i="23"/>
  <c r="AI3915" i="23"/>
  <c r="AI3898" i="23"/>
  <c r="AI3881" i="23"/>
  <c r="AI3855" i="23"/>
  <c r="AI4092" i="23"/>
  <c r="AI4075" i="23"/>
  <c r="AI4058" i="23"/>
  <c r="AI4041" i="23"/>
  <c r="AI4015" i="23"/>
  <c r="AI3998" i="23"/>
  <c r="AI3981" i="23"/>
  <c r="AI3964" i="23"/>
  <c r="AI3947" i="23"/>
  <c r="AI3930" i="23"/>
  <c r="AI3913" i="23"/>
  <c r="AI3887" i="23"/>
  <c r="AI3870" i="23"/>
  <c r="AI3853" i="23"/>
  <c r="AI3836" i="23"/>
  <c r="AI3819" i="23"/>
  <c r="AI3802" i="23"/>
  <c r="AI3785" i="23"/>
  <c r="AI3759" i="23"/>
  <c r="AI3742" i="23"/>
  <c r="AI3725" i="23"/>
  <c r="AI3708" i="23"/>
  <c r="AI3691" i="23"/>
  <c r="AI3674" i="23"/>
  <c r="AI3657" i="23"/>
  <c r="AI3631" i="23"/>
  <c r="AI3614" i="23"/>
  <c r="AI3597" i="23"/>
  <c r="AI3580" i="23"/>
  <c r="AI3563" i="23"/>
  <c r="AI3546" i="23"/>
  <c r="AI3529" i="23"/>
  <c r="AI3503" i="23"/>
  <c r="AI3486" i="23"/>
  <c r="AI3469" i="23"/>
  <c r="AI3452" i="23"/>
  <c r="AI3435" i="23"/>
  <c r="AI3427" i="23"/>
  <c r="AI3419" i="23"/>
  <c r="AI3411" i="23"/>
  <c r="AI3403" i="23"/>
  <c r="AI3395" i="23"/>
  <c r="AI3387" i="23"/>
  <c r="AI3379" i="23"/>
  <c r="AI3371" i="23"/>
  <c r="AI3363" i="23"/>
  <c r="AI3355" i="23"/>
  <c r="AI3347" i="23"/>
  <c r="AI3339" i="23"/>
  <c r="AI3331" i="23"/>
  <c r="AI3323" i="23"/>
  <c r="AI3315" i="23"/>
  <c r="AI3307" i="23"/>
  <c r="AI3299" i="23"/>
  <c r="AI3291" i="23"/>
  <c r="AI3283" i="23"/>
  <c r="AI3275" i="23"/>
  <c r="AI3267" i="23"/>
  <c r="AI3259" i="23"/>
  <c r="AI3251" i="23"/>
  <c r="AI3243" i="23"/>
  <c r="AI3235" i="23"/>
  <c r="AI3227" i="23"/>
  <c r="AI3219" i="23"/>
  <c r="AI3211" i="23"/>
  <c r="AI3203" i="23"/>
  <c r="AI3195" i="23"/>
  <c r="AI3187" i="23"/>
  <c r="AI3179" i="23"/>
  <c r="AI3171" i="23"/>
  <c r="AI3163" i="23"/>
  <c r="AI3155" i="23"/>
  <c r="AI3147" i="23"/>
  <c r="AI3139" i="23"/>
  <c r="AI3131" i="23"/>
  <c r="AI3123" i="23"/>
  <c r="AI3115" i="23"/>
  <c r="AI3107" i="23"/>
  <c r="AI3099" i="23"/>
  <c r="AI3091" i="23"/>
  <c r="AI3083" i="23"/>
  <c r="AI3075" i="23"/>
  <c r="AI3067" i="23"/>
  <c r="AI3059" i="23"/>
  <c r="AI3051" i="23"/>
  <c r="AI4109" i="23"/>
  <c r="AI4102" i="23"/>
  <c r="AI4093" i="23"/>
  <c r="AI4074" i="23"/>
  <c r="AI4065" i="23"/>
  <c r="AI4055" i="23"/>
  <c r="AI4046" i="23"/>
  <c r="AI3999" i="23"/>
  <c r="AI3990" i="23"/>
  <c r="AI3962" i="23"/>
  <c r="AI3953" i="23"/>
  <c r="AI3943" i="23"/>
  <c r="AI3934" i="23"/>
  <c r="AI3868" i="23"/>
  <c r="AI3850" i="23"/>
  <c r="AI3841" i="23"/>
  <c r="AI3795" i="23"/>
  <c r="AI3777" i="23"/>
  <c r="AI3750" i="23"/>
  <c r="AI3732" i="23"/>
  <c r="AI3723" i="23"/>
  <c r="AI3697" i="23"/>
  <c r="AI3679" i="23"/>
  <c r="AI3670" i="23"/>
  <c r="AI3644" i="23"/>
  <c r="AI3618" i="23"/>
  <c r="AI3609" i="23"/>
  <c r="AI3591" i="23"/>
  <c r="AI3565" i="23"/>
  <c r="AI3556" i="23"/>
  <c r="AI3530" i="23"/>
  <c r="AI3521" i="23"/>
  <c r="AI3477" i="23"/>
  <c r="AI3468" i="23"/>
  <c r="AI3442" i="23"/>
  <c r="AI3433" i="23"/>
  <c r="AI3416" i="23"/>
  <c r="AI3399" i="23"/>
  <c r="AI3382" i="23"/>
  <c r="AI3365" i="23"/>
  <c r="AI3348" i="23"/>
  <c r="AI3322" i="23"/>
  <c r="AI3305" i="23"/>
  <c r="AI3288" i="23"/>
  <c r="AI3271" i="23"/>
  <c r="AI3254" i="23"/>
  <c r="AI3237" i="23"/>
  <c r="AI3220" i="23"/>
  <c r="AI3194" i="23"/>
  <c r="AI3177" i="23"/>
  <c r="AI3160" i="23"/>
  <c r="AI3143" i="23"/>
  <c r="AI3126" i="23"/>
  <c r="AI3109" i="23"/>
  <c r="AI3092" i="23"/>
  <c r="AI3066" i="23"/>
  <c r="AI3049" i="23"/>
  <c r="AI3041" i="23"/>
  <c r="AI3033" i="23"/>
  <c r="AI3025" i="23"/>
  <c r="AI3017" i="23"/>
  <c r="AI3009" i="23"/>
  <c r="AI3001" i="23"/>
  <c r="AI2993" i="23"/>
  <c r="AI2985" i="23"/>
  <c r="AI2977" i="23"/>
  <c r="AI2969" i="23"/>
  <c r="AI2961" i="23"/>
  <c r="AI2953" i="23"/>
  <c r="AI2945" i="23"/>
  <c r="AI2937" i="23"/>
  <c r="AI2929" i="23"/>
  <c r="AI2921" i="23"/>
  <c r="AI2913" i="23"/>
  <c r="AI2905" i="23"/>
  <c r="AI2897" i="23"/>
  <c r="AI2889" i="23"/>
  <c r="AI2881" i="23"/>
  <c r="AI2873" i="23"/>
  <c r="AI2865" i="23"/>
  <c r="AI2857" i="23"/>
  <c r="AI2849" i="23"/>
  <c r="AI2841" i="23"/>
  <c r="AI2833" i="23"/>
  <c r="AI2825" i="23"/>
  <c r="AI2817" i="23"/>
  <c r="AI4083" i="23"/>
  <c r="AI4036" i="23"/>
  <c r="AI4027" i="23"/>
  <c r="AI3980" i="23"/>
  <c r="AI3971" i="23"/>
  <c r="AI3905" i="23"/>
  <c r="AI3886" i="23"/>
  <c r="AI3877" i="23"/>
  <c r="AI3859" i="23"/>
  <c r="AI3831" i="23"/>
  <c r="AI3822" i="23"/>
  <c r="AI3804" i="23"/>
  <c r="AI3786" i="23"/>
  <c r="AI3758" i="23"/>
  <c r="AI3740" i="23"/>
  <c r="AI3714" i="23"/>
  <c r="AI3705" i="23"/>
  <c r="AI3687" i="23"/>
  <c r="AI3661" i="23"/>
  <c r="AI3652" i="23"/>
  <c r="AI3635" i="23"/>
  <c r="AI3626" i="23"/>
  <c r="AI3582" i="23"/>
  <c r="AI3573" i="23"/>
  <c r="AI3547" i="23"/>
  <c r="AI3538" i="23"/>
  <c r="AI3494" i="23"/>
  <c r="AI3485" i="23"/>
  <c r="AI3459" i="23"/>
  <c r="AI3450" i="23"/>
  <c r="AI3424" i="23"/>
  <c r="AI3407" i="23"/>
  <c r="AI3390" i="23"/>
  <c r="AI3373" i="23"/>
  <c r="AI3356" i="23"/>
  <c r="AI3330" i="23"/>
  <c r="AI3313" i="23"/>
  <c r="AI3296" i="23"/>
  <c r="AI3279" i="23"/>
  <c r="AI3262" i="23"/>
  <c r="AI3245" i="23"/>
  <c r="AI4111" i="23"/>
  <c r="AI4101" i="23"/>
  <c r="AI4073" i="23"/>
  <c r="AI4054" i="23"/>
  <c r="AI4045" i="23"/>
  <c r="AI4017" i="23"/>
  <c r="AI4007" i="23"/>
  <c r="AI3989" i="23"/>
  <c r="AI3961" i="23"/>
  <c r="AI3942" i="23"/>
  <c r="AI3933" i="23"/>
  <c r="AI3923" i="23"/>
  <c r="AI3914" i="23"/>
  <c r="AI3895" i="23"/>
  <c r="AI3867" i="23"/>
  <c r="AI3849" i="23"/>
  <c r="AI3812" i="23"/>
  <c r="AI3794" i="23"/>
  <c r="AI3767" i="23"/>
  <c r="AI3749" i="23"/>
  <c r="AI3731" i="23"/>
  <c r="AI3722" i="23"/>
  <c r="AI3678" i="23"/>
  <c r="AI3669" i="23"/>
  <c r="AI3643" i="23"/>
  <c r="AI3617" i="23"/>
  <c r="AI3599" i="23"/>
  <c r="AI3590" i="23"/>
  <c r="AI4090" i="23"/>
  <c r="AI4081" i="23"/>
  <c r="AI4071" i="23"/>
  <c r="AI4062" i="23"/>
  <c r="AI3996" i="23"/>
  <c r="AI3978" i="23"/>
  <c r="AI3969" i="23"/>
  <c r="AI3959" i="23"/>
  <c r="AI3950" i="23"/>
  <c r="AI3940" i="23"/>
  <c r="AI3931" i="23"/>
  <c r="AI3884" i="23"/>
  <c r="AI3875" i="23"/>
  <c r="AI3857" i="23"/>
  <c r="AI3838" i="23"/>
  <c r="AI3820" i="23"/>
  <c r="AI3783" i="23"/>
  <c r="AI3774" i="23"/>
  <c r="AI3756" i="23"/>
  <c r="AI3738" i="23"/>
  <c r="AI3694" i="23"/>
  <c r="AI3685" i="23"/>
  <c r="AI3659" i="23"/>
  <c r="AI3650" i="23"/>
  <c r="AI3633" i="23"/>
  <c r="AI3615" i="23"/>
  <c r="AI3606" i="23"/>
  <c r="AI3571" i="23"/>
  <c r="AI3562" i="23"/>
  <c r="AI3518" i="23"/>
  <c r="AI3492" i="23"/>
  <c r="AI3483" i="23"/>
  <c r="AI3457" i="23"/>
  <c r="AI3439" i="23"/>
  <c r="AI3422" i="23"/>
  <c r="AI3405" i="23"/>
  <c r="AI3388" i="23"/>
  <c r="AI3362" i="23"/>
  <c r="AI3345" i="23"/>
  <c r="AI3328" i="23"/>
  <c r="AI3311" i="23"/>
  <c r="AI3294" i="23"/>
  <c r="AI3277" i="23"/>
  <c r="AI3260" i="23"/>
  <c r="AI3234" i="23"/>
  <c r="AI3217" i="23"/>
  <c r="AI3200" i="23"/>
  <c r="AI3183" i="23"/>
  <c r="AI3166" i="23"/>
  <c r="AI3149" i="23"/>
  <c r="AI3132" i="23"/>
  <c r="AI3106" i="23"/>
  <c r="AI3089" i="23"/>
  <c r="AI3072" i="23"/>
  <c r="AI3055" i="23"/>
  <c r="AI4068" i="23"/>
  <c r="AI4047" i="23"/>
  <c r="AI4006" i="23"/>
  <c r="AI3986" i="23"/>
  <c r="AI3900" i="23"/>
  <c r="AI3879" i="23"/>
  <c r="AI3837" i="23"/>
  <c r="AI3827" i="23"/>
  <c r="AI3817" i="23"/>
  <c r="AI3807" i="23"/>
  <c r="AI3726" i="23"/>
  <c r="AI3716" i="23"/>
  <c r="AI3637" i="23"/>
  <c r="AI3627" i="23"/>
  <c r="AI3587" i="23"/>
  <c r="AI3539" i="23"/>
  <c r="AI3482" i="23"/>
  <c r="AI3473" i="23"/>
  <c r="AI3463" i="23"/>
  <c r="AI3444" i="23"/>
  <c r="AI3434" i="23"/>
  <c r="AI3425" i="23"/>
  <c r="AI3415" i="23"/>
  <c r="AI3406" i="23"/>
  <c r="AI3359" i="23"/>
  <c r="AI3350" i="23"/>
  <c r="AI3332" i="23"/>
  <c r="AI3303" i="23"/>
  <c r="AI3256" i="23"/>
  <c r="AI3247" i="23"/>
  <c r="AI3238" i="23"/>
  <c r="AI3210" i="23"/>
  <c r="AI3192" i="23"/>
  <c r="AI3174" i="23"/>
  <c r="AI3165" i="23"/>
  <c r="AI3156" i="23"/>
  <c r="AI3111" i="23"/>
  <c r="AI3093" i="23"/>
  <c r="AI3065" i="23"/>
  <c r="AI3047" i="23"/>
  <c r="AI3030" i="23"/>
  <c r="AI3013" i="23"/>
  <c r="AI2996" i="23"/>
  <c r="AI2979" i="23"/>
  <c r="AI2962" i="23"/>
  <c r="AI2936" i="23"/>
  <c r="AI2919" i="23"/>
  <c r="AI2902" i="23"/>
  <c r="AI2885" i="23"/>
  <c r="AI2868" i="23"/>
  <c r="AI2851" i="23"/>
  <c r="AI2834" i="23"/>
  <c r="AI4100" i="23"/>
  <c r="AI4079" i="23"/>
  <c r="AI4057" i="23"/>
  <c r="AI3995" i="23"/>
  <c r="AI3974" i="23"/>
  <c r="AI3929" i="23"/>
  <c r="AI3919" i="23"/>
  <c r="AI3909" i="23"/>
  <c r="AI3858" i="23"/>
  <c r="AI3846" i="23"/>
  <c r="AI3797" i="23"/>
  <c r="AI3787" i="23"/>
  <c r="AI3766" i="23"/>
  <c r="AI3746" i="23"/>
  <c r="AI3735" i="23"/>
  <c r="AI3706" i="23"/>
  <c r="AI3686" i="23"/>
  <c r="AI3676" i="23"/>
  <c r="AI3666" i="23"/>
  <c r="AI3646" i="23"/>
  <c r="AI3596" i="23"/>
  <c r="AI3577" i="23"/>
  <c r="AI3567" i="23"/>
  <c r="AI3557" i="23"/>
  <c r="AI3548" i="23"/>
  <c r="AI3519" i="23"/>
  <c r="AI3510" i="23"/>
  <c r="AI3501" i="23"/>
  <c r="AI3453" i="23"/>
  <c r="AI3396" i="23"/>
  <c r="AI3386" i="23"/>
  <c r="AI3377" i="23"/>
  <c r="AI3368" i="23"/>
  <c r="AI3340" i="23"/>
  <c r="AI3321" i="23"/>
  <c r="AI3312" i="23"/>
  <c r="AI3293" i="23"/>
  <c r="AI3284" i="23"/>
  <c r="AI3274" i="23"/>
  <c r="AI3265" i="23"/>
  <c r="AI3228" i="23"/>
  <c r="AI3201" i="23"/>
  <c r="AI3146" i="23"/>
  <c r="AI3137" i="23"/>
  <c r="AI3128" i="23"/>
  <c r="AI3119" i="23"/>
  <c r="AI3101" i="23"/>
  <c r="AI3074" i="23"/>
  <c r="AI3056" i="23"/>
  <c r="AI3038" i="23"/>
  <c r="AI3021" i="23"/>
  <c r="AI3004" i="23"/>
  <c r="AI2987" i="23"/>
  <c r="AI2970" i="23"/>
  <c r="AI2944" i="23"/>
  <c r="AI2927" i="23"/>
  <c r="AI2910" i="23"/>
  <c r="AI2893" i="23"/>
  <c r="AI2876" i="23"/>
  <c r="AI2859" i="23"/>
  <c r="AI2842" i="23"/>
  <c r="AI2816" i="23"/>
  <c r="AI2808" i="23"/>
  <c r="AI2800" i="23"/>
  <c r="AI2792" i="23"/>
  <c r="AI2784" i="23"/>
  <c r="AI2776" i="23"/>
  <c r="AI2768" i="23"/>
  <c r="AI2760" i="23"/>
  <c r="AI2752" i="23"/>
  <c r="AI2744" i="23"/>
  <c r="AI2736" i="23"/>
  <c r="AI2728" i="23"/>
  <c r="AI2720" i="23"/>
  <c r="AI2712" i="23"/>
  <c r="AI2704" i="23"/>
  <c r="AI2696" i="23"/>
  <c r="AI2688" i="23"/>
  <c r="AI2680" i="23"/>
  <c r="AI2672" i="23"/>
  <c r="AI2664" i="23"/>
  <c r="AI2656" i="23"/>
  <c r="AI2648" i="23"/>
  <c r="AI2640" i="23"/>
  <c r="AI2632" i="23"/>
  <c r="AI2624" i="23"/>
  <c r="AI2616" i="23"/>
  <c r="AI2608" i="23"/>
  <c r="AI2600" i="23"/>
  <c r="AI2592" i="23"/>
  <c r="AI2584" i="23"/>
  <c r="AI2576" i="23"/>
  <c r="AI2568" i="23"/>
  <c r="AI2560" i="23"/>
  <c r="AI2552" i="23"/>
  <c r="AI2544" i="23"/>
  <c r="AI2536" i="23"/>
  <c r="AI2528" i="23"/>
  <c r="AI2520" i="23"/>
  <c r="AI2512" i="23"/>
  <c r="AI2504" i="23"/>
  <c r="AI2496" i="23"/>
  <c r="AI2488" i="23"/>
  <c r="AI2480" i="23"/>
  <c r="AI2472" i="23"/>
  <c r="AI2464" i="23"/>
  <c r="AI2456" i="23"/>
  <c r="AI2448" i="23"/>
  <c r="AI2440" i="23"/>
  <c r="AI2432" i="23"/>
  <c r="AI2424" i="23"/>
  <c r="AI2416" i="23"/>
  <c r="AI2408" i="23"/>
  <c r="AI2400" i="23"/>
  <c r="AI2392" i="23"/>
  <c r="AI2384" i="23"/>
  <c r="AI2376" i="23"/>
  <c r="AI2368" i="23"/>
  <c r="AI2360" i="23"/>
  <c r="AI2352" i="23"/>
  <c r="AI2344" i="23"/>
  <c r="AI2336" i="23"/>
  <c r="AI2328" i="23"/>
  <c r="AI2320" i="23"/>
  <c r="AI2312" i="23"/>
  <c r="AI4089" i="23"/>
  <c r="AI4067" i="23"/>
  <c r="AI4025" i="23"/>
  <c r="AI4005" i="23"/>
  <c r="AI3985" i="23"/>
  <c r="AI3963" i="23"/>
  <c r="AI3899" i="23"/>
  <c r="AI3889" i="23"/>
  <c r="AI3878" i="23"/>
  <c r="AI3826" i="23"/>
  <c r="AI3806" i="23"/>
  <c r="AI3775" i="23"/>
  <c r="AI3755" i="23"/>
  <c r="AI3715" i="23"/>
  <c r="AI3655" i="23"/>
  <c r="AI3636" i="23"/>
  <c r="AI3605" i="23"/>
  <c r="AI3586" i="23"/>
  <c r="AI3491" i="23"/>
  <c r="AI3481" i="23"/>
  <c r="AI3462" i="23"/>
  <c r="AI3443" i="23"/>
  <c r="AI3414" i="23"/>
  <c r="AI3358" i="23"/>
  <c r="AI3349" i="23"/>
  <c r="AI3302" i="23"/>
  <c r="AI3255" i="23"/>
  <c r="AI3246" i="23"/>
  <c r="AI3218" i="23"/>
  <c r="AI3209" i="23"/>
  <c r="AI3191" i="23"/>
  <c r="AI3182" i="23"/>
  <c r="AI3173" i="23"/>
  <c r="AI3164" i="23"/>
  <c r="AI3110" i="23"/>
  <c r="AI3082" i="23"/>
  <c r="AI3064" i="23"/>
  <c r="AI3046" i="23"/>
  <c r="AI3029" i="23"/>
  <c r="AI3012" i="23"/>
  <c r="AI2995" i="23"/>
  <c r="AI2978" i="23"/>
  <c r="AI2952" i="23"/>
  <c r="AI2935" i="23"/>
  <c r="AI2918" i="23"/>
  <c r="AI2901" i="23"/>
  <c r="AI2884" i="23"/>
  <c r="AI2867" i="23"/>
  <c r="AI2850" i="23"/>
  <c r="AI2824" i="23"/>
  <c r="AI4110" i="23"/>
  <c r="AI4099" i="23"/>
  <c r="AI4078" i="23"/>
  <c r="AI4034" i="23"/>
  <c r="AI4014" i="23"/>
  <c r="AI3994" i="23"/>
  <c r="AI3973" i="23"/>
  <c r="AI3951" i="23"/>
  <c r="AI4066" i="23"/>
  <c r="AI4044" i="23"/>
  <c r="AI4004" i="23"/>
  <c r="AI3927" i="23"/>
  <c r="AI3825" i="23"/>
  <c r="AI3805" i="23"/>
  <c r="AI4098" i="23"/>
  <c r="AI4087" i="23"/>
  <c r="AI4033" i="23"/>
  <c r="AI4023" i="23"/>
  <c r="AI4013" i="23"/>
  <c r="AI3993" i="23"/>
  <c r="AI3972" i="23"/>
  <c r="AI3938" i="23"/>
  <c r="AI3917" i="23"/>
  <c r="AI3897" i="23"/>
  <c r="AI3876" i="23"/>
  <c r="AI3865" i="23"/>
  <c r="AI3844" i="23"/>
  <c r="AI3834" i="23"/>
  <c r="AI3814" i="23"/>
  <c r="AI3773" i="23"/>
  <c r="AI3764" i="23"/>
  <c r="AI3743" i="23"/>
  <c r="AI3733" i="23"/>
  <c r="AI3713" i="23"/>
  <c r="AI3703" i="23"/>
  <c r="AI3634" i="23"/>
  <c r="AI3613" i="23"/>
  <c r="AI3594" i="23"/>
  <c r="AI3545" i="23"/>
  <c r="AI3526" i="23"/>
  <c r="AI3508" i="23"/>
  <c r="AI3499" i="23"/>
  <c r="AI3479" i="23"/>
  <c r="AI3470" i="23"/>
  <c r="AI3441" i="23"/>
  <c r="AI3431" i="23"/>
  <c r="AI3384" i="23"/>
  <c r="AI3375" i="23"/>
  <c r="AI3366" i="23"/>
  <c r="AI3319" i="23"/>
  <c r="AI3272" i="23"/>
  <c r="AI3263" i="23"/>
  <c r="AI3253" i="23"/>
  <c r="AI3244" i="23"/>
  <c r="AI3216" i="23"/>
  <c r="AI3162" i="23"/>
  <c r="AI3153" i="23"/>
  <c r="AI3144" i="23"/>
  <c r="AI3135" i="23"/>
  <c r="AI3117" i="23"/>
  <c r="AI3108" i="23"/>
  <c r="AI3036" i="23"/>
  <c r="AI3019" i="23"/>
  <c r="AI3002" i="23"/>
  <c r="AI2976" i="23"/>
  <c r="AI2959" i="23"/>
  <c r="AI2942" i="23"/>
  <c r="AI2925" i="23"/>
  <c r="AI2908" i="23"/>
  <c r="AI2891" i="23"/>
  <c r="AI2874" i="23"/>
  <c r="AI2848" i="23"/>
  <c r="AI2831" i="23"/>
  <c r="AI2814" i="23"/>
  <c r="AI2806" i="23"/>
  <c r="AI2798" i="23"/>
  <c r="AI2790" i="23"/>
  <c r="AI2782" i="23"/>
  <c r="AI2774" i="23"/>
  <c r="AI2766" i="23"/>
  <c r="AI2758" i="23"/>
  <c r="AI2750" i="23"/>
  <c r="AI2742" i="23"/>
  <c r="AI2734" i="23"/>
  <c r="AI2726" i="23"/>
  <c r="AI2718" i="23"/>
  <c r="AI2710" i="23"/>
  <c r="AI2702" i="23"/>
  <c r="AI2694" i="23"/>
  <c r="AI2686" i="23"/>
  <c r="AI2678" i="23"/>
  <c r="AI2670" i="23"/>
  <c r="AI2662" i="23"/>
  <c r="AI2654" i="23"/>
  <c r="AI2646" i="23"/>
  <c r="AI2638" i="23"/>
  <c r="AI2630" i="23"/>
  <c r="AI2622" i="23"/>
  <c r="AI2614" i="23"/>
  <c r="AI2606" i="23"/>
  <c r="AI2598" i="23"/>
  <c r="AI2590" i="23"/>
  <c r="AI2582" i="23"/>
  <c r="AI2574" i="23"/>
  <c r="AI2566" i="23"/>
  <c r="AI2558" i="23"/>
  <c r="AI2550" i="23"/>
  <c r="AI2542" i="23"/>
  <c r="AI2534" i="23"/>
  <c r="AI2526" i="23"/>
  <c r="AI2518" i="23"/>
  <c r="AI2510" i="23"/>
  <c r="AI2502" i="23"/>
  <c r="AI2494" i="23"/>
  <c r="AI2486" i="23"/>
  <c r="AI2478" i="23"/>
  <c r="AI2470" i="23"/>
  <c r="AI2462" i="23"/>
  <c r="AI2454" i="23"/>
  <c r="AI2446" i="23"/>
  <c r="AI2438" i="23"/>
  <c r="AI2430" i="23"/>
  <c r="AI2422" i="23"/>
  <c r="AI2414" i="23"/>
  <c r="AI2406" i="23"/>
  <c r="AI2398" i="23"/>
  <c r="AI2390" i="23"/>
  <c r="AI2382" i="23"/>
  <c r="AI2374" i="23"/>
  <c r="AI2366" i="23"/>
  <c r="AI2358" i="23"/>
  <c r="AI2350" i="23"/>
  <c r="AI2342" i="23"/>
  <c r="AI2334" i="23"/>
  <c r="AI2326" i="23"/>
  <c r="AI2318" i="23"/>
  <c r="AI2310" i="23"/>
  <c r="AI2302" i="23"/>
  <c r="AI2294" i="23"/>
  <c r="AI2286" i="23"/>
  <c r="AI2278" i="23"/>
  <c r="AI2270" i="23"/>
  <c r="AI2262" i="23"/>
  <c r="AI2254" i="23"/>
  <c r="AI2246" i="23"/>
  <c r="AI2238" i="23"/>
  <c r="AI2230" i="23"/>
  <c r="AI2222" i="23"/>
  <c r="AI2214" i="23"/>
  <c r="AI2206" i="23"/>
  <c r="AI2198" i="23"/>
  <c r="AI2190" i="23"/>
  <c r="AI2182" i="23"/>
  <c r="AI2174" i="23"/>
  <c r="AI2166" i="23"/>
  <c r="AI2158" i="23"/>
  <c r="AI2150" i="23"/>
  <c r="AI2142" i="23"/>
  <c r="AI2134" i="23"/>
  <c r="AI2126" i="23"/>
  <c r="AI2118" i="23"/>
  <c r="AI2110" i="23"/>
  <c r="AI2102" i="23"/>
  <c r="AI2094" i="23"/>
  <c r="AI2086" i="23"/>
  <c r="AI2078" i="23"/>
  <c r="AI2070" i="23"/>
  <c r="AI2062" i="23"/>
  <c r="AI2054" i="23"/>
  <c r="AI2046" i="23"/>
  <c r="AI2038" i="23"/>
  <c r="AI2030" i="23"/>
  <c r="AI2022" i="23"/>
  <c r="AI2014" i="23"/>
  <c r="AI2006" i="23"/>
  <c r="AI1998" i="23"/>
  <c r="AI1990" i="23"/>
  <c r="AI1982" i="23"/>
  <c r="AI1974" i="23"/>
  <c r="AI1966" i="23"/>
  <c r="AI1958" i="23"/>
  <c r="AI1950" i="23"/>
  <c r="AI1942" i="23"/>
  <c r="AI1934" i="23"/>
  <c r="AI4061" i="23"/>
  <c r="AI3965" i="23"/>
  <c r="AI3835" i="23"/>
  <c r="AI3823" i="23"/>
  <c r="AI3811" i="23"/>
  <c r="AI3789" i="23"/>
  <c r="AI3778" i="23"/>
  <c r="AI3699" i="23"/>
  <c r="AI3689" i="23"/>
  <c r="AI3667" i="23"/>
  <c r="AI3623" i="23"/>
  <c r="AI3612" i="23"/>
  <c r="AI3602" i="23"/>
  <c r="AI3549" i="23"/>
  <c r="AI3517" i="23"/>
  <c r="AI3487" i="23"/>
  <c r="AI3475" i="23"/>
  <c r="AI3410" i="23"/>
  <c r="AI3400" i="23"/>
  <c r="AI3369" i="23"/>
  <c r="AI3337" i="23"/>
  <c r="AI3327" i="23"/>
  <c r="AI3317" i="23"/>
  <c r="AI3286" i="23"/>
  <c r="AI3276" i="23"/>
  <c r="AI3242" i="23"/>
  <c r="AI3232" i="23"/>
  <c r="AI3223" i="23"/>
  <c r="AI3172" i="23"/>
  <c r="AI3161" i="23"/>
  <c r="AI3151" i="23"/>
  <c r="AI3130" i="23"/>
  <c r="AI3080" i="23"/>
  <c r="AI3031" i="23"/>
  <c r="AI3011" i="23"/>
  <c r="AI2954" i="23"/>
  <c r="AI2934" i="23"/>
  <c r="AI2915" i="23"/>
  <c r="AI2886" i="23"/>
  <c r="AI2866" i="23"/>
  <c r="AI2828" i="23"/>
  <c r="AI2819" i="23"/>
  <c r="AI2791" i="23"/>
  <c r="AI2727" i="23"/>
  <c r="AI2663" i="23"/>
  <c r="AI2599" i="23"/>
  <c r="AI2535" i="23"/>
  <c r="AI2471" i="23"/>
  <c r="AI2407" i="23"/>
  <c r="AI2343" i="23"/>
  <c r="AI2298" i="23"/>
  <c r="AI2281" i="23"/>
  <c r="AI2264" i="23"/>
  <c r="AI2247" i="23"/>
  <c r="AI2221" i="23"/>
  <c r="AI2204" i="23"/>
  <c r="AI2187" i="23"/>
  <c r="AI2170" i="23"/>
  <c r="AI2153" i="23"/>
  <c r="AI2136" i="23"/>
  <c r="AI2119" i="23"/>
  <c r="AI2093" i="23"/>
  <c r="AI2076" i="23"/>
  <c r="AI2059" i="23"/>
  <c r="AI2042" i="23"/>
  <c r="AI2025" i="23"/>
  <c r="AI2008" i="23"/>
  <c r="AI1991" i="23"/>
  <c r="AI1965" i="23"/>
  <c r="AI1948" i="23"/>
  <c r="AI1931" i="23"/>
  <c r="AI1923" i="23"/>
  <c r="AI1915" i="23"/>
  <c r="AI1907" i="23"/>
  <c r="AI1899" i="23"/>
  <c r="AI1891" i="23"/>
  <c r="AI1883" i="23"/>
  <c r="AI1875" i="23"/>
  <c r="AI1867" i="23"/>
  <c r="AI1859" i="23"/>
  <c r="AI1851" i="23"/>
  <c r="AI1843" i="23"/>
  <c r="AI1835" i="23"/>
  <c r="AI1827" i="23"/>
  <c r="AI1819" i="23"/>
  <c r="AI1811" i="23"/>
  <c r="AI1803" i="23"/>
  <c r="AI1795" i="23"/>
  <c r="AI1787" i="23"/>
  <c r="AI1779" i="23"/>
  <c r="AI1771" i="23"/>
  <c r="AI1763" i="23"/>
  <c r="AI1755" i="23"/>
  <c r="AI1747" i="23"/>
  <c r="AI1739" i="23"/>
  <c r="AI1731" i="23"/>
  <c r="AI1723" i="23"/>
  <c r="AI1715" i="23"/>
  <c r="AI1707" i="23"/>
  <c r="AI1699" i="23"/>
  <c r="AI1691" i="23"/>
  <c r="AI1683" i="23"/>
  <c r="AI1675" i="23"/>
  <c r="AI1667" i="23"/>
  <c r="AI1659" i="23"/>
  <c r="AI4049" i="23"/>
  <c r="AI4037" i="23"/>
  <c r="AI4002" i="23"/>
  <c r="AI3977" i="23"/>
  <c r="AI3916" i="23"/>
  <c r="AI3893" i="23"/>
  <c r="AI3882" i="23"/>
  <c r="AI3869" i="23"/>
  <c r="AI3799" i="23"/>
  <c r="AI3754" i="23"/>
  <c r="AI3709" i="23"/>
  <c r="AI3677" i="23"/>
  <c r="AI3645" i="23"/>
  <c r="AI3579" i="23"/>
  <c r="AI3569" i="23"/>
  <c r="AI3558" i="23"/>
  <c r="AI3537" i="23"/>
  <c r="AI3527" i="23"/>
  <c r="AI3507" i="23"/>
  <c r="AI3497" i="23"/>
  <c r="AI3430" i="23"/>
  <c r="AI3420" i="23"/>
  <c r="AI3357" i="23"/>
  <c r="AI3346" i="23"/>
  <c r="AI3306" i="23"/>
  <c r="AI3212" i="23"/>
  <c r="AI3202" i="23"/>
  <c r="AI3140" i="23"/>
  <c r="AI3120" i="23"/>
  <c r="AI3070" i="23"/>
  <c r="AI3060" i="23"/>
  <c r="AI3050" i="23"/>
  <c r="AI3040" i="23"/>
  <c r="AI2991" i="23"/>
  <c r="AI2982" i="23"/>
  <c r="AI2972" i="23"/>
  <c r="AI2963" i="23"/>
  <c r="AI2924" i="23"/>
  <c r="AI2895" i="23"/>
  <c r="AI2856" i="23"/>
  <c r="AI2846" i="23"/>
  <c r="AI2837" i="23"/>
  <c r="AI2809" i="23"/>
  <c r="AI2781" i="23"/>
  <c r="AI2772" i="23"/>
  <c r="AI2763" i="23"/>
  <c r="AI2754" i="23"/>
  <c r="AI2745" i="23"/>
  <c r="AI2717" i="23"/>
  <c r="AI2708" i="23"/>
  <c r="AI2699" i="23"/>
  <c r="AI2690" i="23"/>
  <c r="AI2681" i="23"/>
  <c r="AI2653" i="23"/>
  <c r="AI2644" i="23"/>
  <c r="AI2635" i="23"/>
  <c r="AI2626" i="23"/>
  <c r="AI2617" i="23"/>
  <c r="AI2589" i="23"/>
  <c r="AI2580" i="23"/>
  <c r="AI2571" i="23"/>
  <c r="AI2562" i="23"/>
  <c r="AI2553" i="23"/>
  <c r="AI2525" i="23"/>
  <c r="AI2516" i="23"/>
  <c r="AI2507" i="23"/>
  <c r="AI2498" i="23"/>
  <c r="AI2489" i="23"/>
  <c r="AI2461" i="23"/>
  <c r="AI2452" i="23"/>
  <c r="AI2443" i="23"/>
  <c r="AI2434" i="23"/>
  <c r="AI2425" i="23"/>
  <c r="AI2397" i="23"/>
  <c r="AI2388" i="23"/>
  <c r="AI2379" i="23"/>
  <c r="AI2370" i="23"/>
  <c r="AI2361" i="23"/>
  <c r="AI2333" i="23"/>
  <c r="AI2324" i="23"/>
  <c r="AI2315" i="23"/>
  <c r="AI2306" i="23"/>
  <c r="AI2289" i="23"/>
  <c r="AI2272" i="23"/>
  <c r="AI2255" i="23"/>
  <c r="AI2229" i="23"/>
  <c r="AI2212" i="23"/>
  <c r="AI2195" i="23"/>
  <c r="AI2178" i="23"/>
  <c r="AI2161" i="23"/>
  <c r="AI2144" i="23"/>
  <c r="AI2127" i="23"/>
  <c r="AI2101" i="23"/>
  <c r="AI2084" i="23"/>
  <c r="AI2067" i="23"/>
  <c r="AI2050" i="23"/>
  <c r="AI2033" i="23"/>
  <c r="AI2016" i="23"/>
  <c r="AI1999" i="23"/>
  <c r="AI1973" i="23"/>
  <c r="AI1956" i="23"/>
  <c r="AI1939" i="23"/>
  <c r="AI4085" i="23"/>
  <c r="AI3988" i="23"/>
  <c r="AI3939" i="23"/>
  <c r="AI3926" i="23"/>
  <c r="AI3845" i="23"/>
  <c r="AI3810" i="23"/>
  <c r="AI3788" i="23"/>
  <c r="AI3765" i="23"/>
  <c r="AI3730" i="23"/>
  <c r="AI3719" i="23"/>
  <c r="AI3698" i="23"/>
  <c r="AI3622" i="23"/>
  <c r="AI3611" i="23"/>
  <c r="AI3601" i="23"/>
  <c r="AI3589" i="23"/>
  <c r="AI3516" i="23"/>
  <c r="AI3474" i="23"/>
  <c r="AI3409" i="23"/>
  <c r="AI3389" i="23"/>
  <c r="AI3378" i="23"/>
  <c r="AI3336" i="23"/>
  <c r="AI3326" i="23"/>
  <c r="AI3316" i="23"/>
  <c r="AI3295" i="23"/>
  <c r="AI3285" i="23"/>
  <c r="AI3264" i="23"/>
  <c r="AI3252" i="23"/>
  <c r="AI3241" i="23"/>
  <c r="AI3231" i="23"/>
  <c r="AI3222" i="23"/>
  <c r="AI3181" i="23"/>
  <c r="AI3150" i="23"/>
  <c r="AI3129" i="23"/>
  <c r="AI3098" i="23"/>
  <c r="AI3088" i="23"/>
  <c r="AI3079" i="23"/>
  <c r="AI3020" i="23"/>
  <c r="AI3010" i="23"/>
  <c r="AI3000" i="23"/>
  <c r="AI2943" i="23"/>
  <c r="AI2933" i="23"/>
  <c r="AI2914" i="23"/>
  <c r="AI2904" i="23"/>
  <c r="AI2875" i="23"/>
  <c r="AI2827" i="23"/>
  <c r="AI2818" i="23"/>
  <c r="AI2799" i="23"/>
  <c r="AI2735" i="23"/>
  <c r="AI2671" i="23"/>
  <c r="AI2607" i="23"/>
  <c r="AI2543" i="23"/>
  <c r="AI2479" i="23"/>
  <c r="AI2415" i="23"/>
  <c r="AI2351" i="23"/>
  <c r="AI2297" i="23"/>
  <c r="AI2280" i="23"/>
  <c r="AI2263" i="23"/>
  <c r="AI2237" i="23"/>
  <c r="AI2220" i="23"/>
  <c r="AI2203" i="23"/>
  <c r="AI2186" i="23"/>
  <c r="AI2169" i="23"/>
  <c r="AI2152" i="23"/>
  <c r="AI2135" i="23"/>
  <c r="AI2109" i="23"/>
  <c r="AI2092" i="23"/>
  <c r="AI2075" i="23"/>
  <c r="AI2058" i="23"/>
  <c r="AI2041" i="23"/>
  <c r="AI2024" i="23"/>
  <c r="AI2007" i="23"/>
  <c r="AI1981" i="23"/>
  <c r="AI1964" i="23"/>
  <c r="AI1947" i="23"/>
  <c r="AI1930" i="23"/>
  <c r="AI1922" i="23"/>
  <c r="AI1914" i="23"/>
  <c r="AI1906" i="23"/>
  <c r="AI1898" i="23"/>
  <c r="AI1890" i="23"/>
  <c r="AI1882" i="23"/>
  <c r="AI1874" i="23"/>
  <c r="AI1866" i="23"/>
  <c r="AI1858" i="23"/>
  <c r="AI1850" i="23"/>
  <c r="AI4097" i="23"/>
  <c r="AI4059" i="23"/>
  <c r="AI4012" i="23"/>
  <c r="AI3903" i="23"/>
  <c r="AI3892" i="23"/>
  <c r="AI3833" i="23"/>
  <c r="AI3821" i="23"/>
  <c r="AI3798" i="23"/>
  <c r="AI3753" i="23"/>
  <c r="AI3741" i="23"/>
  <c r="AI3665" i="23"/>
  <c r="AI3654" i="23"/>
  <c r="AI3578" i="23"/>
  <c r="AI3506" i="23"/>
  <c r="AI3451" i="23"/>
  <c r="AI3429" i="23"/>
  <c r="AI3398" i="23"/>
  <c r="AI3367" i="23"/>
  <c r="AI3190" i="23"/>
  <c r="AI3170" i="23"/>
  <c r="AI3159" i="23"/>
  <c r="AI3069" i="23"/>
  <c r="AI3039" i="23"/>
  <c r="AI2990" i="23"/>
  <c r="AI2981" i="23"/>
  <c r="AI2971" i="23"/>
  <c r="AI2923" i="23"/>
  <c r="AI2894" i="23"/>
  <c r="AI2864" i="23"/>
  <c r="AI2855" i="23"/>
  <c r="AI2845" i="23"/>
  <c r="AI2836" i="23"/>
  <c r="AI2789" i="23"/>
  <c r="AI2780" i="23"/>
  <c r="AI2771" i="23"/>
  <c r="AI2762" i="23"/>
  <c r="AI2753" i="23"/>
  <c r="AI2725" i="23"/>
  <c r="AI2716" i="23"/>
  <c r="AI2707" i="23"/>
  <c r="AI2698" i="23"/>
  <c r="AI2689" i="23"/>
  <c r="AI2661" i="23"/>
  <c r="AI2652" i="23"/>
  <c r="AI2643" i="23"/>
  <c r="AI2634" i="23"/>
  <c r="AI2625" i="23"/>
  <c r="AI2597" i="23"/>
  <c r="AI2588" i="23"/>
  <c r="AI2579" i="23"/>
  <c r="AI2570" i="23"/>
  <c r="AI2561" i="23"/>
  <c r="AI2533" i="23"/>
  <c r="AI2524" i="23"/>
  <c r="AI2515" i="23"/>
  <c r="AI2506" i="23"/>
  <c r="AI2497" i="23"/>
  <c r="AI2469" i="23"/>
  <c r="AI2460" i="23"/>
  <c r="AI2451" i="23"/>
  <c r="AI2442" i="23"/>
  <c r="AI2433" i="23"/>
  <c r="AI2405" i="23"/>
  <c r="AI2396" i="23"/>
  <c r="AI2387" i="23"/>
  <c r="AI2378" i="23"/>
  <c r="AI2369" i="23"/>
  <c r="AI2341" i="23"/>
  <c r="AI2332" i="23"/>
  <c r="AI2323" i="23"/>
  <c r="AI2314" i="23"/>
  <c r="AI2305" i="23"/>
  <c r="AI2288" i="23"/>
  <c r="AI2271" i="23"/>
  <c r="AI2245" i="23"/>
  <c r="AI2228" i="23"/>
  <c r="AI2211" i="23"/>
  <c r="AI2194" i="23"/>
  <c r="AI2177" i="23"/>
  <c r="AI2160" i="23"/>
  <c r="AI2143" i="23"/>
  <c r="AI2117" i="23"/>
  <c r="AI2100" i="23"/>
  <c r="AI2083" i="23"/>
  <c r="AI2066" i="23"/>
  <c r="AI4108" i="23"/>
  <c r="AI4070" i="23"/>
  <c r="AI4022" i="23"/>
  <c r="AI4011" i="23"/>
  <c r="AI3937" i="23"/>
  <c r="AI3902" i="23"/>
  <c r="AI3891" i="23"/>
  <c r="AI3866" i="23"/>
  <c r="AI3843" i="23"/>
  <c r="AI3763" i="23"/>
  <c r="AI3653" i="23"/>
  <c r="AI3642" i="23"/>
  <c r="AI3630" i="23"/>
  <c r="AI3566" i="23"/>
  <c r="AI3555" i="23"/>
  <c r="AI3505" i="23"/>
  <c r="AI3438" i="23"/>
  <c r="AI3428" i="23"/>
  <c r="AI3397" i="23"/>
  <c r="AI3376" i="23"/>
  <c r="AI3354" i="23"/>
  <c r="AI3314" i="23"/>
  <c r="AI3250" i="23"/>
  <c r="AI3199" i="23"/>
  <c r="AI3189" i="23"/>
  <c r="AI3169" i="23"/>
  <c r="AI3158" i="23"/>
  <c r="AI3148" i="23"/>
  <c r="AI3127" i="23"/>
  <c r="AI3068" i="23"/>
  <c r="AI3018" i="23"/>
  <c r="AI3008" i="23"/>
  <c r="AI2989" i="23"/>
  <c r="AI2980" i="23"/>
  <c r="AI2960" i="23"/>
  <c r="AI2941" i="23"/>
  <c r="AI2922" i="23"/>
  <c r="AI2912" i="23"/>
  <c r="AI2863" i="23"/>
  <c r="AI2854" i="23"/>
  <c r="AI2844" i="23"/>
  <c r="AI2835" i="23"/>
  <c r="AI2797" i="23"/>
  <c r="AI2788" i="23"/>
  <c r="AI2779" i="23"/>
  <c r="AI2770" i="23"/>
  <c r="AI2761" i="23"/>
  <c r="AI2733" i="23"/>
  <c r="AI2724" i="23"/>
  <c r="AI2715" i="23"/>
  <c r="AI2706" i="23"/>
  <c r="AI2697" i="23"/>
  <c r="AI2669" i="23"/>
  <c r="AI2660" i="23"/>
  <c r="AI2651" i="23"/>
  <c r="AI2642" i="23"/>
  <c r="AI2633" i="23"/>
  <c r="AI2605" i="23"/>
  <c r="AI2596" i="23"/>
  <c r="AI2587" i="23"/>
  <c r="AI2578" i="23"/>
  <c r="AI2569" i="23"/>
  <c r="AI2541" i="23"/>
  <c r="AI2532" i="23"/>
  <c r="AI2523" i="23"/>
  <c r="AI2514" i="23"/>
  <c r="AI2505" i="23"/>
  <c r="AI2477" i="23"/>
  <c r="AI2468" i="23"/>
  <c r="AI2459" i="23"/>
  <c r="AI2450" i="23"/>
  <c r="AI2441" i="23"/>
  <c r="AI2413" i="23"/>
  <c r="AI2404" i="23"/>
  <c r="AI2395" i="23"/>
  <c r="AI2386" i="23"/>
  <c r="AI2377" i="23"/>
  <c r="AI2349" i="23"/>
  <c r="AI2340" i="23"/>
  <c r="AI2331" i="23"/>
  <c r="AI2322" i="23"/>
  <c r="AI2313" i="23"/>
  <c r="AI2304" i="23"/>
  <c r="AI2287" i="23"/>
  <c r="AI2261" i="23"/>
  <c r="AI2244" i="23"/>
  <c r="AI2227" i="23"/>
  <c r="AI2210" i="23"/>
  <c r="AI2193" i="23"/>
  <c r="AI2176" i="23"/>
  <c r="AI2159" i="23"/>
  <c r="AI2133" i="23"/>
  <c r="AI2116" i="23"/>
  <c r="AI2099" i="23"/>
  <c r="AI2082" i="23"/>
  <c r="AI2065" i="23"/>
  <c r="AI2048" i="23"/>
  <c r="AI2031" i="23"/>
  <c r="AI2005" i="23"/>
  <c r="AI1988" i="23"/>
  <c r="AI1971" i="23"/>
  <c r="AI1954" i="23"/>
  <c r="AI1937" i="23"/>
  <c r="AI4031" i="23"/>
  <c r="AI4020" i="23"/>
  <c r="AI3954" i="23"/>
  <c r="AI3862" i="23"/>
  <c r="AI3851" i="23"/>
  <c r="AI3747" i="23"/>
  <c r="AI3734" i="23"/>
  <c r="AI3710" i="23"/>
  <c r="AI3675" i="23"/>
  <c r="AI3663" i="23"/>
  <c r="AI3651" i="23"/>
  <c r="AI3639" i="23"/>
  <c r="AI3542" i="23"/>
  <c r="AI3532" i="23"/>
  <c r="AI3461" i="23"/>
  <c r="AI3402" i="23"/>
  <c r="AI3391" i="23"/>
  <c r="AI3320" i="23"/>
  <c r="AI3308" i="23"/>
  <c r="AI3297" i="23"/>
  <c r="AI3226" i="23"/>
  <c r="AI3193" i="23"/>
  <c r="AI3133" i="23"/>
  <c r="AI3121" i="23"/>
  <c r="AI3078" i="23"/>
  <c r="AI3034" i="23"/>
  <c r="AI2956" i="23"/>
  <c r="AI2911" i="23"/>
  <c r="AI2900" i="23"/>
  <c r="AI2879" i="23"/>
  <c r="AI2869" i="23"/>
  <c r="AI2822" i="23"/>
  <c r="AI2802" i="23"/>
  <c r="AI2757" i="23"/>
  <c r="AI2747" i="23"/>
  <c r="AI2673" i="23"/>
  <c r="AI2650" i="23"/>
  <c r="AI2639" i="23"/>
  <c r="AI2628" i="23"/>
  <c r="AI2618" i="23"/>
  <c r="AI2521" i="23"/>
  <c r="AI2499" i="23"/>
  <c r="AI2467" i="23"/>
  <c r="AI2445" i="23"/>
  <c r="AI2359" i="23"/>
  <c r="AI2338" i="23"/>
  <c r="AI2327" i="23"/>
  <c r="AI2316" i="23"/>
  <c r="AI2284" i="23"/>
  <c r="AI2265" i="23"/>
  <c r="AI2235" i="23"/>
  <c r="AI2225" i="23"/>
  <c r="AI2205" i="23"/>
  <c r="AI2145" i="23"/>
  <c r="AI2055" i="23"/>
  <c r="AI2045" i="23"/>
  <c r="AI2026" i="23"/>
  <c r="AI1987" i="23"/>
  <c r="AI1978" i="23"/>
  <c r="AI1959" i="23"/>
  <c r="AI1949" i="23"/>
  <c r="AI1929" i="23"/>
  <c r="AI1920" i="23"/>
  <c r="AI1911" i="23"/>
  <c r="AI1902" i="23"/>
  <c r="AI1893" i="23"/>
  <c r="AI1884" i="23"/>
  <c r="AI1865" i="23"/>
  <c r="AI1856" i="23"/>
  <c r="AI1847" i="23"/>
  <c r="AI1830" i="23"/>
  <c r="AI1813" i="23"/>
  <c r="AI1796" i="23"/>
  <c r="AI1770" i="23"/>
  <c r="AI1753" i="23"/>
  <c r="AI1736" i="23"/>
  <c r="AI1719" i="23"/>
  <c r="AI1702" i="23"/>
  <c r="AI1685" i="23"/>
  <c r="AI1668" i="23"/>
  <c r="AI1651" i="23"/>
  <c r="AI1643" i="23"/>
  <c r="AI1635" i="23"/>
  <c r="AI1627" i="23"/>
  <c r="AI1619" i="23"/>
  <c r="AI1611" i="23"/>
  <c r="AI1603" i="23"/>
  <c r="AI1595" i="23"/>
  <c r="AI1587" i="23"/>
  <c r="AI1579" i="23"/>
  <c r="AI1571" i="23"/>
  <c r="AI1563" i="23"/>
  <c r="AI1555" i="23"/>
  <c r="AI1547" i="23"/>
  <c r="AI1539" i="23"/>
  <c r="AI1531" i="23"/>
  <c r="AI1523" i="23"/>
  <c r="AI1515" i="23"/>
  <c r="AI1507" i="23"/>
  <c r="AI1499" i="23"/>
  <c r="AI1491" i="23"/>
  <c r="AI1483" i="23"/>
  <c r="AI1475" i="23"/>
  <c r="AI1467" i="23"/>
  <c r="AI1459" i="23"/>
  <c r="AI1451" i="23"/>
  <c r="AI1443" i="23"/>
  <c r="AI1435" i="23"/>
  <c r="AI1427" i="23"/>
  <c r="AI1419" i="23"/>
  <c r="AI1411" i="23"/>
  <c r="AI1403" i="23"/>
  <c r="AI1395" i="23"/>
  <c r="AI1387" i="23"/>
  <c r="AI1379" i="23"/>
  <c r="AI1371" i="23"/>
  <c r="AI1363" i="23"/>
  <c r="AI1355" i="23"/>
  <c r="AI1347" i="23"/>
  <c r="AI1339" i="23"/>
  <c r="AI1331" i="23"/>
  <c r="AI1323" i="23"/>
  <c r="AI1315" i="23"/>
  <c r="AI1307" i="23"/>
  <c r="AI1299" i="23"/>
  <c r="AI1291" i="23"/>
  <c r="AI1283" i="23"/>
  <c r="AI1275" i="23"/>
  <c r="AI1267" i="23"/>
  <c r="AI1259" i="23"/>
  <c r="AI1251" i="23"/>
  <c r="AI1243" i="23"/>
  <c r="AI1235" i="23"/>
  <c r="AI1227" i="23"/>
  <c r="AI1219" i="23"/>
  <c r="AI1211" i="23"/>
  <c r="AI1203" i="23"/>
  <c r="AI1195" i="23"/>
  <c r="AI1187" i="23"/>
  <c r="AI1179" i="23"/>
  <c r="AI1171" i="23"/>
  <c r="AI1163" i="23"/>
  <c r="AI1155" i="23"/>
  <c r="AI1147" i="23"/>
  <c r="AI1139" i="23"/>
  <c r="AI1131" i="23"/>
  <c r="AI1123" i="23"/>
  <c r="AI1115" i="23"/>
  <c r="AI1107" i="23"/>
  <c r="AI1099" i="23"/>
  <c r="AI1091" i="23"/>
  <c r="AI1083" i="23"/>
  <c r="AI1075" i="23"/>
  <c r="AI1067" i="23"/>
  <c r="AI1059" i="23"/>
  <c r="AI1051" i="23"/>
  <c r="AI1043" i="23"/>
  <c r="AI1035" i="23"/>
  <c r="AI1027" i="23"/>
  <c r="AI1019" i="23"/>
  <c r="AI1011" i="23"/>
  <c r="AI1003" i="23"/>
  <c r="AI995" i="23"/>
  <c r="AI987" i="23"/>
  <c r="AI979" i="23"/>
  <c r="AI971" i="23"/>
  <c r="AI963" i="23"/>
  <c r="AI955" i="23"/>
  <c r="AI947" i="23"/>
  <c r="AI939" i="23"/>
  <c r="AI4084" i="23"/>
  <c r="AI3979" i="23"/>
  <c r="AI3874" i="23"/>
  <c r="AI3809" i="23"/>
  <c r="AI3771" i="23"/>
  <c r="AI3721" i="23"/>
  <c r="AI3553" i="23"/>
  <c r="AI3509" i="23"/>
  <c r="AI3449" i="23"/>
  <c r="AI3437" i="23"/>
  <c r="AI3413" i="23"/>
  <c r="AI3353" i="23"/>
  <c r="AI3342" i="23"/>
  <c r="AI3273" i="23"/>
  <c r="AI3249" i="23"/>
  <c r="AI3214" i="23"/>
  <c r="AI3204" i="23"/>
  <c r="AI3044" i="23"/>
  <c r="AI3023" i="23"/>
  <c r="AI2966" i="23"/>
  <c r="AI2946" i="23"/>
  <c r="AI2832" i="23"/>
  <c r="AI2811" i="23"/>
  <c r="AI2737" i="23"/>
  <c r="AI2714" i="23"/>
  <c r="AI2703" i="23"/>
  <c r="AI2692" i="23"/>
  <c r="AI2682" i="23"/>
  <c r="AI2585" i="23"/>
  <c r="AI2563" i="23"/>
  <c r="AI2531" i="23"/>
  <c r="AI2509" i="23"/>
  <c r="AI2423" i="23"/>
  <c r="AI2402" i="23"/>
  <c r="AI2391" i="23"/>
  <c r="AI2380" i="23"/>
  <c r="AI2348" i="23"/>
  <c r="AI2274" i="23"/>
  <c r="AI2215" i="23"/>
  <c r="AI2184" i="23"/>
  <c r="AI2164" i="23"/>
  <c r="AI2154" i="23"/>
  <c r="AI2124" i="23"/>
  <c r="AI2114" i="23"/>
  <c r="AI2105" i="23"/>
  <c r="AI2095" i="23"/>
  <c r="AI2085" i="23"/>
  <c r="AI2074" i="23"/>
  <c r="AI2064" i="23"/>
  <c r="AI2035" i="23"/>
  <c r="AI1996" i="23"/>
  <c r="AI1968" i="23"/>
  <c r="AI1838" i="23"/>
  <c r="AI1821" i="23"/>
  <c r="AI1804" i="23"/>
  <c r="AI1778" i="23"/>
  <c r="AI1761" i="23"/>
  <c r="AI1744" i="23"/>
  <c r="AI1727" i="23"/>
  <c r="AI1710" i="23"/>
  <c r="AI1693" i="23"/>
  <c r="AI1676" i="23"/>
  <c r="AI4042" i="23"/>
  <c r="AI4030" i="23"/>
  <c r="AI4019" i="23"/>
  <c r="AI3991" i="23"/>
  <c r="AI3925" i="23"/>
  <c r="AI3901" i="23"/>
  <c r="AI3861" i="23"/>
  <c r="AI3782" i="23"/>
  <c r="AI3662" i="23"/>
  <c r="AI3638" i="23"/>
  <c r="AI3625" i="23"/>
  <c r="AI3588" i="23"/>
  <c r="AI3564" i="23"/>
  <c r="AI3541" i="23"/>
  <c r="AI3531" i="23"/>
  <c r="AI3484" i="23"/>
  <c r="AI3471" i="23"/>
  <c r="AI3460" i="23"/>
  <c r="AI3401" i="23"/>
  <c r="AI3261" i="23"/>
  <c r="AI3236" i="23"/>
  <c r="AI3225" i="23"/>
  <c r="AI3180" i="23"/>
  <c r="AI3168" i="23"/>
  <c r="AI3142" i="23"/>
  <c r="AI3087" i="23"/>
  <c r="AI3077" i="23"/>
  <c r="AI3054" i="23"/>
  <c r="AI2999" i="23"/>
  <c r="AI2988" i="23"/>
  <c r="AI2955" i="23"/>
  <c r="AI2899" i="23"/>
  <c r="AI2888" i="23"/>
  <c r="AI2878" i="23"/>
  <c r="AI2843" i="23"/>
  <c r="AI2821" i="23"/>
  <c r="AI2801" i="23"/>
  <c r="AI2778" i="23"/>
  <c r="AI2767" i="23"/>
  <c r="AI2756" i="23"/>
  <c r="AI2746" i="23"/>
  <c r="AI2649" i="23"/>
  <c r="AI2627" i="23"/>
  <c r="AI2595" i="23"/>
  <c r="AI2573" i="23"/>
  <c r="AI2487" i="23"/>
  <c r="AI2466" i="23"/>
  <c r="AI2455" i="23"/>
  <c r="AI2444" i="23"/>
  <c r="AI2412" i="23"/>
  <c r="AI2337" i="23"/>
  <c r="AI2303" i="23"/>
  <c r="AI2293" i="23"/>
  <c r="AI2283" i="23"/>
  <c r="AI2253" i="23"/>
  <c r="AI2243" i="23"/>
  <c r="AI2234" i="23"/>
  <c r="AI2224" i="23"/>
  <c r="AI2173" i="23"/>
  <c r="AI2044" i="23"/>
  <c r="AI2015" i="23"/>
  <c r="AI1986" i="23"/>
  <c r="AI1977" i="23"/>
  <c r="AI1938" i="23"/>
  <c r="AI1928" i="23"/>
  <c r="AI1919" i="23"/>
  <c r="AI1910" i="23"/>
  <c r="AI1901" i="23"/>
  <c r="AI1892" i="23"/>
  <c r="AI1873" i="23"/>
  <c r="AI1864" i="23"/>
  <c r="AI1855" i="23"/>
  <c r="AI1846" i="23"/>
  <c r="AI1829" i="23"/>
  <c r="AI1812" i="23"/>
  <c r="AI1786" i="23"/>
  <c r="AI1769" i="23"/>
  <c r="AI1752" i="23"/>
  <c r="AI1735" i="23"/>
  <c r="AI1718" i="23"/>
  <c r="AI1701" i="23"/>
  <c r="AI1684" i="23"/>
  <c r="AI1658" i="23"/>
  <c r="AI1650" i="23"/>
  <c r="AI1642" i="23"/>
  <c r="AI1634" i="23"/>
  <c r="AI1626" i="23"/>
  <c r="AI1618" i="23"/>
  <c r="AI1610" i="23"/>
  <c r="AI1602" i="23"/>
  <c r="AI1594" i="23"/>
  <c r="AI1586" i="23"/>
  <c r="AI1578" i="23"/>
  <c r="AI1570" i="23"/>
  <c r="AI1562" i="23"/>
  <c r="AI1554" i="23"/>
  <c r="AI1546" i="23"/>
  <c r="AI1538" i="23"/>
  <c r="AI1530" i="23"/>
  <c r="AI1522" i="23"/>
  <c r="AI1514" i="23"/>
  <c r="AI1506" i="23"/>
  <c r="AI1498" i="23"/>
  <c r="AI1490" i="23"/>
  <c r="AI1482" i="23"/>
  <c r="AI1474" i="23"/>
  <c r="AI1466" i="23"/>
  <c r="AI1458" i="23"/>
  <c r="AI1450" i="23"/>
  <c r="AI1442" i="23"/>
  <c r="AI1434" i="23"/>
  <c r="AI1426" i="23"/>
  <c r="AI1418" i="23"/>
  <c r="AI1410" i="23"/>
  <c r="AI1402" i="23"/>
  <c r="AI1394" i="23"/>
  <c r="AI1386" i="23"/>
  <c r="AI1378" i="23"/>
  <c r="AI1370" i="23"/>
  <c r="AI1362" i="23"/>
  <c r="AI1354" i="23"/>
  <c r="AI1346" i="23"/>
  <c r="AI1338" i="23"/>
  <c r="AI1330" i="23"/>
  <c r="AI1322" i="23"/>
  <c r="AI1314" i="23"/>
  <c r="AI1306" i="23"/>
  <c r="AI1298" i="23"/>
  <c r="AI1290" i="23"/>
  <c r="AI1282" i="23"/>
  <c r="AI1274" i="23"/>
  <c r="AI1266" i="23"/>
  <c r="AI1258" i="23"/>
  <c r="AI1250" i="23"/>
  <c r="AI1242" i="23"/>
  <c r="AI1234" i="23"/>
  <c r="AI1226" i="23"/>
  <c r="AI1218" i="23"/>
  <c r="AI1210" i="23"/>
  <c r="AI1202" i="23"/>
  <c r="AI1194" i="23"/>
  <c r="AI1186" i="23"/>
  <c r="AI1178" i="23"/>
  <c r="AI1170" i="23"/>
  <c r="AI1162" i="23"/>
  <c r="AI1154" i="23"/>
  <c r="AI1146" i="23"/>
  <c r="AI1138" i="23"/>
  <c r="AI1130" i="23"/>
  <c r="AI1122" i="23"/>
  <c r="AI1114" i="23"/>
  <c r="AI1106" i="23"/>
  <c r="AI1098" i="23"/>
  <c r="AI1090" i="23"/>
  <c r="AI3770" i="23"/>
  <c r="AI3757" i="23"/>
  <c r="AI3684" i="23"/>
  <c r="AI3673" i="23"/>
  <c r="AI3649" i="23"/>
  <c r="AI3575" i="23"/>
  <c r="AI3495" i="23"/>
  <c r="AI3436" i="23"/>
  <c r="AI3423" i="23"/>
  <c r="AI3412" i="23"/>
  <c r="AI3364" i="23"/>
  <c r="AI3352" i="23"/>
  <c r="AI3341" i="23"/>
  <c r="AI3318" i="23"/>
  <c r="AI3248" i="23"/>
  <c r="AI3213" i="23"/>
  <c r="AI3154" i="23"/>
  <c r="AI3097" i="23"/>
  <c r="AI3043" i="23"/>
  <c r="AI3032" i="23"/>
  <c r="AI3022" i="23"/>
  <c r="AI2975" i="23"/>
  <c r="AI2965" i="23"/>
  <c r="AI2932" i="23"/>
  <c r="AI2909" i="23"/>
  <c r="AI2810" i="23"/>
  <c r="AI2713" i="23"/>
  <c r="AI2691" i="23"/>
  <c r="AI2659" i="23"/>
  <c r="AI2637" i="23"/>
  <c r="AI2551" i="23"/>
  <c r="AI2530" i="23"/>
  <c r="AI2519" i="23"/>
  <c r="AI2508" i="23"/>
  <c r="AI2476" i="23"/>
  <c r="AI2401" i="23"/>
  <c r="AI2367" i="23"/>
  <c r="AI2357" i="23"/>
  <c r="AI2347" i="23"/>
  <c r="AI2325" i="23"/>
  <c r="AI2273" i="23"/>
  <c r="AI2183" i="23"/>
  <c r="AI2163" i="23"/>
  <c r="AI2132" i="23"/>
  <c r="AI2123" i="23"/>
  <c r="AI2113" i="23"/>
  <c r="AI2104" i="23"/>
  <c r="AI2073" i="23"/>
  <c r="AI2063" i="23"/>
  <c r="AI2053" i="23"/>
  <c r="AI2034" i="23"/>
  <c r="AI2004" i="23"/>
  <c r="AI1995" i="23"/>
  <c r="AI1967" i="23"/>
  <c r="AI1957" i="23"/>
  <c r="AI1837" i="23"/>
  <c r="AI1820" i="23"/>
  <c r="AI1794" i="23"/>
  <c r="AI1777" i="23"/>
  <c r="AI1760" i="23"/>
  <c r="AI1743" i="23"/>
  <c r="AI1726" i="23"/>
  <c r="AI1709" i="23"/>
  <c r="AI1692" i="23"/>
  <c r="AI1666" i="23"/>
  <c r="AI3871" i="23"/>
  <c r="AI3769" i="23"/>
  <c r="AI3718" i="23"/>
  <c r="AI3683" i="23"/>
  <c r="AI3660" i="23"/>
  <c r="AI3610" i="23"/>
  <c r="AI3598" i="23"/>
  <c r="AI3574" i="23"/>
  <c r="AI3458" i="23"/>
  <c r="AI3351" i="23"/>
  <c r="AI3304" i="23"/>
  <c r="AI3270" i="23"/>
  <c r="AI3178" i="23"/>
  <c r="AI3096" i="23"/>
  <c r="AI3042" i="23"/>
  <c r="AI2986" i="23"/>
  <c r="AI2974" i="23"/>
  <c r="AI2964" i="23"/>
  <c r="AI2931" i="23"/>
  <c r="AI2853" i="23"/>
  <c r="AI2787" i="23"/>
  <c r="AI2765" i="23"/>
  <c r="AI2679" i="23"/>
  <c r="AI2658" i="23"/>
  <c r="AI2647" i="23"/>
  <c r="AI2636" i="23"/>
  <c r="AI2604" i="23"/>
  <c r="AI2529" i="23"/>
  <c r="AI2495" i="23"/>
  <c r="AI2485" i="23"/>
  <c r="AI2475" i="23"/>
  <c r="AI2453" i="23"/>
  <c r="AI2356" i="23"/>
  <c r="AI2346" i="23"/>
  <c r="AI2335" i="23"/>
  <c r="AI2301" i="23"/>
  <c r="AI2162" i="23"/>
  <c r="AI2151" i="23"/>
  <c r="AI2141" i="23"/>
  <c r="AI2131" i="23"/>
  <c r="AI2122" i="23"/>
  <c r="AI2112" i="23"/>
  <c r="AI2103" i="23"/>
  <c r="AI2072" i="23"/>
  <c r="AI2052" i="23"/>
  <c r="AI2013" i="23"/>
  <c r="AI2003" i="23"/>
  <c r="AI1994" i="23"/>
  <c r="AI1936" i="23"/>
  <c r="AI1836" i="23"/>
  <c r="AI1810" i="23"/>
  <c r="AI1793" i="23"/>
  <c r="AI1776" i="23"/>
  <c r="AI1759" i="23"/>
  <c r="AI1742" i="23"/>
  <c r="AI1725" i="23"/>
  <c r="AI1708" i="23"/>
  <c r="AI1682" i="23"/>
  <c r="AI1665" i="23"/>
  <c r="AI4029" i="23"/>
  <c r="AI3987" i="23"/>
  <c r="AI3621" i="23"/>
  <c r="AI3595" i="23"/>
  <c r="AI3543" i="23"/>
  <c r="AI3455" i="23"/>
  <c r="AI3198" i="23"/>
  <c r="AI3186" i="23"/>
  <c r="AI3134" i="23"/>
  <c r="AI3052" i="23"/>
  <c r="AI3003" i="23"/>
  <c r="AI2951" i="23"/>
  <c r="AI2940" i="23"/>
  <c r="AI2928" i="23"/>
  <c r="AI2916" i="23"/>
  <c r="AI2903" i="23"/>
  <c r="AI2783" i="23"/>
  <c r="AI2723" i="23"/>
  <c r="AI2711" i="23"/>
  <c r="AI2665" i="23"/>
  <c r="AI2613" i="23"/>
  <c r="AI2591" i="23"/>
  <c r="AI2291" i="23"/>
  <c r="AI2279" i="23"/>
  <c r="AI2268" i="23"/>
  <c r="AI2248" i="23"/>
  <c r="AI2171" i="23"/>
  <c r="AI2137" i="23"/>
  <c r="AI2125" i="23"/>
  <c r="AI2079" i="23"/>
  <c r="AI2043" i="23"/>
  <c r="AI2032" i="23"/>
  <c r="AI2021" i="23"/>
  <c r="AI2011" i="23"/>
  <c r="AI2000" i="23"/>
  <c r="AI1955" i="23"/>
  <c r="AI1881" i="23"/>
  <c r="AI1841" i="23"/>
  <c r="AI1831" i="23"/>
  <c r="AI1801" i="23"/>
  <c r="AI1791" i="23"/>
  <c r="AI1782" i="23"/>
  <c r="AI1772" i="23"/>
  <c r="AI1762" i="23"/>
  <c r="AI1751" i="23"/>
  <c r="AI1741" i="23"/>
  <c r="AI1721" i="23"/>
  <c r="AI1077" i="23"/>
  <c r="AI1060" i="23"/>
  <c r="AI1034" i="23"/>
  <c r="AI1017" i="23"/>
  <c r="AI1000" i="23"/>
  <c r="AI983" i="23"/>
  <c r="AI966" i="23"/>
  <c r="AI949" i="23"/>
  <c r="AI932" i="23"/>
  <c r="AI924" i="23"/>
  <c r="AI3946" i="23"/>
  <c r="AI3863" i="23"/>
  <c r="AI3727" i="23"/>
  <c r="AI3701" i="23"/>
  <c r="AI3690" i="23"/>
  <c r="AI3607" i="23"/>
  <c r="AI3467" i="23"/>
  <c r="AI3325" i="23"/>
  <c r="AI3287" i="23"/>
  <c r="AI3145" i="23"/>
  <c r="AI3086" i="23"/>
  <c r="AI3062" i="23"/>
  <c r="AI3026" i="23"/>
  <c r="AI3014" i="23"/>
  <c r="AI2890" i="23"/>
  <c r="AI2829" i="23"/>
  <c r="AI2805" i="23"/>
  <c r="AI2794" i="23"/>
  <c r="AI2675" i="23"/>
  <c r="AI2623" i="23"/>
  <c r="AI2602" i="23"/>
  <c r="AI2555" i="23"/>
  <c r="AI2545" i="23"/>
  <c r="AI2483" i="23"/>
  <c r="AI2458" i="23"/>
  <c r="AI2375" i="23"/>
  <c r="AI2364" i="23"/>
  <c r="AI2353" i="23"/>
  <c r="AI2339" i="23"/>
  <c r="AI2257" i="23"/>
  <c r="AI2236" i="23"/>
  <c r="AI2202" i="23"/>
  <c r="AI2192" i="23"/>
  <c r="AI2181" i="23"/>
  <c r="AI2147" i="23"/>
  <c r="AI2089" i="23"/>
  <c r="AI1944" i="23"/>
  <c r="AI1933" i="23"/>
  <c r="AI1912" i="23"/>
  <c r="AI1871" i="23"/>
  <c r="AI1861" i="23"/>
  <c r="AI1711" i="23"/>
  <c r="AI1700" i="23"/>
  <c r="AI1690" i="23"/>
  <c r="AI1680" i="23"/>
  <c r="AI1671" i="23"/>
  <c r="AI1661" i="23"/>
  <c r="AI1652" i="23"/>
  <c r="AI1633" i="23"/>
  <c r="AI1624" i="23"/>
  <c r="AI1615" i="23"/>
  <c r="AI1606" i="23"/>
  <c r="AI1597" i="23"/>
  <c r="AI1588" i="23"/>
  <c r="AI1569" i="23"/>
  <c r="AI1560" i="23"/>
  <c r="AI1551" i="23"/>
  <c r="AI1542" i="23"/>
  <c r="AI1533" i="23"/>
  <c r="AI1524" i="23"/>
  <c r="AI1505" i="23"/>
  <c r="AI1496" i="23"/>
  <c r="AI1487" i="23"/>
  <c r="AI1478" i="23"/>
  <c r="AI1469" i="23"/>
  <c r="AI1460" i="23"/>
  <c r="AI1441" i="23"/>
  <c r="AI1432" i="23"/>
  <c r="AI1423" i="23"/>
  <c r="AI1414" i="23"/>
  <c r="AI1405" i="23"/>
  <c r="AI1396" i="23"/>
  <c r="AI1377" i="23"/>
  <c r="AI1368" i="23"/>
  <c r="AI1359" i="23"/>
  <c r="AI1350" i="23"/>
  <c r="AI1341" i="23"/>
  <c r="AI1332" i="23"/>
  <c r="AI1313" i="23"/>
  <c r="AI1304" i="23"/>
  <c r="AI1295" i="23"/>
  <c r="AI1286" i="23"/>
  <c r="AI1277" i="23"/>
  <c r="AI1268" i="23"/>
  <c r="AI1249" i="23"/>
  <c r="AI1240" i="23"/>
  <c r="AI1231" i="23"/>
  <c r="AI1222" i="23"/>
  <c r="AI1213" i="23"/>
  <c r="AI1204" i="23"/>
  <c r="AI1185" i="23"/>
  <c r="AI1176" i="23"/>
  <c r="AI1167" i="23"/>
  <c r="AI1158" i="23"/>
  <c r="AI1149" i="23"/>
  <c r="AI1140" i="23"/>
  <c r="AI1121" i="23"/>
  <c r="AI1112" i="23"/>
  <c r="AI1103" i="23"/>
  <c r="AI1094" i="23"/>
  <c r="AI1085" i="23"/>
  <c r="AI1068" i="23"/>
  <c r="AI1042" i="23"/>
  <c r="AI1025" i="23"/>
  <c r="AI1008" i="23"/>
  <c r="AI991" i="23"/>
  <c r="AI974" i="23"/>
  <c r="AI957" i="23"/>
  <c r="AI940" i="23"/>
  <c r="AI4028" i="23"/>
  <c r="AI3957" i="23"/>
  <c r="AI3918" i="23"/>
  <c r="AI3906" i="23"/>
  <c r="AI3781" i="23"/>
  <c r="AI3739" i="23"/>
  <c r="AI3647" i="23"/>
  <c r="AI3620" i="23"/>
  <c r="AI3581" i="23"/>
  <c r="AI3554" i="23"/>
  <c r="AI3493" i="23"/>
  <c r="AI3454" i="23"/>
  <c r="AI3310" i="23"/>
  <c r="AI3298" i="23"/>
  <c r="AI3208" i="23"/>
  <c r="AI3197" i="23"/>
  <c r="AI3185" i="23"/>
  <c r="AI3037" i="23"/>
  <c r="AI2950" i="23"/>
  <c r="AI2939" i="23"/>
  <c r="AI2840" i="23"/>
  <c r="AI2769" i="23"/>
  <c r="AI2722" i="23"/>
  <c r="AI2685" i="23"/>
  <c r="AI2612" i="23"/>
  <c r="AI2577" i="23"/>
  <c r="AI2565" i="23"/>
  <c r="AI2493" i="23"/>
  <c r="AI2411" i="23"/>
  <c r="AI2399" i="23"/>
  <c r="AI2300" i="23"/>
  <c r="AI2290" i="23"/>
  <c r="AI2267" i="23"/>
  <c r="AI2213" i="23"/>
  <c r="AI2157" i="23"/>
  <c r="AI2111" i="23"/>
  <c r="AI2020" i="23"/>
  <c r="AI2010" i="23"/>
  <c r="AI1976" i="23"/>
  <c r="AI1880" i="23"/>
  <c r="AI1840" i="23"/>
  <c r="AI1809" i="23"/>
  <c r="AI1800" i="23"/>
  <c r="AI1790" i="23"/>
  <c r="AI1781" i="23"/>
  <c r="AI1750" i="23"/>
  <c r="AI1740" i="23"/>
  <c r="AI1730" i="23"/>
  <c r="AI1720" i="23"/>
  <c r="AI1076" i="23"/>
  <c r="AI1050" i="23"/>
  <c r="AI1033" i="23"/>
  <c r="AI1016" i="23"/>
  <c r="AI999" i="23"/>
  <c r="AI982" i="23"/>
  <c r="AI965" i="23"/>
  <c r="AI948" i="23"/>
  <c r="AI931" i="23"/>
  <c r="AI923" i="23"/>
  <c r="AI915" i="23"/>
  <c r="AI907" i="23"/>
  <c r="AI899" i="23"/>
  <c r="AI891" i="23"/>
  <c r="AI883" i="23"/>
  <c r="AI875" i="23"/>
  <c r="AI867" i="23"/>
  <c r="AI859" i="23"/>
  <c r="AI851" i="23"/>
  <c r="AI843" i="23"/>
  <c r="AI835" i="23"/>
  <c r="AI827" i="23"/>
  <c r="AI819" i="23"/>
  <c r="AI811" i="23"/>
  <c r="AI803" i="23"/>
  <c r="AI795" i="23"/>
  <c r="AI787" i="23"/>
  <c r="AI779" i="23"/>
  <c r="AI771" i="23"/>
  <c r="AI763" i="23"/>
  <c r="AI755" i="23"/>
  <c r="AI747" i="23"/>
  <c r="AI739" i="23"/>
  <c r="AI731" i="23"/>
  <c r="AI723" i="23"/>
  <c r="AI715" i="23"/>
  <c r="AI707" i="23"/>
  <c r="AI699" i="23"/>
  <c r="AI691" i="23"/>
  <c r="AI683" i="23"/>
  <c r="AI675" i="23"/>
  <c r="AI667" i="23"/>
  <c r="AI659" i="23"/>
  <c r="AI651" i="23"/>
  <c r="AI643" i="23"/>
  <c r="AI635" i="23"/>
  <c r="AI627" i="23"/>
  <c r="AI619" i="23"/>
  <c r="AI611" i="23"/>
  <c r="AI603" i="23"/>
  <c r="AI595" i="23"/>
  <c r="AI587" i="23"/>
  <c r="AI579" i="23"/>
  <c r="AI571" i="23"/>
  <c r="AI563" i="23"/>
  <c r="AI555" i="23"/>
  <c r="AI547" i="23"/>
  <c r="AI539" i="23"/>
  <c r="AI531" i="23"/>
  <c r="AI523" i="23"/>
  <c r="AI515" i="23"/>
  <c r="AI507" i="23"/>
  <c r="AI499" i="23"/>
  <c r="AI491" i="23"/>
  <c r="AI483" i="23"/>
  <c r="AI475" i="23"/>
  <c r="AI467" i="23"/>
  <c r="AI459" i="23"/>
  <c r="AI451" i="23"/>
  <c r="AI443" i="23"/>
  <c r="AI435" i="23"/>
  <c r="AI427" i="23"/>
  <c r="AI419" i="23"/>
  <c r="AI411" i="23"/>
  <c r="AI403" i="23"/>
  <c r="AI395" i="23"/>
  <c r="AI387" i="23"/>
  <c r="AI379" i="23"/>
  <c r="AI371" i="23"/>
  <c r="AI363" i="23"/>
  <c r="AI355" i="23"/>
  <c r="AI347" i="23"/>
  <c r="AI339" i="23"/>
  <c r="AI331" i="23"/>
  <c r="AI323" i="23"/>
  <c r="AI315" i="23"/>
  <c r="AI307" i="23"/>
  <c r="AI299" i="23"/>
  <c r="AI291" i="23"/>
  <c r="AI283" i="23"/>
  <c r="AI275" i="23"/>
  <c r="AI267" i="23"/>
  <c r="AI259" i="23"/>
  <c r="AI251" i="23"/>
  <c r="AI243" i="23"/>
  <c r="AI235" i="23"/>
  <c r="AI227" i="23"/>
  <c r="AI219" i="23"/>
  <c r="AI211" i="23"/>
  <c r="AI203" i="23"/>
  <c r="AI195" i="23"/>
  <c r="AI187" i="23"/>
  <c r="AI179" i="23"/>
  <c r="AI171" i="23"/>
  <c r="AI163" i="23"/>
  <c r="AI155" i="23"/>
  <c r="AI147" i="23"/>
  <c r="AI139" i="23"/>
  <c r="AI131" i="23"/>
  <c r="AI123" i="23"/>
  <c r="AI115" i="23"/>
  <c r="AI107" i="23"/>
  <c r="AI99" i="23"/>
  <c r="AI91" i="23"/>
  <c r="AI83" i="23"/>
  <c r="AI75" i="23"/>
  <c r="AI67" i="23"/>
  <c r="AI59" i="23"/>
  <c r="AI51" i="23"/>
  <c r="AI43" i="23"/>
  <c r="AI4082" i="23"/>
  <c r="AI4053" i="23"/>
  <c r="AI3970" i="23"/>
  <c r="AI3945" i="23"/>
  <c r="AI3793" i="23"/>
  <c r="AI3700" i="23"/>
  <c r="AI3593" i="23"/>
  <c r="AI3466" i="23"/>
  <c r="AI3426" i="23"/>
  <c r="AI3335" i="23"/>
  <c r="AI3324" i="23"/>
  <c r="AI3233" i="23"/>
  <c r="AI3221" i="23"/>
  <c r="AI3157" i="23"/>
  <c r="AI3085" i="23"/>
  <c r="AI3073" i="23"/>
  <c r="AI3061" i="23"/>
  <c r="AI2926" i="23"/>
  <c r="AI2877" i="23"/>
  <c r="AI2815" i="23"/>
  <c r="AI2804" i="23"/>
  <c r="AI2793" i="23"/>
  <c r="AI2755" i="23"/>
  <c r="AI2743" i="23"/>
  <c r="AI2732" i="23"/>
  <c r="AI2709" i="23"/>
  <c r="AI2674" i="23"/>
  <c r="AI2601" i="23"/>
  <c r="AI2554" i="23"/>
  <c r="AI2482" i="23"/>
  <c r="AI2457" i="23"/>
  <c r="AI2421" i="23"/>
  <c r="AI2363" i="23"/>
  <c r="AI2311" i="23"/>
  <c r="AI2277" i="23"/>
  <c r="AI2256" i="23"/>
  <c r="AI2223" i="23"/>
  <c r="AI2201" i="23"/>
  <c r="AI2191" i="23"/>
  <c r="AI2180" i="23"/>
  <c r="AI2146" i="23"/>
  <c r="AI2098" i="23"/>
  <c r="AI2088" i="23"/>
  <c r="AI2077" i="23"/>
  <c r="AI1953" i="23"/>
  <c r="AI1943" i="23"/>
  <c r="AI1932" i="23"/>
  <c r="AI1921" i="23"/>
  <c r="AI1900" i="23"/>
  <c r="AI1889" i="23"/>
  <c r="AI1870" i="23"/>
  <c r="AI1860" i="23"/>
  <c r="AI1849" i="23"/>
  <c r="AI1689" i="23"/>
  <c r="AI1679" i="23"/>
  <c r="AI1670" i="23"/>
  <c r="AI1660" i="23"/>
  <c r="AI1641" i="23"/>
  <c r="AI1632" i="23"/>
  <c r="AI1623" i="23"/>
  <c r="AI1614" i="23"/>
  <c r="AI1605" i="23"/>
  <c r="AI1596" i="23"/>
  <c r="AI1577" i="23"/>
  <c r="AI1568" i="23"/>
  <c r="AI1559" i="23"/>
  <c r="AI1550" i="23"/>
  <c r="AI1541" i="23"/>
  <c r="AI1532" i="23"/>
  <c r="AI1513" i="23"/>
  <c r="AI1504" i="23"/>
  <c r="AI1495" i="23"/>
  <c r="AI1486" i="23"/>
  <c r="AI1477" i="23"/>
  <c r="AI1468" i="23"/>
  <c r="AI1449" i="23"/>
  <c r="AI1440" i="23"/>
  <c r="AI1431" i="23"/>
  <c r="AI1422" i="23"/>
  <c r="AI1413" i="23"/>
  <c r="AI1404" i="23"/>
  <c r="AI1385" i="23"/>
  <c r="AI1376" i="23"/>
  <c r="AI1367" i="23"/>
  <c r="AI1358" i="23"/>
  <c r="AI1349" i="23"/>
  <c r="AI1340" i="23"/>
  <c r="AI1321" i="23"/>
  <c r="AI1312" i="23"/>
  <c r="AI1303" i="23"/>
  <c r="AI1294" i="23"/>
  <c r="AI1285" i="23"/>
  <c r="AI1276" i="23"/>
  <c r="AI1257" i="23"/>
  <c r="AI1248" i="23"/>
  <c r="AI1239" i="23"/>
  <c r="AI1230" i="23"/>
  <c r="AI1221" i="23"/>
  <c r="AI1212" i="23"/>
  <c r="AI1193" i="23"/>
  <c r="AI1184" i="23"/>
  <c r="AI1175" i="23"/>
  <c r="AI1166" i="23"/>
  <c r="AI1157" i="23"/>
  <c r="AI1148" i="23"/>
  <c r="AI1129" i="23"/>
  <c r="AI1120" i="23"/>
  <c r="AI1111" i="23"/>
  <c r="AI1102" i="23"/>
  <c r="AI1093" i="23"/>
  <c r="AI1084" i="23"/>
  <c r="AI1058" i="23"/>
  <c r="AI1041" i="23"/>
  <c r="AI1024" i="23"/>
  <c r="AI1007" i="23"/>
  <c r="AI990" i="23"/>
  <c r="AI973" i="23"/>
  <c r="AI956" i="23"/>
  <c r="AI3997" i="23"/>
  <c r="AI3860" i="23"/>
  <c r="AI3737" i="23"/>
  <c r="AI3724" i="23"/>
  <c r="AI3604" i="23"/>
  <c r="AI3515" i="23"/>
  <c r="AI3465" i="23"/>
  <c r="AI3385" i="23"/>
  <c r="AI3334" i="23"/>
  <c r="AI3095" i="23"/>
  <c r="AI3084" i="23"/>
  <c r="AI3048" i="23"/>
  <c r="AI3035" i="23"/>
  <c r="AI2973" i="23"/>
  <c r="AI2887" i="23"/>
  <c r="AI2826" i="23"/>
  <c r="AI2803" i="23"/>
  <c r="AI2731" i="23"/>
  <c r="AI2695" i="23"/>
  <c r="AI2575" i="23"/>
  <c r="AI2503" i="23"/>
  <c r="AI2481" i="23"/>
  <c r="AI2420" i="23"/>
  <c r="AI2362" i="23"/>
  <c r="AI2276" i="23"/>
  <c r="AI2233" i="23"/>
  <c r="AI2200" i="23"/>
  <c r="AI2179" i="23"/>
  <c r="AI2121" i="23"/>
  <c r="AI2097" i="23"/>
  <c r="AI2087" i="23"/>
  <c r="AI2051" i="23"/>
  <c r="AI1952" i="23"/>
  <c r="AI1909" i="23"/>
  <c r="AI1888" i="23"/>
  <c r="AI1869" i="23"/>
  <c r="AI1848" i="23"/>
  <c r="AI1768" i="23"/>
  <c r="AI1758" i="23"/>
  <c r="AI1738" i="23"/>
  <c r="AI1688" i="23"/>
  <c r="AI1678" i="23"/>
  <c r="AI1669" i="23"/>
  <c r="AI1649" i="23"/>
  <c r="AI1640" i="23"/>
  <c r="AI1631" i="23"/>
  <c r="AI1622" i="23"/>
  <c r="AI1613" i="23"/>
  <c r="AI1604" i="23"/>
  <c r="AI1585" i="23"/>
  <c r="AI1576" i="23"/>
  <c r="AI1567" i="23"/>
  <c r="AI1558" i="23"/>
  <c r="AI1549" i="23"/>
  <c r="AI1540" i="23"/>
  <c r="AI1521" i="23"/>
  <c r="AI1512" i="23"/>
  <c r="AI1503" i="23"/>
  <c r="AI1494" i="23"/>
  <c r="AI1485" i="23"/>
  <c r="AI1476" i="23"/>
  <c r="AI1457" i="23"/>
  <c r="AI1448" i="23"/>
  <c r="AI1439" i="23"/>
  <c r="AI1430" i="23"/>
  <c r="AI1421" i="23"/>
  <c r="AI1412" i="23"/>
  <c r="AI1393" i="23"/>
  <c r="AI1384" i="23"/>
  <c r="AI1375" i="23"/>
  <c r="AI1366" i="23"/>
  <c r="AI1357" i="23"/>
  <c r="AI1348" i="23"/>
  <c r="AI1329" i="23"/>
  <c r="AI1320" i="23"/>
  <c r="AI1311" i="23"/>
  <c r="AI1302" i="23"/>
  <c r="AI1293" i="23"/>
  <c r="AI1284" i="23"/>
  <c r="AI1265" i="23"/>
  <c r="AI1256" i="23"/>
  <c r="AI1247" i="23"/>
  <c r="AI1238" i="23"/>
  <c r="AI1229" i="23"/>
  <c r="AI1220" i="23"/>
  <c r="AI1201" i="23"/>
  <c r="AI1192" i="23"/>
  <c r="AI1183" i="23"/>
  <c r="AI1174" i="23"/>
  <c r="AI1165" i="23"/>
  <c r="AI1156" i="23"/>
  <c r="AI1137" i="23"/>
  <c r="AI1128" i="23"/>
  <c r="AI1119" i="23"/>
  <c r="AI1110" i="23"/>
  <c r="AI1101" i="23"/>
  <c r="AI1092" i="23"/>
  <c r="AI1074" i="23"/>
  <c r="AI1057" i="23"/>
  <c r="AI1040" i="23"/>
  <c r="AI1023" i="23"/>
  <c r="AI1006" i="23"/>
  <c r="AI989" i="23"/>
  <c r="AI972" i="23"/>
  <c r="AI946" i="23"/>
  <c r="AI3982" i="23"/>
  <c r="AI3967" i="23"/>
  <c r="AI3883" i="23"/>
  <c r="AI3839" i="23"/>
  <c r="AI3711" i="23"/>
  <c r="AI3671" i="23"/>
  <c r="AI3628" i="23"/>
  <c r="AI3570" i="23"/>
  <c r="AI3421" i="23"/>
  <c r="AI3408" i="23"/>
  <c r="AI3394" i="23"/>
  <c r="AI3370" i="23"/>
  <c r="AI3329" i="23"/>
  <c r="AI3300" i="23"/>
  <c r="AI3207" i="23"/>
  <c r="AI3167" i="23"/>
  <c r="AI3152" i="23"/>
  <c r="AI3138" i="23"/>
  <c r="AI3090" i="23"/>
  <c r="AI3076" i="23"/>
  <c r="AI2838" i="23"/>
  <c r="AI2705" i="23"/>
  <c r="AI2667" i="23"/>
  <c r="AI2539" i="23"/>
  <c r="AI2513" i="23"/>
  <c r="AI2500" i="23"/>
  <c r="AI2385" i="23"/>
  <c r="AI2156" i="23"/>
  <c r="AI2106" i="23"/>
  <c r="AI2029" i="23"/>
  <c r="AI2018" i="23"/>
  <c r="AI1993" i="23"/>
  <c r="AI1960" i="23"/>
  <c r="AI1946" i="23"/>
  <c r="AI1887" i="23"/>
  <c r="AI1808" i="23"/>
  <c r="AI1798" i="23"/>
  <c r="AI1775" i="23"/>
  <c r="AI1729" i="23"/>
  <c r="AI1717" i="23"/>
  <c r="AI1706" i="23"/>
  <c r="AI1696" i="23"/>
  <c r="AI1639" i="23"/>
  <c r="AI1617" i="23"/>
  <c r="AI1584" i="23"/>
  <c r="AI1574" i="23"/>
  <c r="AI1552" i="23"/>
  <c r="AI1529" i="23"/>
  <c r="AI1519" i="23"/>
  <c r="AI1509" i="23"/>
  <c r="AI1464" i="23"/>
  <c r="AI1454" i="23"/>
  <c r="AI1444" i="23"/>
  <c r="AI1409" i="23"/>
  <c r="AI1399" i="23"/>
  <c r="AI1389" i="23"/>
  <c r="AI1344" i="23"/>
  <c r="AI1334" i="23"/>
  <c r="AI1324" i="23"/>
  <c r="AI1301" i="23"/>
  <c r="AI1279" i="23"/>
  <c r="AI1269" i="23"/>
  <c r="AI1236" i="23"/>
  <c r="AI1214" i="23"/>
  <c r="AI1127" i="23"/>
  <c r="AI1105" i="23"/>
  <c r="AI953" i="23"/>
  <c r="AI943" i="23"/>
  <c r="AI934" i="23"/>
  <c r="AI925" i="23"/>
  <c r="AI916" i="23"/>
  <c r="AI890" i="23"/>
  <c r="AI873" i="23"/>
  <c r="AI856" i="23"/>
  <c r="AI839" i="23"/>
  <c r="AI822" i="23"/>
  <c r="AI805" i="23"/>
  <c r="AI788" i="23"/>
  <c r="AI762" i="23"/>
  <c r="AI745" i="23"/>
  <c r="AI728" i="23"/>
  <c r="AI711" i="23"/>
  <c r="AI694" i="23"/>
  <c r="AI677" i="23"/>
  <c r="AI660" i="23"/>
  <c r="AI634" i="23"/>
  <c r="AI617" i="23"/>
  <c r="AI600" i="23"/>
  <c r="AI583" i="23"/>
  <c r="AI566" i="23"/>
  <c r="AI549" i="23"/>
  <c r="AI532" i="23"/>
  <c r="AI506" i="23"/>
  <c r="AI489" i="23"/>
  <c r="AI472" i="23"/>
  <c r="AI455" i="23"/>
  <c r="AI438" i="23"/>
  <c r="AI421" i="23"/>
  <c r="AI404" i="23"/>
  <c r="AI378" i="23"/>
  <c r="AI361" i="23"/>
  <c r="AI344" i="23"/>
  <c r="AI327" i="23"/>
  <c r="AI310" i="23"/>
  <c r="AI293" i="23"/>
  <c r="AI276" i="23"/>
  <c r="AI250" i="23"/>
  <c r="AI233" i="23"/>
  <c r="AI216" i="23"/>
  <c r="AI199" i="23"/>
  <c r="AI182" i="23"/>
  <c r="AI165" i="23"/>
  <c r="AI148" i="23"/>
  <c r="AI122" i="23"/>
  <c r="AI105" i="23"/>
  <c r="AI88" i="23"/>
  <c r="AI71" i="23"/>
  <c r="AI54" i="23"/>
  <c r="AI33" i="23"/>
  <c r="AI4051" i="23"/>
  <c r="AI3392" i="23"/>
  <c r="AI1784" i="23"/>
  <c r="AI1704" i="23"/>
  <c r="AI1647" i="23"/>
  <c r="AI1592" i="23"/>
  <c r="AI1537" i="23"/>
  <c r="AI1517" i="23"/>
  <c r="AI1233" i="23"/>
  <c r="AI1190" i="23"/>
  <c r="AI1001" i="23"/>
  <c r="AI905" i="23"/>
  <c r="AI820" i="23"/>
  <c r="AI794" i="23"/>
  <c r="AI538" i="23"/>
  <c r="AI521" i="23"/>
  <c r="AI376" i="23"/>
  <c r="AI231" i="23"/>
  <c r="AI154" i="23"/>
  <c r="AI137" i="23"/>
  <c r="AI1481" i="23"/>
  <c r="AI1079" i="23"/>
  <c r="AI801" i="23"/>
  <c r="AI460" i="23"/>
  <c r="AI417" i="23"/>
  <c r="AI255" i="23"/>
  <c r="AI50" i="23"/>
  <c r="AI3015" i="23"/>
  <c r="AI2949" i="23"/>
  <c r="AI2882" i="23"/>
  <c r="AI2870" i="23"/>
  <c r="AI2777" i="23"/>
  <c r="AI3910" i="23"/>
  <c r="AI3852" i="23"/>
  <c r="AI3641" i="23"/>
  <c r="AI3583" i="23"/>
  <c r="AI3478" i="23"/>
  <c r="AI3381" i="23"/>
  <c r="AI3124" i="23"/>
  <c r="AI3113" i="23"/>
  <c r="AI3102" i="23"/>
  <c r="AI3007" i="23"/>
  <c r="AI2983" i="23"/>
  <c r="AI2968" i="23"/>
  <c r="AI2862" i="23"/>
  <c r="AI2823" i="23"/>
  <c r="AI2796" i="23"/>
  <c r="AI2719" i="23"/>
  <c r="AI2549" i="23"/>
  <c r="AI2473" i="23"/>
  <c r="AI2410" i="23"/>
  <c r="AI2372" i="23"/>
  <c r="AI2345" i="23"/>
  <c r="AI2330" i="23"/>
  <c r="AI2266" i="23"/>
  <c r="AI2242" i="23"/>
  <c r="AI2231" i="23"/>
  <c r="AI2218" i="23"/>
  <c r="AI2207" i="23"/>
  <c r="AI2168" i="23"/>
  <c r="AI2130" i="23"/>
  <c r="AI2091" i="23"/>
  <c r="AI2040" i="23"/>
  <c r="AI1970" i="23"/>
  <c r="AI1876" i="23"/>
  <c r="AI1863" i="23"/>
  <c r="AI1852" i="23"/>
  <c r="AI1828" i="23"/>
  <c r="AI1818" i="23"/>
  <c r="AI1764" i="23"/>
  <c r="AI1672" i="23"/>
  <c r="AI1628" i="23"/>
  <c r="AI1497" i="23"/>
  <c r="AI1420" i="23"/>
  <c r="AI1289" i="23"/>
  <c r="AI1246" i="23"/>
  <c r="AI1224" i="23"/>
  <c r="AI1181" i="23"/>
  <c r="AI1159" i="23"/>
  <c r="AI1116" i="23"/>
  <c r="AI1082" i="23"/>
  <c r="AI1072" i="23"/>
  <c r="AI1063" i="23"/>
  <c r="AI1053" i="23"/>
  <c r="AI1044" i="23"/>
  <c r="AI1013" i="23"/>
  <c r="AI993" i="23"/>
  <c r="AI962" i="23"/>
  <c r="AI898" i="23"/>
  <c r="AI881" i="23"/>
  <c r="AI864" i="23"/>
  <c r="AI847" i="23"/>
  <c r="AI830" i="23"/>
  <c r="AI813" i="23"/>
  <c r="AI796" i="23"/>
  <c r="AI770" i="23"/>
  <c r="AI753" i="23"/>
  <c r="AI736" i="23"/>
  <c r="AI719" i="23"/>
  <c r="AI702" i="23"/>
  <c r="AI685" i="23"/>
  <c r="AI668" i="23"/>
  <c r="AI642" i="23"/>
  <c r="AI625" i="23"/>
  <c r="AI608" i="23"/>
  <c r="AI591" i="23"/>
  <c r="AI574" i="23"/>
  <c r="AI557" i="23"/>
  <c r="AI540" i="23"/>
  <c r="AI514" i="23"/>
  <c r="AI497" i="23"/>
  <c r="AI480" i="23"/>
  <c r="AI463" i="23"/>
  <c r="AI446" i="23"/>
  <c r="AI429" i="23"/>
  <c r="AI412" i="23"/>
  <c r="AI386" i="23"/>
  <c r="AI369" i="23"/>
  <c r="AI352" i="23"/>
  <c r="AI335" i="23"/>
  <c r="AI318" i="23"/>
  <c r="AI301" i="23"/>
  <c r="AI284" i="23"/>
  <c r="AI258" i="23"/>
  <c r="AI241" i="23"/>
  <c r="AI224" i="23"/>
  <c r="AI207" i="23"/>
  <c r="AI190" i="23"/>
  <c r="AI173" i="23"/>
  <c r="AI156" i="23"/>
  <c r="AI130" i="23"/>
  <c r="AI113" i="23"/>
  <c r="AI96" i="23"/>
  <c r="AI79" i="23"/>
  <c r="AI62" i="23"/>
  <c r="AI45" i="23"/>
  <c r="AI29" i="23"/>
  <c r="AI4038" i="23"/>
  <c r="AI3921" i="23"/>
  <c r="AI3668" i="23"/>
  <c r="AI3502" i="23"/>
  <c r="AI3476" i="23"/>
  <c r="AI3418" i="23"/>
  <c r="AI2572" i="23"/>
  <c r="AI2394" i="23"/>
  <c r="AI2115" i="23"/>
  <c r="AI2027" i="23"/>
  <c r="AI2002" i="23"/>
  <c r="AI1885" i="23"/>
  <c r="AI1826" i="23"/>
  <c r="AI1806" i="23"/>
  <c r="AI1773" i="23"/>
  <c r="AI1737" i="23"/>
  <c r="AI1637" i="23"/>
  <c r="AI1572" i="23"/>
  <c r="AI1527" i="23"/>
  <c r="AI1021" i="23"/>
  <c r="AI951" i="23"/>
  <c r="AI888" i="23"/>
  <c r="AI854" i="23"/>
  <c r="AI837" i="23"/>
  <c r="AI760" i="23"/>
  <c r="AI692" i="23"/>
  <c r="AI666" i="23"/>
  <c r="AI649" i="23"/>
  <c r="AI632" i="23"/>
  <c r="AI564" i="23"/>
  <c r="AI308" i="23"/>
  <c r="AI32" i="23"/>
  <c r="AI366" i="23"/>
  <c r="AI3818" i="23"/>
  <c r="AI3748" i="23"/>
  <c r="AI3692" i="23"/>
  <c r="AI3550" i="23"/>
  <c r="AI3524" i="23"/>
  <c r="AI3281" i="23"/>
  <c r="AI2858" i="23"/>
  <c r="AI2764" i="23"/>
  <c r="AI4039" i="23"/>
  <c r="AI4010" i="23"/>
  <c r="AI3922" i="23"/>
  <c r="AI3447" i="23"/>
  <c r="AI3393" i="23"/>
  <c r="AI3206" i="23"/>
  <c r="AI2666" i="23"/>
  <c r="AI2538" i="23"/>
  <c r="AI2317" i="23"/>
  <c r="AI2292" i="23"/>
  <c r="AI2155" i="23"/>
  <c r="AI2028" i="23"/>
  <c r="AI2017" i="23"/>
  <c r="AI1992" i="23"/>
  <c r="AI1945" i="23"/>
  <c r="AI1897" i="23"/>
  <c r="AI1886" i="23"/>
  <c r="AI1839" i="23"/>
  <c r="AI1807" i="23"/>
  <c r="AI1797" i="23"/>
  <c r="AI1785" i="23"/>
  <c r="AI1774" i="23"/>
  <c r="AI1728" i="23"/>
  <c r="AI1716" i="23"/>
  <c r="AI1705" i="23"/>
  <c r="AI1695" i="23"/>
  <c r="AI1648" i="23"/>
  <c r="AI1638" i="23"/>
  <c r="AI1616" i="23"/>
  <c r="AI1593" i="23"/>
  <c r="AI1583" i="23"/>
  <c r="AI1573" i="23"/>
  <c r="AI1528" i="23"/>
  <c r="AI1518" i="23"/>
  <c r="AI1508" i="23"/>
  <c r="AI1473" i="23"/>
  <c r="AI1463" i="23"/>
  <c r="AI1453" i="23"/>
  <c r="AI1408" i="23"/>
  <c r="AI1398" i="23"/>
  <c r="AI1388" i="23"/>
  <c r="AI1365" i="23"/>
  <c r="AI1343" i="23"/>
  <c r="AI1333" i="23"/>
  <c r="AI1300" i="23"/>
  <c r="AI1278" i="23"/>
  <c r="AI1191" i="23"/>
  <c r="AI1169" i="23"/>
  <c r="AI1136" i="23"/>
  <c r="AI1126" i="23"/>
  <c r="AI1104" i="23"/>
  <c r="AI1032" i="23"/>
  <c r="AI1022" i="23"/>
  <c r="AI1002" i="23"/>
  <c r="AI952" i="23"/>
  <c r="AI942" i="23"/>
  <c r="AI933" i="23"/>
  <c r="AI906" i="23"/>
  <c r="AI889" i="23"/>
  <c r="AI872" i="23"/>
  <c r="AI855" i="23"/>
  <c r="AI838" i="23"/>
  <c r="AI821" i="23"/>
  <c r="AI804" i="23"/>
  <c r="AI778" i="23"/>
  <c r="AI761" i="23"/>
  <c r="AI744" i="23"/>
  <c r="AI727" i="23"/>
  <c r="AI710" i="23"/>
  <c r="AI693" i="23"/>
  <c r="AI676" i="23"/>
  <c r="AI650" i="23"/>
  <c r="AI633" i="23"/>
  <c r="AI616" i="23"/>
  <c r="AI599" i="23"/>
  <c r="AI582" i="23"/>
  <c r="AI565" i="23"/>
  <c r="AI548" i="23"/>
  <c r="AI522" i="23"/>
  <c r="AI505" i="23"/>
  <c r="AI488" i="23"/>
  <c r="AI471" i="23"/>
  <c r="AI454" i="23"/>
  <c r="AI437" i="23"/>
  <c r="AI420" i="23"/>
  <c r="AI394" i="23"/>
  <c r="AI377" i="23"/>
  <c r="AI360" i="23"/>
  <c r="AI343" i="23"/>
  <c r="AI326" i="23"/>
  <c r="AI309" i="23"/>
  <c r="AI292" i="23"/>
  <c r="AI266" i="23"/>
  <c r="AI249" i="23"/>
  <c r="AI232" i="23"/>
  <c r="AI215" i="23"/>
  <c r="AI198" i="23"/>
  <c r="AI181" i="23"/>
  <c r="AI164" i="23"/>
  <c r="AI138" i="23"/>
  <c r="AI121" i="23"/>
  <c r="AI104" i="23"/>
  <c r="AI87" i="23"/>
  <c r="AI70" i="23"/>
  <c r="AI53" i="23"/>
  <c r="AI37" i="23"/>
  <c r="AI25" i="23"/>
  <c r="AI21" i="23"/>
  <c r="AI4095" i="23"/>
  <c r="AI3908" i="23"/>
  <c r="AI3751" i="23"/>
  <c r="AI3446" i="23"/>
  <c r="AI3100" i="23"/>
  <c r="AI2898" i="23"/>
  <c r="AI2872" i="23"/>
  <c r="AI2741" i="23"/>
  <c r="AI1681" i="23"/>
  <c r="AI1657" i="23"/>
  <c r="AI1582" i="23"/>
  <c r="AI1462" i="23"/>
  <c r="AI1407" i="23"/>
  <c r="AI1364" i="23"/>
  <c r="AI1342" i="23"/>
  <c r="AI1255" i="23"/>
  <c r="AI1200" i="23"/>
  <c r="AI1168" i="23"/>
  <c r="AI1135" i="23"/>
  <c r="AI1125" i="23"/>
  <c r="AI922" i="23"/>
  <c r="AI777" i="23"/>
  <c r="AI743" i="23"/>
  <c r="AI726" i="23"/>
  <c r="AI504" i="23"/>
  <c r="AI487" i="23"/>
  <c r="AI470" i="23"/>
  <c r="AI436" i="23"/>
  <c r="AI410" i="23"/>
  <c r="AI393" i="23"/>
  <c r="AI342" i="23"/>
  <c r="AI325" i="23"/>
  <c r="AI214" i="23"/>
  <c r="AI69" i="23"/>
  <c r="AI52" i="23"/>
  <c r="AI2418" i="23"/>
  <c r="AI1905" i="23"/>
  <c r="AI1438" i="23"/>
  <c r="AI1039" i="23"/>
  <c r="AI912" i="23"/>
  <c r="AI690" i="23"/>
  <c r="AI477" i="23"/>
  <c r="AI349" i="23"/>
  <c r="AI4106" i="23"/>
  <c r="AI3894" i="23"/>
  <c r="AI3695" i="23"/>
  <c r="AI3682" i="23"/>
  <c r="AI3540" i="23"/>
  <c r="AI3490" i="23"/>
  <c r="AI3380" i="23"/>
  <c r="AI3136" i="23"/>
  <c r="AI3112" i="23"/>
  <c r="AI3006" i="23"/>
  <c r="AI2994" i="23"/>
  <c r="AI2967" i="23"/>
  <c r="AI2861" i="23"/>
  <c r="AI2795" i="23"/>
  <c r="AI2730" i="23"/>
  <c r="AI2677" i="23"/>
  <c r="AI2586" i="23"/>
  <c r="AI2548" i="23"/>
  <c r="AI2511" i="23"/>
  <c r="AI2409" i="23"/>
  <c r="AI2383" i="23"/>
  <c r="AI2371" i="23"/>
  <c r="AI2329" i="23"/>
  <c r="AI2252" i="23"/>
  <c r="AI2241" i="23"/>
  <c r="AI2217" i="23"/>
  <c r="AI2167" i="23"/>
  <c r="AI2129" i="23"/>
  <c r="AI2090" i="23"/>
  <c r="AI2039" i="23"/>
  <c r="AI1980" i="23"/>
  <c r="AI1969" i="23"/>
  <c r="AI1908" i="23"/>
  <c r="AI1862" i="23"/>
  <c r="AI1817" i="23"/>
  <c r="AI1561" i="23"/>
  <c r="AI1484" i="23"/>
  <c r="AI1353" i="23"/>
  <c r="AI1310" i="23"/>
  <c r="AI1288" i="23"/>
  <c r="AI1245" i="23"/>
  <c r="AI1223" i="23"/>
  <c r="AI1180" i="23"/>
  <c r="AI1081" i="23"/>
  <c r="AI1071" i="23"/>
  <c r="AI1062" i="23"/>
  <c r="AI1052" i="23"/>
  <c r="AI1012" i="23"/>
  <c r="AI992" i="23"/>
  <c r="AI981" i="23"/>
  <c r="AI961" i="23"/>
  <c r="AI914" i="23"/>
  <c r="AI897" i="23"/>
  <c r="AI880" i="23"/>
  <c r="AI863" i="23"/>
  <c r="AI846" i="23"/>
  <c r="AI829" i="23"/>
  <c r="AI812" i="23"/>
  <c r="AI786" i="23"/>
  <c r="AI769" i="23"/>
  <c r="AI752" i="23"/>
  <c r="AI735" i="23"/>
  <c r="AI718" i="23"/>
  <c r="AI701" i="23"/>
  <c r="AI684" i="23"/>
  <c r="AI658" i="23"/>
  <c r="AI641" i="23"/>
  <c r="AI624" i="23"/>
  <c r="AI607" i="23"/>
  <c r="AI590" i="23"/>
  <c r="AI573" i="23"/>
  <c r="AI556" i="23"/>
  <c r="AI530" i="23"/>
  <c r="AI513" i="23"/>
  <c r="AI496" i="23"/>
  <c r="AI479" i="23"/>
  <c r="AI462" i="23"/>
  <c r="AI445" i="23"/>
  <c r="AI428" i="23"/>
  <c r="AI402" i="23"/>
  <c r="AI385" i="23"/>
  <c r="AI368" i="23"/>
  <c r="AI351" i="23"/>
  <c r="AI334" i="23"/>
  <c r="AI317" i="23"/>
  <c r="AI300" i="23"/>
  <c r="AI274" i="23"/>
  <c r="AI257" i="23"/>
  <c r="AI240" i="23"/>
  <c r="AI223" i="23"/>
  <c r="AI206" i="23"/>
  <c r="AI189" i="23"/>
  <c r="AI172" i="23"/>
  <c r="AI146" i="23"/>
  <c r="AI129" i="23"/>
  <c r="AI112" i="23"/>
  <c r="AI95" i="23"/>
  <c r="AI78" i="23"/>
  <c r="AI61" i="23"/>
  <c r="AI44" i="23"/>
  <c r="AI17" i="23"/>
  <c r="AI3935" i="23"/>
  <c r="AI3780" i="23"/>
  <c r="AI3432" i="23"/>
  <c r="AI3205" i="23"/>
  <c r="AI3122" i="23"/>
  <c r="AI2611" i="23"/>
  <c r="AI2559" i="23"/>
  <c r="AI2537" i="23"/>
  <c r="AI2484" i="23"/>
  <c r="AI2431" i="23"/>
  <c r="AI2140" i="23"/>
  <c r="AI1896" i="23"/>
  <c r="AI1749" i="23"/>
  <c r="AI1694" i="23"/>
  <c r="AI1472" i="23"/>
  <c r="AI1452" i="23"/>
  <c r="AI1429" i="23"/>
  <c r="AI1397" i="23"/>
  <c r="AI1145" i="23"/>
  <c r="AI1031" i="23"/>
  <c r="AI970" i="23"/>
  <c r="AI941" i="23"/>
  <c r="AI871" i="23"/>
  <c r="AI709" i="23"/>
  <c r="AI615" i="23"/>
  <c r="AI598" i="23"/>
  <c r="AI581" i="23"/>
  <c r="AI453" i="23"/>
  <c r="AI359" i="23"/>
  <c r="AI282" i="23"/>
  <c r="AI265" i="23"/>
  <c r="AI248" i="23"/>
  <c r="AI197" i="23"/>
  <c r="AI180" i="23"/>
  <c r="AI120" i="23"/>
  <c r="AI103" i="23"/>
  <c r="AI86" i="23"/>
  <c r="AI4063" i="23"/>
  <c r="AI1177" i="23"/>
  <c r="AI878" i="23"/>
  <c r="AI844" i="23"/>
  <c r="AI639" i="23"/>
  <c r="AI605" i="23"/>
  <c r="AI588" i="23"/>
  <c r="AI562" i="23"/>
  <c r="AI545" i="23"/>
  <c r="AI528" i="23"/>
  <c r="AI511" i="23"/>
  <c r="AI494" i="23"/>
  <c r="AI434" i="23"/>
  <c r="AI400" i="23"/>
  <c r="AI383" i="23"/>
  <c r="AI272" i="23"/>
  <c r="AI204" i="23"/>
  <c r="AI178" i="23"/>
  <c r="AI161" i="23"/>
  <c r="AI144" i="23"/>
  <c r="AI127" i="23"/>
  <c r="AI110" i="23"/>
  <c r="AI93" i="23"/>
  <c r="AI76" i="23"/>
  <c r="AI31" i="23"/>
  <c r="AI2739" i="23"/>
  <c r="AI2609" i="23"/>
  <c r="AI2439" i="23"/>
  <c r="AI3707" i="23"/>
  <c r="AI3681" i="23"/>
  <c r="AI3514" i="23"/>
  <c r="AI3489" i="23"/>
  <c r="AI3404" i="23"/>
  <c r="AI3338" i="23"/>
  <c r="AI3309" i="23"/>
  <c r="AI3258" i="23"/>
  <c r="AI3230" i="23"/>
  <c r="AI3176" i="23"/>
  <c r="AI3058" i="23"/>
  <c r="AI3045" i="23"/>
  <c r="AI3005" i="23"/>
  <c r="AI2860" i="23"/>
  <c r="AI2847" i="23"/>
  <c r="AI2820" i="23"/>
  <c r="AI2807" i="23"/>
  <c r="AI2729" i="23"/>
  <c r="AI2701" i="23"/>
  <c r="AI2676" i="23"/>
  <c r="AI2547" i="23"/>
  <c r="AI2522" i="23"/>
  <c r="AI2419" i="23"/>
  <c r="AI2355" i="23"/>
  <c r="AI2251" i="23"/>
  <c r="AI2240" i="23"/>
  <c r="AI2216" i="23"/>
  <c r="AI2128" i="23"/>
  <c r="AI1979" i="23"/>
  <c r="AI1918" i="23"/>
  <c r="AI1816" i="23"/>
  <c r="AI1714" i="23"/>
  <c r="AI1625" i="23"/>
  <c r="AI1548" i="23"/>
  <c r="AI1417" i="23"/>
  <c r="AI1374" i="23"/>
  <c r="AI1352" i="23"/>
  <c r="AI1309" i="23"/>
  <c r="AI1287" i="23"/>
  <c r="AI1244" i="23"/>
  <c r="AI1113" i="23"/>
  <c r="AI1080" i="23"/>
  <c r="AI1070" i="23"/>
  <c r="AI1061" i="23"/>
  <c r="AI980" i="23"/>
  <c r="AI960" i="23"/>
  <c r="AI913" i="23"/>
  <c r="AI896" i="23"/>
  <c r="AI879" i="23"/>
  <c r="AI862" i="23"/>
  <c r="AI845" i="23"/>
  <c r="AI828" i="23"/>
  <c r="AI802" i="23"/>
  <c r="AI785" i="23"/>
  <c r="AI768" i="23"/>
  <c r="AI751" i="23"/>
  <c r="AI734" i="23"/>
  <c r="AI717" i="23"/>
  <c r="AI700" i="23"/>
  <c r="AI674" i="23"/>
  <c r="AI657" i="23"/>
  <c r="AI640" i="23"/>
  <c r="AI623" i="23"/>
  <c r="AI606" i="23"/>
  <c r="AI589" i="23"/>
  <c r="AI572" i="23"/>
  <c r="AI546" i="23"/>
  <c r="AI529" i="23"/>
  <c r="AI512" i="23"/>
  <c r="AI495" i="23"/>
  <c r="AI478" i="23"/>
  <c r="AI461" i="23"/>
  <c r="AI444" i="23"/>
  <c r="AI418" i="23"/>
  <c r="AI401" i="23"/>
  <c r="AI384" i="23"/>
  <c r="AI367" i="23"/>
  <c r="AI350" i="23"/>
  <c r="AI333" i="23"/>
  <c r="AI316" i="23"/>
  <c r="AI290" i="23"/>
  <c r="AI273" i="23"/>
  <c r="AI256" i="23"/>
  <c r="AI239" i="23"/>
  <c r="AI222" i="23"/>
  <c r="AI205" i="23"/>
  <c r="AI188" i="23"/>
  <c r="AI162" i="23"/>
  <c r="AI145" i="23"/>
  <c r="AI128" i="23"/>
  <c r="AI111" i="23"/>
  <c r="AI94" i="23"/>
  <c r="AI77" i="23"/>
  <c r="AI60" i="23"/>
  <c r="AI36" i="23"/>
  <c r="AI28" i="23"/>
  <c r="AI4107" i="23"/>
  <c r="AI4050" i="23"/>
  <c r="AI4021" i="23"/>
  <c r="AI3948" i="23"/>
  <c r="AI3693" i="23"/>
  <c r="AI3551" i="23"/>
  <c r="AI3525" i="23"/>
  <c r="AI3445" i="23"/>
  <c r="AI3417" i="23"/>
  <c r="AI3282" i="23"/>
  <c r="AI3071" i="23"/>
  <c r="AI3016" i="23"/>
  <c r="AI2992" i="23"/>
  <c r="AI2938" i="23"/>
  <c r="AI2883" i="23"/>
  <c r="AI2871" i="23"/>
  <c r="AI2740" i="23"/>
  <c r="AI2687" i="23"/>
  <c r="AI2621" i="23"/>
  <c r="AI2610" i="23"/>
  <c r="AI2393" i="23"/>
  <c r="AI2381" i="23"/>
  <c r="AI2275" i="23"/>
  <c r="AI2165" i="23"/>
  <c r="AI2139" i="23"/>
  <c r="AI2061" i="23"/>
  <c r="AI2049" i="23"/>
  <c r="AI2037" i="23"/>
  <c r="AI2001" i="23"/>
  <c r="AI1989" i="23"/>
  <c r="AI1895" i="23"/>
  <c r="AI1872" i="23"/>
  <c r="AI1825" i="23"/>
  <c r="AI1805" i="23"/>
  <c r="AI1783" i="23"/>
  <c r="AI1748" i="23"/>
  <c r="AI1703" i="23"/>
  <c r="AI1656" i="23"/>
  <c r="AI1646" i="23"/>
  <c r="AI1636" i="23"/>
  <c r="AI1601" i="23"/>
  <c r="AI1591" i="23"/>
  <c r="AI1581" i="23"/>
  <c r="AI1536" i="23"/>
  <c r="AI1526" i="23"/>
  <c r="AI1516" i="23"/>
  <c r="AI1493" i="23"/>
  <c r="AI1471" i="23"/>
  <c r="AI1461" i="23"/>
  <c r="AI1428" i="23"/>
  <c r="AI1406" i="23"/>
  <c r="AI1319" i="23"/>
  <c r="AI1297" i="23"/>
  <c r="AI1264" i="23"/>
  <c r="AI1254" i="23"/>
  <c r="AI1232" i="23"/>
  <c r="AI1209" i="23"/>
  <c r="AI1199" i="23"/>
  <c r="AI1189" i="23"/>
  <c r="AI1144" i="23"/>
  <c r="AI1134" i="23"/>
  <c r="AI1124" i="23"/>
  <c r="AI1089" i="23"/>
  <c r="AI1030" i="23"/>
  <c r="AI1020" i="23"/>
  <c r="AI1010" i="23"/>
  <c r="AI969" i="23"/>
  <c r="AI950" i="23"/>
  <c r="AI930" i="23"/>
  <c r="AI921" i="23"/>
  <c r="AI904" i="23"/>
  <c r="AI887" i="23"/>
  <c r="AI870" i="23"/>
  <c r="AI853" i="23"/>
  <c r="AI836" i="23"/>
  <c r="AI810" i="23"/>
  <c r="AI793" i="23"/>
  <c r="AI776" i="23"/>
  <c r="AI759" i="23"/>
  <c r="AI742" i="23"/>
  <c r="AI725" i="23"/>
  <c r="AI708" i="23"/>
  <c r="AI682" i="23"/>
  <c r="AI665" i="23"/>
  <c r="AI648" i="23"/>
  <c r="AI631" i="23"/>
  <c r="AI614" i="23"/>
  <c r="AI597" i="23"/>
  <c r="AI580" i="23"/>
  <c r="AI554" i="23"/>
  <c r="AI537" i="23"/>
  <c r="AI520" i="23"/>
  <c r="AI503" i="23"/>
  <c r="AI486" i="23"/>
  <c r="AI469" i="23"/>
  <c r="AI452" i="23"/>
  <c r="AI426" i="23"/>
  <c r="AI409" i="23"/>
  <c r="AI392" i="23"/>
  <c r="AI375" i="23"/>
  <c r="AI358" i="23"/>
  <c r="AI341" i="23"/>
  <c r="AI324" i="23"/>
  <c r="AI298" i="23"/>
  <c r="AI281" i="23"/>
  <c r="AI264" i="23"/>
  <c r="AI247" i="23"/>
  <c r="AI230" i="23"/>
  <c r="AI213" i="23"/>
  <c r="AI196" i="23"/>
  <c r="AI170" i="23"/>
  <c r="AI153" i="23"/>
  <c r="AI136" i="23"/>
  <c r="AI119" i="23"/>
  <c r="AI102" i="23"/>
  <c r="AI85" i="23"/>
  <c r="AI68" i="23"/>
  <c r="AI42" i="23"/>
  <c r="AI24" i="23"/>
  <c r="AI20" i="23"/>
  <c r="AI3791" i="23"/>
  <c r="AI3513" i="23"/>
  <c r="AI3500" i="23"/>
  <c r="AI3269" i="23"/>
  <c r="AI3257" i="23"/>
  <c r="AI3229" i="23"/>
  <c r="AI3215" i="23"/>
  <c r="AI3188" i="23"/>
  <c r="AI3175" i="23"/>
  <c r="AI3057" i="23"/>
  <c r="AI3028" i="23"/>
  <c r="AI2896" i="23"/>
  <c r="AI2751" i="23"/>
  <c r="AI2700" i="23"/>
  <c r="AI2583" i="23"/>
  <c r="AI2557" i="23"/>
  <c r="AI2546" i="23"/>
  <c r="AI2429" i="23"/>
  <c r="AI2354" i="23"/>
  <c r="AI2250" i="23"/>
  <c r="AI2239" i="23"/>
  <c r="AI2226" i="23"/>
  <c r="AI2189" i="23"/>
  <c r="AI1941" i="23"/>
  <c r="AI1917" i="23"/>
  <c r="AI1815" i="23"/>
  <c r="AI1724" i="23"/>
  <c r="AI1713" i="23"/>
  <c r="AI1612" i="23"/>
  <c r="AI1416" i="23"/>
  <c r="AI1373" i="23"/>
  <c r="AI1351" i="23"/>
  <c r="AI1308" i="23"/>
  <c r="AI1100" i="23"/>
  <c r="AI1069" i="23"/>
  <c r="AI1049" i="23"/>
  <c r="AI959" i="23"/>
  <c r="AI895" i="23"/>
  <c r="AI861" i="23"/>
  <c r="AI818" i="23"/>
  <c r="AI784" i="23"/>
  <c r="AI767" i="23"/>
  <c r="AI750" i="23"/>
  <c r="AI733" i="23"/>
  <c r="AI716" i="23"/>
  <c r="AI673" i="23"/>
  <c r="AI656" i="23"/>
  <c r="AI622" i="23"/>
  <c r="AI332" i="23"/>
  <c r="AI306" i="23"/>
  <c r="AI289" i="23"/>
  <c r="AI238" i="23"/>
  <c r="AI221" i="23"/>
  <c r="AI2620" i="23"/>
  <c r="AI27" i="23"/>
  <c r="AI41" i="23"/>
  <c r="AI74" i="23"/>
  <c r="AI132" i="23"/>
  <c r="AI142" i="23"/>
  <c r="AI175" i="23"/>
  <c r="AI297" i="23"/>
  <c r="AI330" i="23"/>
  <c r="AI388" i="23"/>
  <c r="AI398" i="23"/>
  <c r="AI431" i="23"/>
  <c r="AI553" i="23"/>
  <c r="AI586" i="23"/>
  <c r="AI644" i="23"/>
  <c r="AI654" i="23"/>
  <c r="AI687" i="23"/>
  <c r="AI809" i="23"/>
  <c r="AI842" i="23"/>
  <c r="AI900" i="23"/>
  <c r="AI910" i="23"/>
  <c r="AI944" i="23"/>
  <c r="AI1029" i="23"/>
  <c r="AI1065" i="23"/>
  <c r="AI1078" i="23"/>
  <c r="AI1117" i="23"/>
  <c r="AI1143" i="23"/>
  <c r="AI1296" i="23"/>
  <c r="AI1335" i="23"/>
  <c r="AI1361" i="23"/>
  <c r="AI1492" i="23"/>
  <c r="AI1557" i="23"/>
  <c r="AI1662" i="23"/>
  <c r="AI1674" i="23"/>
  <c r="AI1687" i="23"/>
  <c r="AI1756" i="23"/>
  <c r="AI1823" i="23"/>
  <c r="AI1903" i="23"/>
  <c r="AI1916" i="23"/>
  <c r="AI1983" i="23"/>
  <c r="AI2463" i="23"/>
  <c r="AI2491" i="23"/>
  <c r="AI2564" i="23"/>
  <c r="AI2593" i="23"/>
  <c r="AI3116" i="23"/>
  <c r="AI3280" i="23"/>
  <c r="AI3534" i="23"/>
  <c r="AI3761" i="23"/>
  <c r="AI3956" i="23"/>
  <c r="AI4003" i="23"/>
  <c r="S81" i="32" l="1"/>
  <c r="T80" i="32"/>
  <c r="AB18" i="23"/>
  <c r="AB29" i="23"/>
  <c r="AB33" i="23"/>
  <c r="AB28" i="23"/>
  <c r="AB22" i="23"/>
  <c r="AB32" i="23"/>
  <c r="AB27" i="23"/>
  <c r="AB16" i="23"/>
  <c r="AB15" i="23"/>
  <c r="AB21" i="23"/>
  <c r="AB30" i="23"/>
  <c r="AB24" i="23"/>
  <c r="AB25" i="23"/>
  <c r="AB37" i="23"/>
  <c r="AB36" i="23"/>
  <c r="AB17" i="23"/>
  <c r="AB19" i="23"/>
  <c r="AB26" i="23"/>
  <c r="AB35" i="23"/>
  <c r="AB20" i="23"/>
  <c r="AB23" i="23"/>
  <c r="AB31" i="23"/>
  <c r="T81" i="32" l="1"/>
  <c r="S82" i="32"/>
  <c r="P19" i="18"/>
  <c r="P18" i="18"/>
  <c r="P17" i="18"/>
  <c r="P16" i="18"/>
  <c r="P15" i="18"/>
  <c r="P14" i="18"/>
  <c r="P13" i="18"/>
  <c r="P12" i="18"/>
  <c r="P11" i="18"/>
  <c r="P10" i="18"/>
  <c r="P9" i="18"/>
  <c r="P8" i="18"/>
  <c r="P7" i="18"/>
  <c r="P6" i="18"/>
  <c r="P5" i="18"/>
  <c r="P4" i="18"/>
  <c r="M6" i="18"/>
  <c r="M7" i="18"/>
  <c r="M8" i="18"/>
  <c r="M9" i="18"/>
  <c r="M10" i="18"/>
  <c r="M11" i="18"/>
  <c r="M12" i="18"/>
  <c r="M13" i="18"/>
  <c r="M14" i="18"/>
  <c r="M15" i="18"/>
  <c r="M16" i="18"/>
  <c r="M17" i="18"/>
  <c r="M18" i="18"/>
  <c r="M19" i="18"/>
  <c r="M5" i="18"/>
  <c r="M4" i="18"/>
  <c r="G5" i="18"/>
  <c r="G6" i="18" s="1"/>
  <c r="G7" i="18" s="1"/>
  <c r="H4" i="18"/>
  <c r="B5" i="18"/>
  <c r="B6" i="18" s="1"/>
  <c r="C4" i="18"/>
  <c r="S83" i="32" l="1"/>
  <c r="T82" i="32"/>
  <c r="H5" i="18"/>
  <c r="B7" i="18"/>
  <c r="C6" i="18"/>
  <c r="C5" i="18"/>
  <c r="G8" i="18"/>
  <c r="H7" i="18"/>
  <c r="H6" i="18"/>
  <c r="T83" i="32" l="1"/>
  <c r="S84" i="32"/>
  <c r="G226" i="13"/>
  <c r="G9" i="18"/>
  <c r="H8" i="18"/>
  <c r="B8" i="18"/>
  <c r="C7" i="18"/>
  <c r="T84" i="32" l="1"/>
  <c r="S85" i="32"/>
  <c r="B9" i="18"/>
  <c r="C8" i="18"/>
  <c r="G10" i="18"/>
  <c r="H9" i="18"/>
  <c r="T85" i="32" l="1"/>
  <c r="S86" i="32"/>
  <c r="G11" i="18"/>
  <c r="H10" i="18"/>
  <c r="B10" i="18"/>
  <c r="C9" i="18"/>
  <c r="S87" i="32" l="1"/>
  <c r="T86" i="32"/>
  <c r="B11" i="18"/>
  <c r="C10" i="18"/>
  <c r="G12" i="18"/>
  <c r="H11" i="18"/>
  <c r="S88" i="32" l="1"/>
  <c r="T87" i="32"/>
  <c r="G13" i="18"/>
  <c r="H12" i="18"/>
  <c r="B12" i="18"/>
  <c r="C11" i="18"/>
  <c r="S89" i="32" l="1"/>
  <c r="T88" i="32"/>
  <c r="B13" i="18"/>
  <c r="C12" i="18"/>
  <c r="G14" i="18"/>
  <c r="H13" i="18"/>
  <c r="T89" i="32" l="1"/>
  <c r="S90" i="32"/>
  <c r="G15" i="18"/>
  <c r="H14" i="18"/>
  <c r="B14" i="18"/>
  <c r="C13" i="18"/>
  <c r="S91" i="32" l="1"/>
  <c r="T90" i="32"/>
  <c r="B15" i="18"/>
  <c r="C14" i="18"/>
  <c r="G16" i="18"/>
  <c r="H15" i="18"/>
  <c r="T91" i="32" l="1"/>
  <c r="S92" i="32"/>
  <c r="H16" i="18"/>
  <c r="G17" i="18"/>
  <c r="B16" i="18"/>
  <c r="C15" i="18"/>
  <c r="S93" i="32" l="1"/>
  <c r="T92" i="32"/>
  <c r="B17" i="18"/>
  <c r="C16" i="18"/>
  <c r="G18" i="18"/>
  <c r="H17" i="18"/>
  <c r="S94" i="32" l="1"/>
  <c r="T93" i="32"/>
  <c r="G19" i="18"/>
  <c r="H18" i="18"/>
  <c r="B18" i="18"/>
  <c r="C17" i="18"/>
  <c r="S95" i="32" l="1"/>
  <c r="T94" i="32"/>
  <c r="B19" i="18"/>
  <c r="C18" i="18"/>
  <c r="G20" i="18"/>
  <c r="H19" i="18"/>
  <c r="T95" i="32" l="1"/>
  <c r="S96" i="32"/>
  <c r="H20" i="18"/>
  <c r="G21" i="18"/>
  <c r="B20" i="18"/>
  <c r="C19" i="18"/>
  <c r="T96" i="32" l="1"/>
  <c r="S97" i="32"/>
  <c r="B21" i="18"/>
  <c r="C20" i="18"/>
  <c r="G22" i="18"/>
  <c r="H21" i="18"/>
  <c r="T97" i="32" l="1"/>
  <c r="S98" i="32"/>
  <c r="G23" i="18"/>
  <c r="H22" i="18"/>
  <c r="B22" i="18"/>
  <c r="C21" i="18"/>
  <c r="S99" i="32" l="1"/>
  <c r="T98" i="32"/>
  <c r="B23" i="18"/>
  <c r="C22" i="18"/>
  <c r="G24" i="18"/>
  <c r="H23" i="18"/>
  <c r="T99" i="32" l="1"/>
  <c r="S100" i="32"/>
  <c r="G25" i="18"/>
  <c r="H24" i="18"/>
  <c r="B24" i="18"/>
  <c r="C23" i="18"/>
  <c r="T100" i="32" l="1"/>
  <c r="S101" i="32"/>
  <c r="B25" i="18"/>
  <c r="C24" i="18"/>
  <c r="H25" i="18"/>
  <c r="G26" i="18"/>
  <c r="T101" i="32" l="1"/>
  <c r="S102" i="32"/>
  <c r="H26" i="18"/>
  <c r="G27" i="18"/>
  <c r="B26" i="18"/>
  <c r="C25" i="18"/>
  <c r="S103" i="32" l="1"/>
  <c r="T102" i="32"/>
  <c r="B27" i="18"/>
  <c r="C26" i="18"/>
  <c r="G28" i="18"/>
  <c r="H27" i="18"/>
  <c r="S104" i="32" l="1"/>
  <c r="T103" i="32"/>
  <c r="H28" i="18"/>
  <c r="G29" i="18"/>
  <c r="B28" i="18"/>
  <c r="C27" i="18"/>
  <c r="S105" i="32" l="1"/>
  <c r="T104" i="32"/>
  <c r="B29" i="18"/>
  <c r="C28" i="18"/>
  <c r="G30" i="18"/>
  <c r="H29" i="18"/>
  <c r="S106" i="32" l="1"/>
  <c r="T105" i="32"/>
  <c r="H30" i="18"/>
  <c r="G31" i="18"/>
  <c r="B30" i="18"/>
  <c r="C29" i="18"/>
  <c r="S107" i="32" l="1"/>
  <c r="T106" i="32"/>
  <c r="B31" i="18"/>
  <c r="C30" i="18"/>
  <c r="G32" i="18"/>
  <c r="H31" i="18"/>
  <c r="S108" i="32" l="1"/>
  <c r="T107" i="32"/>
  <c r="G33" i="18"/>
  <c r="H32" i="18"/>
  <c r="B32" i="18"/>
  <c r="C31" i="18"/>
  <c r="T108" i="32" l="1"/>
  <c r="S109" i="32"/>
  <c r="B33" i="18"/>
  <c r="C32" i="18"/>
  <c r="H33" i="18"/>
  <c r="G34" i="18"/>
  <c r="S110" i="32" l="1"/>
  <c r="T109" i="32"/>
  <c r="G35" i="18"/>
  <c r="H34" i="18"/>
  <c r="B34" i="18"/>
  <c r="C33" i="18"/>
  <c r="T110" i="32" l="1"/>
  <c r="S111" i="32"/>
  <c r="B35" i="18"/>
  <c r="C34" i="18"/>
  <c r="H35" i="18"/>
  <c r="G36" i="18"/>
  <c r="T111" i="32" l="1"/>
  <c r="S112" i="32"/>
  <c r="G37" i="18"/>
  <c r="H36" i="18"/>
  <c r="B36" i="18"/>
  <c r="C35" i="18"/>
  <c r="S113" i="32" l="1"/>
  <c r="S119" i="32"/>
  <c r="T119" i="32" s="1"/>
  <c r="T112" i="32"/>
  <c r="B37" i="18"/>
  <c r="C36" i="18"/>
  <c r="G38" i="18"/>
  <c r="H37" i="18"/>
  <c r="S114" i="32" l="1"/>
  <c r="T113" i="32"/>
  <c r="G39" i="18"/>
  <c r="H38" i="18"/>
  <c r="B38" i="18"/>
  <c r="C37" i="18"/>
  <c r="T114" i="32" l="1"/>
  <c r="S115" i="32"/>
  <c r="S116" i="32" s="1"/>
  <c r="S117" i="32" s="1"/>
  <c r="S118" i="32" s="1"/>
  <c r="B39" i="18"/>
  <c r="C38" i="18"/>
  <c r="G40" i="18"/>
  <c r="H39" i="18"/>
  <c r="G41" i="18" l="1"/>
  <c r="H40" i="18"/>
  <c r="B40" i="18"/>
  <c r="C39" i="18"/>
  <c r="B41" i="18" l="1"/>
  <c r="C40" i="18"/>
  <c r="G42" i="18"/>
  <c r="H41" i="18"/>
  <c r="G43" i="18" l="1"/>
  <c r="H42" i="18"/>
  <c r="B42" i="18"/>
  <c r="C41" i="18"/>
  <c r="B43" i="18" l="1"/>
  <c r="C42" i="18"/>
  <c r="H43" i="18"/>
  <c r="G44" i="18"/>
  <c r="G45" i="18" l="1"/>
  <c r="H44" i="18"/>
  <c r="B44" i="18"/>
  <c r="C43" i="18"/>
  <c r="G46" i="18" l="1"/>
  <c r="H45" i="18"/>
  <c r="B45" i="18"/>
  <c r="C44" i="18"/>
  <c r="B46" i="18" l="1"/>
  <c r="C45" i="18"/>
  <c r="H46" i="18"/>
  <c r="G47" i="18"/>
  <c r="G48" i="18" l="1"/>
  <c r="H47" i="18"/>
  <c r="B47" i="18"/>
  <c r="C46" i="18"/>
  <c r="B48" i="18" l="1"/>
  <c r="C47" i="18"/>
  <c r="G49" i="18"/>
  <c r="H48" i="18"/>
  <c r="G50" i="18" l="1"/>
  <c r="H49" i="18"/>
  <c r="B49" i="18"/>
  <c r="C48" i="18"/>
  <c r="B50" i="18" l="1"/>
  <c r="C49" i="18"/>
  <c r="H50" i="18"/>
  <c r="G51" i="18"/>
  <c r="G52" i="18" l="1"/>
  <c r="H51" i="18"/>
  <c r="B51" i="18"/>
  <c r="C50" i="18"/>
  <c r="B52" i="18" l="1"/>
  <c r="C51" i="18"/>
  <c r="G53" i="18"/>
  <c r="H52" i="18"/>
  <c r="G54" i="18" l="1"/>
  <c r="H53" i="18"/>
  <c r="B53" i="18"/>
  <c r="C52" i="18"/>
  <c r="B54" i="18" l="1"/>
  <c r="C53" i="18"/>
  <c r="G55" i="18"/>
  <c r="H54" i="18"/>
  <c r="G56" i="18" l="1"/>
  <c r="H55" i="18"/>
  <c r="B55" i="18"/>
  <c r="C54" i="18"/>
  <c r="B56" i="18" l="1"/>
  <c r="C55" i="18"/>
  <c r="H56" i="18"/>
  <c r="G57" i="18"/>
  <c r="G58" i="18" l="1"/>
  <c r="H57" i="18"/>
  <c r="B57" i="18"/>
  <c r="C56" i="18"/>
  <c r="B58" i="18" l="1"/>
  <c r="C57" i="18"/>
  <c r="G59" i="18"/>
  <c r="H58" i="18"/>
  <c r="H59" i="18" l="1"/>
  <c r="G60" i="18"/>
  <c r="B59" i="18"/>
  <c r="C58" i="18"/>
  <c r="B60" i="18" l="1"/>
  <c r="C59" i="18"/>
  <c r="H60" i="18"/>
  <c r="G61" i="18"/>
  <c r="G62" i="18" l="1"/>
  <c r="H61" i="18"/>
  <c r="B61" i="18"/>
  <c r="C60" i="18"/>
  <c r="B62" i="18" l="1"/>
  <c r="C61" i="18"/>
  <c r="G63" i="18"/>
  <c r="H62" i="18"/>
  <c r="G64" i="18" l="1"/>
  <c r="H63" i="18"/>
  <c r="B63" i="18"/>
  <c r="C62" i="18"/>
  <c r="B64" i="18" l="1"/>
  <c r="C63" i="18"/>
  <c r="G65" i="18"/>
  <c r="H64" i="18"/>
  <c r="H65" i="18" l="1"/>
  <c r="G66" i="18"/>
  <c r="B65" i="18"/>
  <c r="C64" i="18"/>
  <c r="B66" i="18" l="1"/>
  <c r="C65" i="18"/>
  <c r="G67" i="18"/>
  <c r="H66" i="18"/>
  <c r="G68" i="18" l="1"/>
  <c r="H67" i="18"/>
  <c r="B67" i="18"/>
  <c r="C66" i="18"/>
  <c r="B68" i="18" l="1"/>
  <c r="C67" i="18"/>
  <c r="H68" i="18"/>
  <c r="G69" i="18"/>
  <c r="G70" i="18" l="1"/>
  <c r="H69" i="18"/>
  <c r="B69" i="18"/>
  <c r="C68" i="18"/>
  <c r="B70" i="18" l="1"/>
  <c r="C69" i="18"/>
  <c r="G71" i="18"/>
  <c r="H70" i="18"/>
  <c r="G72" i="18" l="1"/>
  <c r="H71" i="18"/>
  <c r="B71" i="18"/>
  <c r="C70" i="18"/>
  <c r="B72" i="18" l="1"/>
  <c r="C71" i="18"/>
  <c r="G73" i="18"/>
  <c r="H72" i="18"/>
  <c r="G74" i="18" l="1"/>
  <c r="H73" i="18"/>
  <c r="B73" i="18"/>
  <c r="C72" i="18"/>
  <c r="B74" i="18" l="1"/>
  <c r="C73" i="18"/>
  <c r="G75" i="18"/>
  <c r="H74" i="18"/>
  <c r="G76" i="18" l="1"/>
  <c r="H75" i="18"/>
  <c r="B75" i="18"/>
  <c r="C74" i="18"/>
  <c r="B76" i="18" l="1"/>
  <c r="C75" i="18"/>
  <c r="H76" i="18"/>
  <c r="G77" i="18"/>
  <c r="G78" i="18" l="1"/>
  <c r="H77" i="18"/>
  <c r="B77" i="18"/>
  <c r="C76" i="18"/>
  <c r="B78" i="18" l="1"/>
  <c r="C77" i="18"/>
  <c r="G79" i="18"/>
  <c r="H78" i="18"/>
  <c r="G80" i="18" l="1"/>
  <c r="H79" i="18"/>
  <c r="B79" i="18"/>
  <c r="C78" i="18"/>
  <c r="B80" i="18" l="1"/>
  <c r="C79" i="18"/>
  <c r="H80" i="18"/>
  <c r="G81" i="18"/>
  <c r="G82" i="18" l="1"/>
  <c r="H81" i="18"/>
  <c r="B81" i="18"/>
  <c r="C80" i="18"/>
  <c r="B82" i="18" l="1"/>
  <c r="C81" i="18"/>
  <c r="G83" i="18"/>
  <c r="H82" i="18"/>
  <c r="H83" i="18" l="1"/>
  <c r="G84" i="18"/>
  <c r="B83" i="18"/>
  <c r="C82" i="18"/>
  <c r="B84" i="18" l="1"/>
  <c r="C83" i="18"/>
  <c r="G85" i="18"/>
  <c r="H84" i="18"/>
  <c r="H85" i="18" l="1"/>
  <c r="G86" i="18"/>
  <c r="B85" i="18"/>
  <c r="C84" i="18"/>
  <c r="B86" i="18" l="1"/>
  <c r="C85" i="18"/>
  <c r="H86" i="18"/>
  <c r="G87" i="18"/>
  <c r="G88" i="18" l="1"/>
  <c r="H87" i="18"/>
  <c r="B87" i="18"/>
  <c r="C86" i="18"/>
  <c r="B88" i="18" l="1"/>
  <c r="C87" i="18"/>
  <c r="H88" i="18"/>
  <c r="G89" i="18"/>
  <c r="G90" i="18" l="1"/>
  <c r="H89" i="18"/>
  <c r="B89" i="18"/>
  <c r="C88" i="18"/>
  <c r="B90" i="18" l="1"/>
  <c r="C89" i="18"/>
  <c r="H90" i="18"/>
  <c r="G91" i="18"/>
  <c r="G92" i="18" l="1"/>
  <c r="H91" i="18"/>
  <c r="B91" i="18"/>
  <c r="C90" i="18"/>
  <c r="B92" i="18" l="1"/>
  <c r="C91" i="18"/>
  <c r="G93" i="18"/>
  <c r="H92" i="18"/>
  <c r="H93" i="18" l="1"/>
  <c r="G94" i="18"/>
  <c r="B93" i="18"/>
  <c r="C92" i="18"/>
  <c r="B94" i="18" l="1"/>
  <c r="C93" i="18"/>
  <c r="G95" i="18"/>
  <c r="H94" i="18"/>
  <c r="H95" i="18" l="1"/>
  <c r="G96" i="18"/>
  <c r="B95" i="18"/>
  <c r="C94" i="18"/>
  <c r="B96" i="18" l="1"/>
  <c r="C95" i="18"/>
  <c r="G97" i="18"/>
  <c r="H96" i="18"/>
  <c r="G98" i="18" l="1"/>
  <c r="H97" i="18"/>
  <c r="B97" i="18"/>
  <c r="C96" i="18"/>
  <c r="B98" i="18" l="1"/>
  <c r="C97" i="18"/>
  <c r="G99" i="18"/>
  <c r="H98" i="18"/>
  <c r="H99" i="18" l="1"/>
  <c r="G100" i="18"/>
  <c r="B99" i="18"/>
  <c r="C98" i="18"/>
  <c r="B100" i="18" l="1"/>
  <c r="C99" i="18"/>
  <c r="H100" i="18"/>
  <c r="G101" i="18"/>
  <c r="G102" i="18" l="1"/>
  <c r="H101" i="18"/>
  <c r="B101" i="18"/>
  <c r="C100" i="18"/>
  <c r="B102" i="18" l="1"/>
  <c r="C101" i="18"/>
  <c r="G103" i="18"/>
  <c r="H102" i="18"/>
  <c r="G104" i="18" l="1"/>
  <c r="H103" i="18"/>
  <c r="B103" i="18"/>
  <c r="C102" i="18"/>
  <c r="B104" i="18" l="1"/>
  <c r="C103" i="18"/>
  <c r="G105" i="18"/>
  <c r="H104" i="18"/>
  <c r="G106" i="18" l="1"/>
  <c r="H105" i="18"/>
  <c r="B105" i="18"/>
  <c r="C104" i="18"/>
  <c r="B106" i="18" l="1"/>
  <c r="C105" i="18"/>
  <c r="H106" i="18"/>
  <c r="G107" i="18"/>
  <c r="G108" i="18" l="1"/>
  <c r="H107" i="18"/>
  <c r="B107" i="18"/>
  <c r="C106" i="18"/>
  <c r="B108" i="18" l="1"/>
  <c r="C107" i="18"/>
  <c r="H108" i="18"/>
  <c r="G109" i="18"/>
  <c r="G110" i="18" l="1"/>
  <c r="H109" i="18"/>
  <c r="B109" i="18"/>
  <c r="C108" i="18"/>
  <c r="B110" i="18" l="1"/>
  <c r="C109" i="18"/>
  <c r="G111" i="18"/>
  <c r="H110" i="18"/>
  <c r="G112" i="18" l="1"/>
  <c r="H111" i="18"/>
  <c r="B111" i="18"/>
  <c r="C110" i="18"/>
  <c r="B112" i="18" l="1"/>
  <c r="C111" i="18"/>
  <c r="H112" i="18"/>
  <c r="G113" i="18"/>
  <c r="G114" i="18" l="1"/>
  <c r="H113" i="18"/>
  <c r="B113" i="18"/>
  <c r="C112" i="18"/>
  <c r="B114" i="18" l="1"/>
  <c r="C113" i="18"/>
  <c r="G115" i="18"/>
  <c r="H114" i="18"/>
  <c r="G116" i="18" l="1"/>
  <c r="H115" i="18"/>
  <c r="B115" i="18"/>
  <c r="C114" i="18"/>
  <c r="B116" i="18" l="1"/>
  <c r="C115" i="18"/>
  <c r="G117" i="18"/>
  <c r="H116" i="18"/>
  <c r="G118" i="18" l="1"/>
  <c r="H117" i="18"/>
  <c r="B117" i="18"/>
  <c r="C116" i="18"/>
  <c r="B118" i="18" l="1"/>
  <c r="C117" i="18"/>
  <c r="H118" i="18"/>
  <c r="G119" i="18"/>
  <c r="G120" i="18" l="1"/>
  <c r="H119" i="18"/>
  <c r="B119" i="18"/>
  <c r="C118" i="18"/>
  <c r="B120" i="18" l="1"/>
  <c r="C119" i="18"/>
  <c r="H120" i="18"/>
  <c r="G121" i="18"/>
  <c r="G122" i="18" l="1"/>
  <c r="H121" i="18"/>
  <c r="B121" i="18"/>
  <c r="C120" i="18"/>
  <c r="B122" i="18" l="1"/>
  <c r="C121" i="18"/>
  <c r="G123" i="18"/>
  <c r="H122" i="18"/>
  <c r="G124" i="18" l="1"/>
  <c r="H123" i="18"/>
  <c r="B123" i="18"/>
  <c r="C122" i="18"/>
  <c r="B124" i="18" l="1"/>
  <c r="C123" i="18"/>
  <c r="G125" i="18"/>
  <c r="H124" i="18"/>
  <c r="G126" i="18" l="1"/>
  <c r="H125" i="18"/>
  <c r="B125" i="18"/>
  <c r="C124" i="18"/>
  <c r="B126" i="18" l="1"/>
  <c r="C125" i="18"/>
  <c r="H126" i="18"/>
  <c r="G127" i="18"/>
  <c r="G128" i="18" l="1"/>
  <c r="H127" i="18"/>
  <c r="B127" i="18"/>
  <c r="C126" i="18"/>
  <c r="B128" i="18" l="1"/>
  <c r="C127" i="18"/>
  <c r="G129" i="18"/>
  <c r="H128" i="18"/>
  <c r="G130" i="18" l="1"/>
  <c r="H129" i="18"/>
  <c r="B129" i="18"/>
  <c r="C128" i="18"/>
  <c r="B130" i="18" l="1"/>
  <c r="C129" i="18"/>
  <c r="H130" i="18"/>
  <c r="G131" i="18"/>
  <c r="G132" i="18" l="1"/>
  <c r="H131" i="18"/>
  <c r="B131" i="18"/>
  <c r="C130" i="18"/>
  <c r="B132" i="18" l="1"/>
  <c r="C131" i="18"/>
  <c r="G133" i="18"/>
  <c r="H132" i="18"/>
  <c r="H133" i="18" l="1"/>
  <c r="G134" i="18"/>
  <c r="B133" i="18"/>
  <c r="C132" i="18"/>
  <c r="B134" i="18" l="1"/>
  <c r="C133" i="18"/>
  <c r="G135" i="18"/>
  <c r="H134" i="18"/>
  <c r="H135" i="18" l="1"/>
  <c r="G136" i="18"/>
  <c r="B135" i="18"/>
  <c r="C134" i="18"/>
  <c r="B136" i="18" l="1"/>
  <c r="C135" i="18"/>
  <c r="H136" i="18"/>
  <c r="G137" i="18"/>
  <c r="G138" i="18" l="1"/>
  <c r="H137" i="18"/>
  <c r="B137" i="18"/>
  <c r="C136" i="18"/>
  <c r="B138" i="18" l="1"/>
  <c r="C137" i="18"/>
  <c r="G139" i="18"/>
  <c r="H138" i="18"/>
  <c r="H139" i="18" l="1"/>
  <c r="G140" i="18"/>
  <c r="B139" i="18"/>
  <c r="C138" i="18"/>
  <c r="B140" i="18" l="1"/>
  <c r="C139" i="18"/>
  <c r="G141" i="18"/>
  <c r="H140" i="18"/>
  <c r="G142" i="18" l="1"/>
  <c r="H141" i="18"/>
  <c r="B141" i="18"/>
  <c r="C140" i="18"/>
  <c r="B142" i="18" l="1"/>
  <c r="C141" i="18"/>
  <c r="G143" i="18"/>
  <c r="H142" i="18"/>
  <c r="G144" i="18" l="1"/>
  <c r="H143" i="18"/>
  <c r="B143" i="18"/>
  <c r="C142" i="18"/>
  <c r="B144" i="18" l="1"/>
  <c r="C143" i="18"/>
  <c r="G145" i="18"/>
  <c r="H144" i="18"/>
  <c r="H145" i="18" l="1"/>
  <c r="G146" i="18"/>
  <c r="B145" i="18"/>
  <c r="C144" i="18"/>
  <c r="B146" i="18" l="1"/>
  <c r="C145" i="18"/>
  <c r="G147" i="18"/>
  <c r="H146" i="18"/>
  <c r="G148" i="18" l="1"/>
  <c r="H147" i="18"/>
  <c r="B147" i="18"/>
  <c r="C146" i="18"/>
  <c r="B148" i="18" l="1"/>
  <c r="C147" i="18"/>
  <c r="H148" i="18"/>
  <c r="G149" i="18"/>
  <c r="G150" i="18" l="1"/>
  <c r="H149" i="18"/>
  <c r="B149" i="18"/>
  <c r="C148" i="18"/>
  <c r="B150" i="18" l="1"/>
  <c r="C149" i="18"/>
  <c r="G151" i="18"/>
  <c r="H150" i="18"/>
  <c r="G152" i="18" l="1"/>
  <c r="H151" i="18"/>
  <c r="B151" i="18"/>
  <c r="C150" i="18"/>
  <c r="B152" i="18" l="1"/>
  <c r="C151" i="18"/>
  <c r="G153" i="18"/>
  <c r="H152" i="18"/>
  <c r="G154" i="18" l="1"/>
  <c r="H153" i="18"/>
  <c r="B153" i="18"/>
  <c r="C152" i="18"/>
  <c r="B154" i="18" l="1"/>
  <c r="C153" i="18"/>
  <c r="G155" i="18"/>
  <c r="H154" i="18"/>
  <c r="H155" i="18" l="1"/>
  <c r="G156" i="18"/>
  <c r="B155" i="18"/>
  <c r="C154" i="18"/>
  <c r="B156" i="18" l="1"/>
  <c r="C155" i="18"/>
  <c r="H156" i="18"/>
  <c r="G157" i="18"/>
  <c r="G158" i="18" l="1"/>
  <c r="H157" i="18"/>
  <c r="B157" i="18"/>
  <c r="C156" i="18"/>
  <c r="B158" i="18" l="1"/>
  <c r="C157" i="18"/>
  <c r="G159" i="18"/>
  <c r="H158" i="18"/>
  <c r="G160" i="18" l="1"/>
  <c r="H159" i="18"/>
  <c r="B159" i="18"/>
  <c r="C158" i="18"/>
  <c r="B160" i="18" l="1"/>
  <c r="C159" i="18"/>
  <c r="H160" i="18"/>
  <c r="G161" i="18"/>
  <c r="G162" i="18" l="1"/>
  <c r="H161" i="18"/>
  <c r="B161" i="18"/>
  <c r="C160" i="18"/>
  <c r="B162" i="18" l="1"/>
  <c r="C161" i="18"/>
  <c r="G163" i="18"/>
  <c r="H162" i="18"/>
  <c r="G164" i="18" l="1"/>
  <c r="H163" i="18"/>
  <c r="B163" i="18"/>
  <c r="C162" i="18"/>
  <c r="B164" i="18" l="1"/>
  <c r="C163" i="18"/>
  <c r="G165" i="18"/>
  <c r="H164" i="18"/>
  <c r="G166" i="18" l="1"/>
  <c r="H165" i="18"/>
  <c r="B165" i="18"/>
  <c r="C164" i="18"/>
  <c r="B166" i="18" l="1"/>
  <c r="C165" i="18"/>
  <c r="H166" i="18"/>
  <c r="G167" i="18"/>
  <c r="G168" i="18" l="1"/>
  <c r="H167" i="18"/>
  <c r="B167" i="18"/>
  <c r="C166" i="18"/>
  <c r="B168" i="18" l="1"/>
  <c r="C167" i="18"/>
  <c r="G169" i="18"/>
  <c r="H168" i="18"/>
  <c r="H169" i="18" l="1"/>
  <c r="G170" i="18"/>
  <c r="B169" i="18"/>
  <c r="C168" i="18"/>
  <c r="B170" i="18" l="1"/>
  <c r="C169" i="18"/>
  <c r="G171" i="18"/>
  <c r="H170" i="18"/>
  <c r="G172" i="18" l="1"/>
  <c r="H171" i="18"/>
  <c r="B171" i="18"/>
  <c r="C170" i="18"/>
  <c r="B172" i="18" l="1"/>
  <c r="C171" i="18"/>
  <c r="H172" i="18"/>
  <c r="G173" i="18"/>
  <c r="H173" i="18" l="1"/>
  <c r="G174" i="18"/>
  <c r="B173" i="18"/>
  <c r="C172" i="18"/>
  <c r="B174" i="18" l="1"/>
  <c r="C173" i="18"/>
  <c r="G175" i="18"/>
  <c r="H174" i="18"/>
  <c r="H175" i="18" l="1"/>
  <c r="G176" i="18"/>
  <c r="B175" i="18"/>
  <c r="C174" i="18"/>
  <c r="B176" i="18" l="1"/>
  <c r="C175" i="18"/>
  <c r="H176" i="18"/>
  <c r="G177" i="18"/>
  <c r="G178" i="18" l="1"/>
  <c r="H177" i="18"/>
  <c r="B177" i="18"/>
  <c r="C176" i="18"/>
  <c r="B178" i="18" l="1"/>
  <c r="C177" i="18"/>
  <c r="G179" i="18"/>
  <c r="H178" i="18"/>
  <c r="G180" i="18" l="1"/>
  <c r="H179" i="18"/>
  <c r="B179" i="18"/>
  <c r="C178" i="18"/>
  <c r="B180" i="18" l="1"/>
  <c r="C179" i="18"/>
  <c r="G181" i="18"/>
  <c r="H180" i="18"/>
  <c r="G182" i="18" l="1"/>
  <c r="H181" i="18"/>
  <c r="B181" i="18"/>
  <c r="C180" i="18"/>
  <c r="B182" i="18" l="1"/>
  <c r="C181" i="18"/>
  <c r="G183" i="18"/>
  <c r="H182" i="18"/>
  <c r="G184" i="18" l="1"/>
  <c r="H183" i="18"/>
  <c r="B183" i="18"/>
  <c r="C182" i="18"/>
  <c r="B184" i="18" l="1"/>
  <c r="C183" i="18"/>
  <c r="G185" i="18"/>
  <c r="H184" i="18"/>
  <c r="H185" i="18" l="1"/>
  <c r="G186" i="18"/>
  <c r="B185" i="18"/>
  <c r="C184" i="18"/>
  <c r="B186" i="18" l="1"/>
  <c r="C185" i="18"/>
  <c r="G187" i="18"/>
  <c r="H186" i="18"/>
  <c r="G188" i="18" l="1"/>
  <c r="H187" i="18"/>
  <c r="B187" i="18"/>
  <c r="C186" i="18"/>
  <c r="B188" i="18" l="1"/>
  <c r="C187" i="18"/>
  <c r="G189" i="18"/>
  <c r="H188" i="18"/>
  <c r="H189" i="18" l="1"/>
  <c r="G190" i="18"/>
  <c r="B189" i="18"/>
  <c r="C188" i="18"/>
  <c r="B190" i="18" l="1"/>
  <c r="C189" i="18"/>
  <c r="H190" i="18"/>
  <c r="G191" i="18"/>
  <c r="G192" i="18" l="1"/>
  <c r="H191" i="18"/>
  <c r="B191" i="18"/>
  <c r="C190" i="18"/>
  <c r="B192" i="18" l="1"/>
  <c r="C191" i="18"/>
  <c r="G193" i="18"/>
  <c r="H192" i="18"/>
  <c r="G194" i="18" l="1"/>
  <c r="H193" i="18"/>
  <c r="B193" i="18"/>
  <c r="C192" i="18"/>
  <c r="B194" i="18" l="1"/>
  <c r="C193" i="18"/>
  <c r="G195" i="18"/>
  <c r="H194" i="18"/>
  <c r="H195" i="18" l="1"/>
  <c r="G196" i="18"/>
  <c r="B195" i="18"/>
  <c r="C194" i="18"/>
  <c r="B196" i="18" l="1"/>
  <c r="C195" i="18"/>
  <c r="H196" i="18"/>
  <c r="G197" i="18"/>
  <c r="G198" i="18" l="1"/>
  <c r="H197" i="18"/>
  <c r="B197" i="18"/>
  <c r="C196" i="18"/>
  <c r="B198" i="18" l="1"/>
  <c r="C197" i="18"/>
  <c r="H198" i="18"/>
  <c r="G199" i="18"/>
  <c r="H199" i="18" l="1"/>
  <c r="G200" i="18"/>
  <c r="B199" i="18"/>
  <c r="C198" i="18"/>
  <c r="B200" i="18" l="1"/>
  <c r="C199" i="18"/>
  <c r="G201" i="18"/>
  <c r="H200" i="18"/>
  <c r="G202" i="18" l="1"/>
  <c r="H201" i="18"/>
  <c r="B201" i="18"/>
  <c r="C200" i="18"/>
  <c r="B202" i="18" l="1"/>
  <c r="C201" i="18"/>
  <c r="G203" i="18"/>
  <c r="H202" i="18"/>
  <c r="H203" i="18" l="1"/>
  <c r="G204" i="18"/>
  <c r="B203" i="18"/>
  <c r="C202" i="18"/>
  <c r="B204" i="18" l="1"/>
  <c r="C203" i="18"/>
  <c r="G205" i="18"/>
  <c r="H204" i="18"/>
  <c r="G206" i="18" l="1"/>
  <c r="H205" i="18"/>
  <c r="B205" i="18"/>
  <c r="C204" i="18"/>
  <c r="B206" i="18" l="1"/>
  <c r="C205" i="18"/>
  <c r="H206" i="18"/>
  <c r="G207" i="18"/>
  <c r="G208" i="18" l="1"/>
  <c r="H207" i="18"/>
  <c r="B207" i="18"/>
  <c r="C206" i="18"/>
  <c r="B208" i="18" l="1"/>
  <c r="C207" i="18"/>
  <c r="H208" i="18"/>
  <c r="G209" i="18"/>
  <c r="G210" i="18" l="1"/>
  <c r="H209" i="18"/>
  <c r="B209" i="18"/>
  <c r="C208" i="18"/>
  <c r="B210" i="18" l="1"/>
  <c r="C209" i="18"/>
  <c r="G211" i="18"/>
  <c r="H210" i="18"/>
  <c r="G212" i="18" l="1"/>
  <c r="H211" i="18"/>
  <c r="B211" i="18"/>
  <c r="C210" i="18"/>
  <c r="B212" i="18" l="1"/>
  <c r="C211" i="18"/>
  <c r="H212" i="18"/>
  <c r="G213" i="18"/>
  <c r="G214" i="18" l="1"/>
  <c r="H213" i="18"/>
  <c r="B213" i="18"/>
  <c r="C212" i="18"/>
  <c r="B214" i="18" l="1"/>
  <c r="C213" i="18"/>
  <c r="G215" i="18"/>
  <c r="H214" i="18"/>
  <c r="H215" i="18" l="1"/>
  <c r="G216" i="18"/>
  <c r="B215" i="18"/>
  <c r="C214" i="18"/>
  <c r="B216" i="18" l="1"/>
  <c r="C215" i="18"/>
  <c r="H216" i="18"/>
  <c r="G217" i="18"/>
  <c r="G218" i="18" l="1"/>
  <c r="H217" i="18"/>
  <c r="B217" i="18"/>
  <c r="C216" i="18"/>
  <c r="B218" i="18" l="1"/>
  <c r="C217" i="18"/>
  <c r="G219" i="18"/>
  <c r="H218" i="18"/>
  <c r="G220" i="18" l="1"/>
  <c r="H219" i="18"/>
  <c r="B219" i="18"/>
  <c r="C218" i="18"/>
  <c r="B220" i="18" l="1"/>
  <c r="C219" i="18"/>
  <c r="G221" i="18"/>
  <c r="H220" i="18"/>
  <c r="G222" i="18" l="1"/>
  <c r="H221" i="18"/>
  <c r="B221" i="18"/>
  <c r="C220" i="18"/>
  <c r="B222" i="18" l="1"/>
  <c r="C221" i="18"/>
  <c r="H222" i="18"/>
  <c r="G223" i="18"/>
  <c r="H223" i="18" l="1"/>
  <c r="G224" i="18"/>
  <c r="B223" i="18"/>
  <c r="C222" i="18"/>
  <c r="B224" i="18" l="1"/>
  <c r="C223" i="18"/>
  <c r="G225" i="18"/>
  <c r="H224" i="18"/>
  <c r="G226" i="18" l="1"/>
  <c r="H225" i="18"/>
  <c r="B225" i="18"/>
  <c r="C224" i="18"/>
  <c r="B226" i="18" l="1"/>
  <c r="C225" i="18"/>
  <c r="H226" i="18"/>
  <c r="G227" i="18"/>
  <c r="G228" i="18" l="1"/>
  <c r="H227" i="18"/>
  <c r="B227" i="18"/>
  <c r="C226" i="18"/>
  <c r="B228" i="18" l="1"/>
  <c r="C227" i="18"/>
  <c r="G229" i="18"/>
  <c r="H228" i="18"/>
  <c r="G230" i="18" l="1"/>
  <c r="H229" i="18"/>
  <c r="B229" i="18"/>
  <c r="C228" i="18"/>
  <c r="B230" i="18" l="1"/>
  <c r="C229" i="18"/>
  <c r="G231" i="18"/>
  <c r="H230" i="18"/>
  <c r="G232" i="18" l="1"/>
  <c r="H231" i="18"/>
  <c r="B231" i="18"/>
  <c r="C230" i="18"/>
  <c r="B232" i="18" l="1"/>
  <c r="C231" i="18"/>
  <c r="G233" i="18"/>
  <c r="H232" i="18"/>
  <c r="G234" i="18" l="1"/>
  <c r="H233" i="18"/>
  <c r="B233" i="18"/>
  <c r="C232" i="18"/>
  <c r="B234" i="18" l="1"/>
  <c r="C233" i="18"/>
  <c r="G235" i="18"/>
  <c r="H234" i="18"/>
  <c r="H235" i="18" l="1"/>
  <c r="G236" i="18"/>
  <c r="B235" i="18"/>
  <c r="C234" i="18"/>
  <c r="B236" i="18" l="1"/>
  <c r="C235" i="18"/>
  <c r="G237" i="18"/>
  <c r="H236" i="18"/>
  <c r="G238" i="18" l="1"/>
  <c r="H237" i="18"/>
  <c r="B237" i="18"/>
  <c r="C236" i="18"/>
  <c r="B238" i="18" l="1"/>
  <c r="C237" i="18"/>
  <c r="G239" i="18"/>
  <c r="H238" i="18"/>
  <c r="G240" i="18" l="1"/>
  <c r="H239" i="18"/>
  <c r="B239" i="18"/>
  <c r="C238" i="18"/>
  <c r="B240" i="18" l="1"/>
  <c r="C239" i="18"/>
  <c r="H240" i="18"/>
  <c r="G241" i="18"/>
  <c r="G242" i="18" l="1"/>
  <c r="H241" i="18"/>
  <c r="B241" i="18"/>
  <c r="C240" i="18"/>
  <c r="B242" i="18" l="1"/>
  <c r="C241" i="18"/>
  <c r="G243" i="18"/>
  <c r="H242" i="18"/>
  <c r="G244" i="18" l="1"/>
  <c r="H243" i="18"/>
  <c r="B243" i="18"/>
  <c r="C242" i="18"/>
  <c r="B244" i="18" l="1"/>
  <c r="C243" i="18"/>
  <c r="G245" i="18"/>
  <c r="H244" i="18"/>
  <c r="G246" i="18" l="1"/>
  <c r="H245" i="18"/>
  <c r="B245" i="18"/>
  <c r="C244" i="18"/>
  <c r="B246" i="18" l="1"/>
  <c r="C245" i="18"/>
  <c r="H246" i="18"/>
  <c r="G247" i="18"/>
  <c r="G248" i="18" l="1"/>
  <c r="H247" i="18"/>
  <c r="B247" i="18"/>
  <c r="C246" i="18"/>
  <c r="B248" i="18" l="1"/>
  <c r="C247" i="18"/>
  <c r="G249" i="18"/>
  <c r="H248" i="18"/>
  <c r="H249" i="18" l="1"/>
  <c r="G250" i="18"/>
  <c r="B249" i="18"/>
  <c r="C248" i="18"/>
  <c r="B250" i="18" l="1"/>
  <c r="C249" i="18"/>
  <c r="G251" i="18"/>
  <c r="H250" i="18"/>
  <c r="G252" i="18" l="1"/>
  <c r="H251" i="18"/>
  <c r="B251" i="18"/>
  <c r="C250" i="18"/>
  <c r="B252" i="18" l="1"/>
  <c r="C251" i="18"/>
  <c r="G253" i="18"/>
  <c r="H252" i="18"/>
  <c r="G254" i="18" l="1"/>
  <c r="H253" i="18"/>
  <c r="B253" i="18"/>
  <c r="C252" i="18"/>
  <c r="B254" i="18" l="1"/>
  <c r="C253" i="18"/>
  <c r="G255" i="18"/>
  <c r="H254" i="18"/>
  <c r="G256" i="18" l="1"/>
  <c r="H255" i="18"/>
  <c r="B255" i="18"/>
  <c r="C254" i="18"/>
  <c r="B256" i="18" l="1"/>
  <c r="C255" i="18"/>
  <c r="G257" i="18"/>
  <c r="H256" i="18"/>
  <c r="G258" i="18" l="1"/>
  <c r="H257" i="18"/>
  <c r="B257" i="18"/>
  <c r="C256" i="18"/>
  <c r="B258" i="18" l="1"/>
  <c r="C257" i="18"/>
  <c r="G259" i="18"/>
  <c r="H259" i="18" s="1"/>
  <c r="H258" i="18"/>
  <c r="B259" i="18" l="1"/>
  <c r="C259" i="18" s="1"/>
  <c r="C258"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MD_10564</author>
  </authors>
  <commentList>
    <comment ref="H148" authorId="0" shapeId="0" xr:uid="{D71823A3-20C5-4866-B7D4-1BFAFA9ED17A}">
      <text>
        <r>
          <rPr>
            <b/>
            <sz val="9"/>
            <color indexed="81"/>
            <rFont val="Tahoma"/>
            <family val="2"/>
          </rPr>
          <t>MD_10564:</t>
        </r>
        <r>
          <rPr>
            <sz val="9"/>
            <color indexed="81"/>
            <rFont val="Tahoma"/>
            <family val="2"/>
          </rPr>
          <t xml:space="preserve">
Tip: </t>
        </r>
        <r>
          <rPr>
            <sz val="9"/>
            <color indexed="81"/>
            <rFont val="돋움"/>
            <family val="3"/>
            <charset val="129"/>
          </rPr>
          <t>좋은</t>
        </r>
        <r>
          <rPr>
            <sz val="9"/>
            <color indexed="81"/>
            <rFont val="Tahoma"/>
            <family val="2"/>
          </rPr>
          <t xml:space="preserve"> </t>
        </r>
        <r>
          <rPr>
            <sz val="9"/>
            <color indexed="81"/>
            <rFont val="돋움"/>
            <family val="3"/>
            <charset val="129"/>
          </rPr>
          <t>프로그래밍</t>
        </r>
        <r>
          <rPr>
            <sz val="9"/>
            <color indexed="81"/>
            <rFont val="Tahoma"/>
            <family val="2"/>
          </rPr>
          <t xml:space="preserve"> </t>
        </r>
        <r>
          <rPr>
            <sz val="9"/>
            <color indexed="81"/>
            <rFont val="돋움"/>
            <family val="3"/>
            <charset val="129"/>
          </rPr>
          <t>관행으로서</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시퀀스는</t>
        </r>
        <r>
          <rPr>
            <sz val="9"/>
            <color indexed="81"/>
            <rFont val="Tahoma"/>
            <family val="2"/>
          </rPr>
          <t xml:space="preserve"> </t>
        </r>
        <r>
          <rPr>
            <sz val="9"/>
            <color indexed="81"/>
            <rFont val="돋움"/>
            <family val="3"/>
            <charset val="129"/>
          </rPr>
          <t>분명히</t>
        </r>
        <r>
          <rPr>
            <sz val="9"/>
            <color indexed="81"/>
            <rFont val="Tahoma"/>
            <family val="2"/>
          </rPr>
          <t xml:space="preserve"> </t>
        </r>
        <r>
          <rPr>
            <sz val="9"/>
            <color indexed="81"/>
            <rFont val="돋움"/>
            <family val="3"/>
            <charset val="129"/>
          </rPr>
          <t>필요하지</t>
        </r>
        <r>
          <rPr>
            <sz val="9"/>
            <color indexed="81"/>
            <rFont val="Tahoma"/>
            <family val="2"/>
          </rPr>
          <t xml:space="preserve"> </t>
        </r>
        <r>
          <rPr>
            <sz val="9"/>
            <color indexed="81"/>
            <rFont val="돋움"/>
            <family val="3"/>
            <charset val="129"/>
          </rPr>
          <t>않더라도</t>
        </r>
        <r>
          <rPr>
            <sz val="9"/>
            <color indexed="81"/>
            <rFont val="Tahoma"/>
            <family val="2"/>
          </rPr>
          <t xml:space="preserve"> END </t>
        </r>
        <r>
          <rPr>
            <sz val="9"/>
            <color indexed="81"/>
            <rFont val="돋움"/>
            <family val="3"/>
            <charset val="129"/>
          </rPr>
          <t>명령으로</t>
        </r>
        <r>
          <rPr>
            <sz val="9"/>
            <color indexed="81"/>
            <rFont val="Tahoma"/>
            <family val="2"/>
          </rPr>
          <t xml:space="preserve"> </t>
        </r>
        <r>
          <rPr>
            <sz val="9"/>
            <color indexed="81"/>
            <rFont val="돋움"/>
            <family val="3"/>
            <charset val="129"/>
          </rPr>
          <t>완료되어야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예</t>
        </r>
        <r>
          <rPr>
            <sz val="9"/>
            <color indexed="81"/>
            <rFont val="Tahoma"/>
            <family val="2"/>
          </rPr>
          <t xml:space="preserve">: </t>
        </r>
        <r>
          <rPr>
            <sz val="9"/>
            <color indexed="81"/>
            <rFont val="돋움"/>
            <family val="3"/>
            <charset val="129"/>
          </rPr>
          <t>시퀀스가</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시퀀스로의</t>
        </r>
        <r>
          <rPr>
            <sz val="9"/>
            <color indexed="81"/>
            <rFont val="Tahoma"/>
            <family val="2"/>
          </rPr>
          <t xml:space="preserve"> </t>
        </r>
        <r>
          <rPr>
            <sz val="9"/>
            <color indexed="81"/>
            <rFont val="돋움"/>
            <family val="3"/>
            <charset val="129"/>
          </rPr>
          <t>점프로</t>
        </r>
        <r>
          <rPr>
            <sz val="9"/>
            <color indexed="81"/>
            <rFont val="Tahoma"/>
            <family val="2"/>
          </rPr>
          <t xml:space="preserve"> </t>
        </r>
        <r>
          <rPr>
            <sz val="9"/>
            <color indexed="81"/>
            <rFont val="돋움"/>
            <family val="3"/>
            <charset val="129"/>
          </rPr>
          <t>끝나기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잘못된</t>
        </r>
        <r>
          <rPr>
            <sz val="9"/>
            <color indexed="81"/>
            <rFont val="Tahoma"/>
            <family val="2"/>
          </rPr>
          <t xml:space="preserve"> </t>
        </r>
        <r>
          <rPr>
            <sz val="9"/>
            <color indexed="81"/>
            <rFont val="돋움"/>
            <family val="3"/>
            <charset val="129"/>
          </rPr>
          <t>점프</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후에도</t>
        </r>
        <r>
          <rPr>
            <sz val="9"/>
            <color indexed="81"/>
            <rFont val="Tahoma"/>
            <family val="2"/>
          </rPr>
          <t xml:space="preserve"> </t>
        </r>
        <r>
          <rPr>
            <sz val="9"/>
            <color indexed="81"/>
            <rFont val="돋움"/>
            <family val="3"/>
            <charset val="129"/>
          </rPr>
          <t>완료될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있으므로</t>
        </r>
        <r>
          <rPr>
            <sz val="9"/>
            <color indexed="81"/>
            <rFont val="Tahoma"/>
            <family val="2"/>
          </rPr>
          <t xml:space="preserve"> </t>
        </r>
        <r>
          <rPr>
            <sz val="9"/>
            <color indexed="81"/>
            <rFont val="돋움"/>
            <family val="3"/>
            <charset val="129"/>
          </rPr>
          <t>추적이</t>
        </r>
        <r>
          <rPr>
            <sz val="9"/>
            <color indexed="81"/>
            <rFont val="Tahoma"/>
            <family val="2"/>
          </rPr>
          <t xml:space="preserve"> </t>
        </r>
        <r>
          <rPr>
            <sz val="9"/>
            <color indexed="81"/>
            <rFont val="돋움"/>
            <family val="3"/>
            <charset val="129"/>
          </rPr>
          <t>용이합니다</t>
        </r>
        <r>
          <rPr>
            <sz val="9"/>
            <color indexed="81"/>
            <rFont val="Tahoma"/>
            <family val="2"/>
          </rPr>
          <t xml:space="preserve">.
END </t>
        </r>
        <r>
          <rPr>
            <sz val="9"/>
            <color indexed="81"/>
            <rFont val="돋움"/>
            <family val="3"/>
            <charset val="129"/>
          </rPr>
          <t>명령어는</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시퀀서가</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목록의</t>
        </r>
        <r>
          <rPr>
            <sz val="9"/>
            <color indexed="81"/>
            <rFont val="Tahoma"/>
            <family val="2"/>
          </rPr>
          <t xml:space="preserve"> </t>
        </r>
        <r>
          <rPr>
            <sz val="9"/>
            <color indexed="81"/>
            <rFont val="돋움"/>
            <family val="3"/>
            <charset val="129"/>
          </rPr>
          <t>끝을</t>
        </r>
        <r>
          <rPr>
            <sz val="9"/>
            <color indexed="81"/>
            <rFont val="Tahoma"/>
            <family val="2"/>
          </rPr>
          <t xml:space="preserve"> </t>
        </r>
        <r>
          <rPr>
            <sz val="9"/>
            <color indexed="81"/>
            <rFont val="돋움"/>
            <family val="3"/>
            <charset val="129"/>
          </rPr>
          <t>인식하는</t>
        </r>
        <r>
          <rPr>
            <sz val="9"/>
            <color indexed="81"/>
            <rFont val="Tahoma"/>
            <family val="2"/>
          </rPr>
          <t xml:space="preserve"> </t>
        </r>
        <r>
          <rPr>
            <sz val="9"/>
            <color indexed="81"/>
            <rFont val="돋움"/>
            <family val="3"/>
            <charset val="129"/>
          </rPr>
          <t>유일한</t>
        </r>
        <r>
          <rPr>
            <sz val="9"/>
            <color indexed="81"/>
            <rFont val="Tahoma"/>
            <family val="2"/>
          </rPr>
          <t xml:space="preserve"> </t>
        </r>
        <r>
          <rPr>
            <sz val="9"/>
            <color indexed="81"/>
            <rFont val="돋움"/>
            <family val="3"/>
            <charset val="129"/>
          </rPr>
          <t>방법입니다</t>
        </r>
        <r>
          <rPr>
            <sz val="9"/>
            <color indexed="81"/>
            <rFont val="Tahoma"/>
            <family val="2"/>
          </rPr>
          <t xml:space="preserve">.
</t>
        </r>
        <r>
          <rPr>
            <sz val="9"/>
            <color indexed="81"/>
            <rFont val="돋움"/>
            <family val="3"/>
            <charset val="129"/>
          </rPr>
          <t>또한</t>
        </r>
        <r>
          <rPr>
            <sz val="9"/>
            <color indexed="81"/>
            <rFont val="Tahoma"/>
            <family val="2"/>
          </rPr>
          <t xml:space="preserve"> DSN </t>
        </r>
        <r>
          <rPr>
            <sz val="9"/>
            <color indexed="81"/>
            <rFont val="돋움"/>
            <family val="3"/>
            <charset val="129"/>
          </rPr>
          <t>명령</t>
        </r>
        <r>
          <rPr>
            <sz val="9"/>
            <color indexed="81"/>
            <rFont val="Tahoma"/>
            <family val="2"/>
          </rPr>
          <t xml:space="preserve"> </t>
        </r>
        <r>
          <rPr>
            <sz val="9"/>
            <color indexed="81"/>
            <rFont val="돋움"/>
            <family val="3"/>
            <charset val="129"/>
          </rPr>
          <t>시퀀스</t>
        </r>
        <r>
          <rPr>
            <sz val="9"/>
            <color indexed="81"/>
            <rFont val="Tahoma"/>
            <family val="2"/>
          </rPr>
          <t xml:space="preserve"> </t>
        </r>
        <r>
          <rPr>
            <sz val="9"/>
            <color indexed="81"/>
            <rFont val="돋움"/>
            <family val="3"/>
            <charset val="129"/>
          </rPr>
          <t>분석기</t>
        </r>
        <r>
          <rPr>
            <sz val="9"/>
            <color indexed="81"/>
            <rFont val="Tahoma"/>
            <family val="2"/>
          </rPr>
          <t xml:space="preserve"> </t>
        </r>
        <r>
          <rPr>
            <sz val="9"/>
            <color indexed="81"/>
            <rFont val="돋움"/>
            <family val="3"/>
            <charset val="129"/>
          </rPr>
          <t>플러그인은</t>
        </r>
        <r>
          <rPr>
            <sz val="9"/>
            <color indexed="81"/>
            <rFont val="Tahoma"/>
            <family val="2"/>
          </rPr>
          <t xml:space="preserve"> </t>
        </r>
        <r>
          <rPr>
            <sz val="9"/>
            <color indexed="81"/>
            <rFont val="돋움"/>
            <family val="3"/>
            <charset val="129"/>
          </rPr>
          <t>디버깅에</t>
        </r>
        <r>
          <rPr>
            <sz val="9"/>
            <color indexed="81"/>
            <rFont val="Tahoma"/>
            <family val="2"/>
          </rPr>
          <t xml:space="preserve"> </t>
        </r>
        <r>
          <rPr>
            <sz val="9"/>
            <color indexed="81"/>
            <rFont val="돋움"/>
            <family val="3"/>
            <charset val="129"/>
          </rPr>
          <t>편리한</t>
        </r>
        <r>
          <rPr>
            <sz val="9"/>
            <color indexed="81"/>
            <rFont val="Tahoma"/>
            <family val="2"/>
          </rPr>
          <t xml:space="preserve"> END </t>
        </r>
        <r>
          <rPr>
            <sz val="9"/>
            <color indexed="81"/>
            <rFont val="돋움"/>
            <family val="3"/>
            <charset val="129"/>
          </rPr>
          <t>명령을</t>
        </r>
        <r>
          <rPr>
            <sz val="9"/>
            <color indexed="81"/>
            <rFont val="Tahoma"/>
            <family val="2"/>
          </rPr>
          <t xml:space="preserve"> </t>
        </r>
        <r>
          <rPr>
            <sz val="9"/>
            <color indexed="81"/>
            <rFont val="돋움"/>
            <family val="3"/>
            <charset val="129"/>
          </rPr>
          <t>찾아</t>
        </r>
        <r>
          <rPr>
            <sz val="9"/>
            <color indexed="81"/>
            <rFont val="Tahoma"/>
            <family val="2"/>
          </rPr>
          <t xml:space="preserve"> </t>
        </r>
        <r>
          <rPr>
            <sz val="9"/>
            <color indexed="81"/>
            <rFont val="돋움"/>
            <family val="3"/>
            <charset val="129"/>
          </rPr>
          <t>명령</t>
        </r>
        <r>
          <rPr>
            <sz val="9"/>
            <color indexed="81"/>
            <rFont val="Tahoma"/>
            <family val="2"/>
          </rPr>
          <t xml:space="preserve"> </t>
        </r>
        <r>
          <rPr>
            <sz val="9"/>
            <color indexed="81"/>
            <rFont val="돋움"/>
            <family val="3"/>
            <charset val="129"/>
          </rPr>
          <t>목록을</t>
        </r>
        <r>
          <rPr>
            <sz val="9"/>
            <color indexed="81"/>
            <rFont val="Tahoma"/>
            <family val="2"/>
          </rPr>
          <t xml:space="preserve"> </t>
        </r>
        <r>
          <rPr>
            <sz val="9"/>
            <color indexed="81"/>
            <rFont val="돋움"/>
            <family val="3"/>
            <charset val="129"/>
          </rPr>
          <t>파싱하고</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분리합니다</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MD_10564</author>
  </authors>
  <commentList>
    <comment ref="H70" authorId="0" shapeId="0" xr:uid="{93F9BA12-A274-4D12-AB01-D3AD9107C117}">
      <text>
        <r>
          <rPr>
            <b/>
            <sz val="9"/>
            <color indexed="81"/>
            <rFont val="Tahoma"/>
            <family val="2"/>
          </rPr>
          <t>MD_10564:</t>
        </r>
        <r>
          <rPr>
            <sz val="9"/>
            <color indexed="81"/>
            <rFont val="Tahoma"/>
            <family val="2"/>
          </rPr>
          <t xml:space="preserve">
Tip: </t>
        </r>
        <r>
          <rPr>
            <sz val="9"/>
            <color indexed="81"/>
            <rFont val="돋움"/>
            <family val="3"/>
            <charset val="129"/>
          </rPr>
          <t>좋은</t>
        </r>
        <r>
          <rPr>
            <sz val="9"/>
            <color indexed="81"/>
            <rFont val="Tahoma"/>
            <family val="2"/>
          </rPr>
          <t xml:space="preserve"> </t>
        </r>
        <r>
          <rPr>
            <sz val="9"/>
            <color indexed="81"/>
            <rFont val="돋움"/>
            <family val="3"/>
            <charset val="129"/>
          </rPr>
          <t>프로그래밍</t>
        </r>
        <r>
          <rPr>
            <sz val="9"/>
            <color indexed="81"/>
            <rFont val="Tahoma"/>
            <family val="2"/>
          </rPr>
          <t xml:space="preserve"> </t>
        </r>
        <r>
          <rPr>
            <sz val="9"/>
            <color indexed="81"/>
            <rFont val="돋움"/>
            <family val="3"/>
            <charset val="129"/>
          </rPr>
          <t>관행으로서</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시퀀스는</t>
        </r>
        <r>
          <rPr>
            <sz val="9"/>
            <color indexed="81"/>
            <rFont val="Tahoma"/>
            <family val="2"/>
          </rPr>
          <t xml:space="preserve"> </t>
        </r>
        <r>
          <rPr>
            <sz val="9"/>
            <color indexed="81"/>
            <rFont val="돋움"/>
            <family val="3"/>
            <charset val="129"/>
          </rPr>
          <t>분명히</t>
        </r>
        <r>
          <rPr>
            <sz val="9"/>
            <color indexed="81"/>
            <rFont val="Tahoma"/>
            <family val="2"/>
          </rPr>
          <t xml:space="preserve"> </t>
        </r>
        <r>
          <rPr>
            <sz val="9"/>
            <color indexed="81"/>
            <rFont val="돋움"/>
            <family val="3"/>
            <charset val="129"/>
          </rPr>
          <t>필요하지</t>
        </r>
        <r>
          <rPr>
            <sz val="9"/>
            <color indexed="81"/>
            <rFont val="Tahoma"/>
            <family val="2"/>
          </rPr>
          <t xml:space="preserve"> </t>
        </r>
        <r>
          <rPr>
            <sz val="9"/>
            <color indexed="81"/>
            <rFont val="돋움"/>
            <family val="3"/>
            <charset val="129"/>
          </rPr>
          <t>않더라도</t>
        </r>
        <r>
          <rPr>
            <sz val="9"/>
            <color indexed="81"/>
            <rFont val="Tahoma"/>
            <family val="2"/>
          </rPr>
          <t xml:space="preserve"> END </t>
        </r>
        <r>
          <rPr>
            <sz val="9"/>
            <color indexed="81"/>
            <rFont val="돋움"/>
            <family val="3"/>
            <charset val="129"/>
          </rPr>
          <t>명령으로</t>
        </r>
        <r>
          <rPr>
            <sz val="9"/>
            <color indexed="81"/>
            <rFont val="Tahoma"/>
            <family val="2"/>
          </rPr>
          <t xml:space="preserve"> </t>
        </r>
        <r>
          <rPr>
            <sz val="9"/>
            <color indexed="81"/>
            <rFont val="돋움"/>
            <family val="3"/>
            <charset val="129"/>
          </rPr>
          <t>완료되어야</t>
        </r>
        <r>
          <rPr>
            <sz val="9"/>
            <color indexed="81"/>
            <rFont val="Tahoma"/>
            <family val="2"/>
          </rPr>
          <t xml:space="preserve"> </t>
        </r>
        <r>
          <rPr>
            <sz val="9"/>
            <color indexed="81"/>
            <rFont val="돋움"/>
            <family val="3"/>
            <charset val="129"/>
          </rPr>
          <t>합니다</t>
        </r>
        <r>
          <rPr>
            <sz val="9"/>
            <color indexed="81"/>
            <rFont val="Tahoma"/>
            <family val="2"/>
          </rPr>
          <t>(</t>
        </r>
        <r>
          <rPr>
            <sz val="9"/>
            <color indexed="81"/>
            <rFont val="돋움"/>
            <family val="3"/>
            <charset val="129"/>
          </rPr>
          <t>예</t>
        </r>
        <r>
          <rPr>
            <sz val="9"/>
            <color indexed="81"/>
            <rFont val="Tahoma"/>
            <family val="2"/>
          </rPr>
          <t xml:space="preserve">: </t>
        </r>
        <r>
          <rPr>
            <sz val="9"/>
            <color indexed="81"/>
            <rFont val="돋움"/>
            <family val="3"/>
            <charset val="129"/>
          </rPr>
          <t>시퀀스가</t>
        </r>
        <r>
          <rPr>
            <sz val="9"/>
            <color indexed="81"/>
            <rFont val="Tahoma"/>
            <family val="2"/>
          </rPr>
          <t xml:space="preserve"> </t>
        </r>
        <r>
          <rPr>
            <sz val="9"/>
            <color indexed="81"/>
            <rFont val="돋움"/>
            <family val="3"/>
            <charset val="129"/>
          </rPr>
          <t>다른</t>
        </r>
        <r>
          <rPr>
            <sz val="9"/>
            <color indexed="81"/>
            <rFont val="Tahoma"/>
            <family val="2"/>
          </rPr>
          <t xml:space="preserve"> </t>
        </r>
        <r>
          <rPr>
            <sz val="9"/>
            <color indexed="81"/>
            <rFont val="돋움"/>
            <family val="3"/>
            <charset val="129"/>
          </rPr>
          <t>시퀀스로의</t>
        </r>
        <r>
          <rPr>
            <sz val="9"/>
            <color indexed="81"/>
            <rFont val="Tahoma"/>
            <family val="2"/>
          </rPr>
          <t xml:space="preserve"> </t>
        </r>
        <r>
          <rPr>
            <sz val="9"/>
            <color indexed="81"/>
            <rFont val="돋움"/>
            <family val="3"/>
            <charset val="129"/>
          </rPr>
          <t>점프로</t>
        </r>
        <r>
          <rPr>
            <sz val="9"/>
            <color indexed="81"/>
            <rFont val="Tahoma"/>
            <family val="2"/>
          </rPr>
          <t xml:space="preserve"> </t>
        </r>
        <r>
          <rPr>
            <sz val="9"/>
            <color indexed="81"/>
            <rFont val="돋움"/>
            <family val="3"/>
            <charset val="129"/>
          </rPr>
          <t>끝나기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잘못된</t>
        </r>
        <r>
          <rPr>
            <sz val="9"/>
            <color indexed="81"/>
            <rFont val="Tahoma"/>
            <family val="2"/>
          </rPr>
          <t xml:space="preserve"> </t>
        </r>
        <r>
          <rPr>
            <sz val="9"/>
            <color indexed="81"/>
            <rFont val="돋움"/>
            <family val="3"/>
            <charset val="129"/>
          </rPr>
          <t>점프</t>
        </r>
        <r>
          <rPr>
            <sz val="9"/>
            <color indexed="81"/>
            <rFont val="Tahoma"/>
            <family val="2"/>
          </rPr>
          <t xml:space="preserve"> </t>
        </r>
        <r>
          <rPr>
            <sz val="9"/>
            <color indexed="81"/>
            <rFont val="돋움"/>
            <family val="3"/>
            <charset val="129"/>
          </rPr>
          <t>계산</t>
        </r>
        <r>
          <rPr>
            <sz val="9"/>
            <color indexed="81"/>
            <rFont val="Tahoma"/>
            <family val="2"/>
          </rPr>
          <t xml:space="preserve"> </t>
        </r>
        <r>
          <rPr>
            <sz val="9"/>
            <color indexed="81"/>
            <rFont val="돋움"/>
            <family val="3"/>
            <charset val="129"/>
          </rPr>
          <t>후에도</t>
        </r>
        <r>
          <rPr>
            <sz val="9"/>
            <color indexed="81"/>
            <rFont val="Tahoma"/>
            <family val="2"/>
          </rPr>
          <t xml:space="preserve"> </t>
        </r>
        <r>
          <rPr>
            <sz val="9"/>
            <color indexed="81"/>
            <rFont val="돋움"/>
            <family val="3"/>
            <charset val="129"/>
          </rPr>
          <t>완료될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있으므로</t>
        </r>
        <r>
          <rPr>
            <sz val="9"/>
            <color indexed="81"/>
            <rFont val="Tahoma"/>
            <family val="2"/>
          </rPr>
          <t xml:space="preserve"> </t>
        </r>
        <r>
          <rPr>
            <sz val="9"/>
            <color indexed="81"/>
            <rFont val="돋움"/>
            <family val="3"/>
            <charset val="129"/>
          </rPr>
          <t>추적이</t>
        </r>
        <r>
          <rPr>
            <sz val="9"/>
            <color indexed="81"/>
            <rFont val="Tahoma"/>
            <family val="2"/>
          </rPr>
          <t xml:space="preserve"> </t>
        </r>
        <r>
          <rPr>
            <sz val="9"/>
            <color indexed="81"/>
            <rFont val="돋움"/>
            <family val="3"/>
            <charset val="129"/>
          </rPr>
          <t>용이합니다</t>
        </r>
        <r>
          <rPr>
            <sz val="9"/>
            <color indexed="81"/>
            <rFont val="Tahoma"/>
            <family val="2"/>
          </rPr>
          <t xml:space="preserve">.
END </t>
        </r>
        <r>
          <rPr>
            <sz val="9"/>
            <color indexed="81"/>
            <rFont val="돋움"/>
            <family val="3"/>
            <charset val="129"/>
          </rPr>
          <t>명령어는</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시퀀서가</t>
        </r>
        <r>
          <rPr>
            <sz val="9"/>
            <color indexed="81"/>
            <rFont val="Tahoma"/>
            <family val="2"/>
          </rPr>
          <t xml:space="preserve"> </t>
        </r>
        <r>
          <rPr>
            <sz val="9"/>
            <color indexed="81"/>
            <rFont val="돋움"/>
            <family val="3"/>
            <charset val="129"/>
          </rPr>
          <t>명령어</t>
        </r>
        <r>
          <rPr>
            <sz val="9"/>
            <color indexed="81"/>
            <rFont val="Tahoma"/>
            <family val="2"/>
          </rPr>
          <t xml:space="preserve"> </t>
        </r>
        <r>
          <rPr>
            <sz val="9"/>
            <color indexed="81"/>
            <rFont val="돋움"/>
            <family val="3"/>
            <charset val="129"/>
          </rPr>
          <t>목록의</t>
        </r>
        <r>
          <rPr>
            <sz val="9"/>
            <color indexed="81"/>
            <rFont val="Tahoma"/>
            <family val="2"/>
          </rPr>
          <t xml:space="preserve"> </t>
        </r>
        <r>
          <rPr>
            <sz val="9"/>
            <color indexed="81"/>
            <rFont val="돋움"/>
            <family val="3"/>
            <charset val="129"/>
          </rPr>
          <t>끝을</t>
        </r>
        <r>
          <rPr>
            <sz val="9"/>
            <color indexed="81"/>
            <rFont val="Tahoma"/>
            <family val="2"/>
          </rPr>
          <t xml:space="preserve"> </t>
        </r>
        <r>
          <rPr>
            <sz val="9"/>
            <color indexed="81"/>
            <rFont val="돋움"/>
            <family val="3"/>
            <charset val="129"/>
          </rPr>
          <t>인식하는</t>
        </r>
        <r>
          <rPr>
            <sz val="9"/>
            <color indexed="81"/>
            <rFont val="Tahoma"/>
            <family val="2"/>
          </rPr>
          <t xml:space="preserve"> </t>
        </r>
        <r>
          <rPr>
            <sz val="9"/>
            <color indexed="81"/>
            <rFont val="돋움"/>
            <family val="3"/>
            <charset val="129"/>
          </rPr>
          <t>유일한</t>
        </r>
        <r>
          <rPr>
            <sz val="9"/>
            <color indexed="81"/>
            <rFont val="Tahoma"/>
            <family val="2"/>
          </rPr>
          <t xml:space="preserve"> </t>
        </r>
        <r>
          <rPr>
            <sz val="9"/>
            <color indexed="81"/>
            <rFont val="돋움"/>
            <family val="3"/>
            <charset val="129"/>
          </rPr>
          <t>방법입니다</t>
        </r>
        <r>
          <rPr>
            <sz val="9"/>
            <color indexed="81"/>
            <rFont val="Tahoma"/>
            <family val="2"/>
          </rPr>
          <t xml:space="preserve">.
</t>
        </r>
        <r>
          <rPr>
            <sz val="9"/>
            <color indexed="81"/>
            <rFont val="돋움"/>
            <family val="3"/>
            <charset val="129"/>
          </rPr>
          <t>또한</t>
        </r>
        <r>
          <rPr>
            <sz val="9"/>
            <color indexed="81"/>
            <rFont val="Tahoma"/>
            <family val="2"/>
          </rPr>
          <t xml:space="preserve"> DSN </t>
        </r>
        <r>
          <rPr>
            <sz val="9"/>
            <color indexed="81"/>
            <rFont val="돋움"/>
            <family val="3"/>
            <charset val="129"/>
          </rPr>
          <t>명령</t>
        </r>
        <r>
          <rPr>
            <sz val="9"/>
            <color indexed="81"/>
            <rFont val="Tahoma"/>
            <family val="2"/>
          </rPr>
          <t xml:space="preserve"> </t>
        </r>
        <r>
          <rPr>
            <sz val="9"/>
            <color indexed="81"/>
            <rFont val="돋움"/>
            <family val="3"/>
            <charset val="129"/>
          </rPr>
          <t>시퀀스</t>
        </r>
        <r>
          <rPr>
            <sz val="9"/>
            <color indexed="81"/>
            <rFont val="Tahoma"/>
            <family val="2"/>
          </rPr>
          <t xml:space="preserve"> </t>
        </r>
        <r>
          <rPr>
            <sz val="9"/>
            <color indexed="81"/>
            <rFont val="돋움"/>
            <family val="3"/>
            <charset val="129"/>
          </rPr>
          <t>분석기</t>
        </r>
        <r>
          <rPr>
            <sz val="9"/>
            <color indexed="81"/>
            <rFont val="Tahoma"/>
            <family val="2"/>
          </rPr>
          <t xml:space="preserve"> </t>
        </r>
        <r>
          <rPr>
            <sz val="9"/>
            <color indexed="81"/>
            <rFont val="돋움"/>
            <family val="3"/>
            <charset val="129"/>
          </rPr>
          <t>플러그인은</t>
        </r>
        <r>
          <rPr>
            <sz val="9"/>
            <color indexed="81"/>
            <rFont val="Tahoma"/>
            <family val="2"/>
          </rPr>
          <t xml:space="preserve"> </t>
        </r>
        <r>
          <rPr>
            <sz val="9"/>
            <color indexed="81"/>
            <rFont val="돋움"/>
            <family val="3"/>
            <charset val="129"/>
          </rPr>
          <t>디버깅에</t>
        </r>
        <r>
          <rPr>
            <sz val="9"/>
            <color indexed="81"/>
            <rFont val="Tahoma"/>
            <family val="2"/>
          </rPr>
          <t xml:space="preserve"> </t>
        </r>
        <r>
          <rPr>
            <sz val="9"/>
            <color indexed="81"/>
            <rFont val="돋움"/>
            <family val="3"/>
            <charset val="129"/>
          </rPr>
          <t>편리한</t>
        </r>
        <r>
          <rPr>
            <sz val="9"/>
            <color indexed="81"/>
            <rFont val="Tahoma"/>
            <family val="2"/>
          </rPr>
          <t xml:space="preserve"> END </t>
        </r>
        <r>
          <rPr>
            <sz val="9"/>
            <color indexed="81"/>
            <rFont val="돋움"/>
            <family val="3"/>
            <charset val="129"/>
          </rPr>
          <t>명령을</t>
        </r>
        <r>
          <rPr>
            <sz val="9"/>
            <color indexed="81"/>
            <rFont val="Tahoma"/>
            <family val="2"/>
          </rPr>
          <t xml:space="preserve"> </t>
        </r>
        <r>
          <rPr>
            <sz val="9"/>
            <color indexed="81"/>
            <rFont val="돋움"/>
            <family val="3"/>
            <charset val="129"/>
          </rPr>
          <t>찾아</t>
        </r>
        <r>
          <rPr>
            <sz val="9"/>
            <color indexed="81"/>
            <rFont val="Tahoma"/>
            <family val="2"/>
          </rPr>
          <t xml:space="preserve"> </t>
        </r>
        <r>
          <rPr>
            <sz val="9"/>
            <color indexed="81"/>
            <rFont val="돋움"/>
            <family val="3"/>
            <charset val="129"/>
          </rPr>
          <t>명령</t>
        </r>
        <r>
          <rPr>
            <sz val="9"/>
            <color indexed="81"/>
            <rFont val="Tahoma"/>
            <family val="2"/>
          </rPr>
          <t xml:space="preserve"> </t>
        </r>
        <r>
          <rPr>
            <sz val="9"/>
            <color indexed="81"/>
            <rFont val="돋움"/>
            <family val="3"/>
            <charset val="129"/>
          </rPr>
          <t>목록을</t>
        </r>
        <r>
          <rPr>
            <sz val="9"/>
            <color indexed="81"/>
            <rFont val="Tahoma"/>
            <family val="2"/>
          </rPr>
          <t xml:space="preserve"> </t>
        </r>
        <r>
          <rPr>
            <sz val="9"/>
            <color indexed="81"/>
            <rFont val="돋움"/>
            <family val="3"/>
            <charset val="129"/>
          </rPr>
          <t>파싱하고</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분리합니다</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tc={52A2223C-5502-4817-8981-0E7322113055}</author>
    <author>tc={5ABACFCC-8938-492B-94C0-40D53B0D8C3B}</author>
    <author>tc={6B0D3D88-B1A4-411F-924D-65FE705AC5E3}</author>
    <author>tc={4446B527-9BC8-4A19-B143-C40FA82B2A4F}</author>
    <author>tc={1209B452-43D0-49C6-A5D0-10A03200F0CB}</author>
    <author>tc={79BAE17B-C71B-4E27-9ADB-B12C6AE43D41}</author>
    <author>tc={5B179F74-D646-4CE8-B2AB-8ECF5F9A26BB}</author>
    <author>tc={AF608ED3-5D02-4D38-9E38-A929433DC350}</author>
    <author>tc={0E2FAE2D-CA05-4010-A8B2-58C3D6122205}</author>
    <author>tc={FC740D20-C127-4F9F-897D-63955740174C}</author>
  </authors>
  <commentList>
    <comment ref="J67" authorId="0" shapeId="0" xr:uid="{52A2223C-5502-4817-8981-0E7322113055}">
      <text>
        <t>[스레드 댓글]
사용 중인 버전의 Excel에서 이 스레드 댓글을 읽을 수 있지만 파일을 이후 버전의 Excel에서 열면 편집 내용이 모두 제거됩니다. 자세한 정보: https://go.microsoft.com/fwlink/?linkid=870924.
댓글:
    I2C_EIRQ로 시작&amp;종료하므로, 별도 flag 불필요.</t>
      </text>
    </comment>
    <comment ref="B70" authorId="1" shapeId="0" xr:uid="{5ABACFCC-8938-492B-94C0-40D53B0D8C3B}">
      <text>
        <t xml:space="preserve">[스레드 댓글]
사용 중인 버전의 Excel에서 이 스레드 댓글을 읽을 수 있지만 파일을 이후 버전의 Excel에서 열면 편집 내용이 모두 제거됩니다. 자세한 정보: https://go.microsoft.com/fwlink/?linkid=870924.
댓글:
    Block (64KB) Erase가 가능하도록 구성. </t>
      </text>
    </comment>
    <comment ref="B72" authorId="2" shapeId="0" xr:uid="{6B0D3D88-B1A4-411F-924D-65FE705AC5E3}">
      <text>
        <t>[스레드 댓글]
사용 중인 버전의 Excel에서 이 스레드 댓글을 읽을 수 있지만 파일을 이후 버전의 Excel에서 열면 편집 내용이 모두 제거됩니다. 자세한 정보: https://go.microsoft.com/fwlink/?linkid=870924.
댓글:
    0~255, 256개</t>
      </text>
    </comment>
    <comment ref="C72" authorId="3" shapeId="0" xr:uid="{4446B527-9BC8-4A19-B143-C40FA82B2A4F}">
      <text>
        <t>[스레드 댓글]
사용 중인 버전의 Excel에서 이 스레드 댓글을 읽을 수 있지만 파일을 이후 버전의 Excel에서 열면 편집 내용이 모두 제거됩니다. 자세한 정보: https://go.microsoft.com/fwlink/?linkid=870924.
댓글:
    0~511, 512개</t>
      </text>
    </comment>
    <comment ref="J91" authorId="4" shapeId="0" xr:uid="{1209B452-43D0-49C6-A5D0-10A03200F0CB}">
      <text>
        <t xml:space="preserve">[스레드 댓글]
사용 중인 버전의 Excel에서 이 스레드 댓글을 읽을 수 있지만 파일을 이후 버전의 Excel에서 열면 편집 내용이 모두 제거됩니다. 자세한 정보: https://go.microsoft.com/fwlink/?linkid=870924.
댓글:
    0x00070000 : CRC 예상값 
0x00071004 : 시작 주소 
0x00072008 : 길이
</t>
      </text>
    </comment>
    <comment ref="J94" authorId="5" shapeId="0" xr:uid="{79BAE17B-C71B-4E27-9ADB-B12C6AE43D41}">
      <text>
        <t>[스레드 댓글]
사용 중인 버전의 Excel에서 이 스레드 댓글을 읽을 수 있지만 파일을 이후 버전의 Excel에서 열면 편집 내용이 모두 제거됩니다. 자세한 정보: https://go.microsoft.com/fwlink/?linkid=870924.
댓글:
    Sector 50 첫 시작 주소</t>
      </text>
    </comment>
    <comment ref="J117" authorId="6" shapeId="0" xr:uid="{5B179F74-D646-4CE8-B2AB-8ECF5F9A26BB}">
      <text>
        <t xml:space="preserve">[스레드 댓글]
사용 중인 버전의 Excel에서 이 스레드 댓글을 읽을 수 있지만 파일을 이후 버전의 Excel에서 열면 편집 내용이 모두 제거됩니다. 자세한 정보: https://go.microsoft.com/fwlink/?linkid=870924.
댓글:
    0x00070000 : CRC 예상값 
0x00071004 : 시작 주소 
0x00072008 : 길이
</t>
      </text>
    </comment>
    <comment ref="J120" authorId="7" shapeId="0" xr:uid="{AF608ED3-5D02-4D38-9E38-A929433DC350}">
      <text>
        <t>[스레드 댓글]
사용 중인 버전의 Excel에서 이 스레드 댓글을 읽을 수 있지만 파일을 이후 버전의 Excel에서 열면 편집 내용이 모두 제거됩니다. 자세한 정보: https://go.microsoft.com/fwlink/?linkid=870924.
댓글:
    Sector 114 첫 시작 주소</t>
      </text>
    </comment>
    <comment ref="J140" authorId="8" shapeId="0" xr:uid="{0E2FAE2D-CA05-4010-A8B2-58C3D6122205}">
      <text>
        <t xml:space="preserve">[스레드 댓글]
사용 중인 버전의 Excel에서 이 스레드 댓글을 읽을 수 있지만 파일을 이후 버전의 Excel에서 열면 편집 내용이 모두 제거됩니다. 자세한 정보: https://go.microsoft.com/fwlink/?linkid=870924.
댓글:
    0x00147000 : CRC 예상값 
0x00147004 : 시작 주소 
0x00147008 : 길이
</t>
      </text>
    </comment>
    <comment ref="J206" authorId="9" shapeId="0" xr:uid="{FC740D20-C127-4F9F-897D-63955740174C}">
      <text>
        <t xml:space="preserve">[스레드 댓글]
사용 중인 버전의 Excel에서 이 스레드 댓글을 읽을 수 있지만 파일을 이후 버전의 Excel에서 열면 편집 내용이 모두 제거됩니다. 자세한 정보: https://go.microsoft.com/fwlink/?linkid=870924.
댓글:
    0x001E0000 : CRC 예상값 
0x001E0004 : 시작 주소 
0x001E0008 : 길이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tc={E85F2898-A892-47D8-B72F-89E584EB6551}</author>
  </authors>
  <commentList>
    <comment ref="D68" authorId="0" shapeId="0" xr:uid="{E85F2898-A892-47D8-B72F-89E584EB6551}">
      <text>
        <t xml:space="preserve">[스레드 댓글]
사용 중인 버전의 Excel에서 이 스레드 댓글을 읽을 수 있지만 파일을 이후 버전의 Excel에서 열면 편집 내용이 모두 제거됩니다. 자세한 정보: https://go.microsoft.com/fwlink/?linkid=870924.
댓글:
    APPL_104 : FW update 결과 (Int Flash, 인디고 → 제어기)
APPL_110 : NM Init (RAM &amp; Int Flash)
APPL_111 : SM Init (RAM &amp; Int Flash)
APPL_105 : ADC (RAM)
APPL_106 : LCM (RAM)
APPL_103 : Ext Flash 접근 권한 (RAM &amp; Int Flash, SPI Switch IC 컨트롤)
APPL_109 : Fault Log (Int &amp; Ext, 제어기 전달 및 Ext Flash에 Log 기록)
APPL_107 : Video Mode (RAM &amp; Int Flash)
APPL_102 : Window CRC (RAM, 16개 중 하나라도 CRC error 뜨면 SYS_FAULT로 알려줘야 함.)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tc={46EE6307-26C9-4E26-80BB-F3664BFED3CC}</author>
    <author>tc={4CA6FB72-9429-4E36-968B-F198D272E2E9}</author>
    <author>tc={4DFC9524-904B-4BFE-899C-81B48265B379}</author>
  </authors>
  <commentList>
    <comment ref="D1" authorId="0" shapeId="0" xr:uid="{46EE6307-26C9-4E26-80BB-F3664BFED3CC}">
      <text>
        <t>[스레드 댓글]
사용 중인 버전의 Excel에서 이 스레드 댓글을 읽을 수 있지만 파일을 이후 버전의 Excel에서 열면 편집 내용이 모두 제거됩니다. 자세한 정보: https://go.microsoft.com/fwlink/?linkid=870924.
댓글:
    회색 : 완료, 노란색 : 80% 이상 완료</t>
      </text>
    </comment>
    <comment ref="G1" authorId="1" shapeId="0" xr:uid="{4CA6FB72-9429-4E36-968B-F198D272E2E9}">
      <text>
        <t xml:space="preserve">[스레드 댓글]
사용 중인 버전의 Excel에서 이 스레드 댓글을 읽을 수 있지만 파일을 이후 버전의 Excel에서 열면 편집 내용이 모두 제거됩니다. 자세한 정보: https://go.microsoft.com/fwlink/?linkid=870924.
댓글:
    BOOT, EV0 ~ 2, CMDSEQ1 중에서. </t>
      </text>
    </comment>
    <comment ref="J1" authorId="2" shapeId="0" xr:uid="{4DFC9524-904B-4BFE-899C-81B48265B379}">
      <text>
        <t>[스레드 댓글]
사용 중인 버전의 Excel에서 이 스레드 댓글을 읽을 수 있지만 파일을 이후 버전의 Excel에서 열면 편집 내용이 모두 제거됩니다. 자세한 정보: https://go.microsoft.com/fwlink/?linkid=870924.
댓글:
    Buffer[13~15]는 Local Dimming에서 사용 예정</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W3" authorId="0" shapeId="0" xr:uid="{A0B0DA0C-6354-4314-B7B1-91BE690EED6E}">
      <text>
        <r>
          <rPr>
            <b/>
            <sz val="9"/>
            <color indexed="81"/>
            <rFont val="돋움"/>
            <family val="3"/>
            <charset val="129"/>
          </rPr>
          <t>만든 이:</t>
        </r>
        <r>
          <rPr>
            <sz val="9"/>
            <color indexed="81"/>
            <rFont val="돋움"/>
            <family val="3"/>
            <charset val="129"/>
          </rPr>
          <t xml:space="preserve">
</t>
        </r>
        <r>
          <rPr>
            <sz val="11"/>
            <color indexed="81"/>
            <rFont val="맑은 고딕"/>
            <family val="3"/>
            <charset val="129"/>
            <scheme val="major"/>
          </rPr>
          <t>임베디드 시스템에서의 구조적인 Task 속성은 기능 구현을 위한 함수의 집합체이다.</t>
        </r>
      </text>
    </comment>
    <comment ref="E4" authorId="0" shapeId="0" xr:uid="{923DCD25-0F9D-4D4F-A098-F7AF6B2CA62D}">
      <text>
        <r>
          <rPr>
            <b/>
            <sz val="9"/>
            <color indexed="81"/>
            <rFont val="돋움"/>
            <family val="3"/>
            <charset val="129"/>
          </rPr>
          <t>만든</t>
        </r>
        <r>
          <rPr>
            <b/>
            <sz val="9"/>
            <color indexed="81"/>
            <rFont val="Tahoma"/>
            <family val="2"/>
          </rPr>
          <t xml:space="preserve"> </t>
        </r>
        <r>
          <rPr>
            <b/>
            <sz val="9"/>
            <color indexed="81"/>
            <rFont val="돋움"/>
            <family val="3"/>
            <charset val="129"/>
          </rPr>
          <t>이</t>
        </r>
        <r>
          <rPr>
            <b/>
            <sz val="9"/>
            <color indexed="81"/>
            <rFont val="Tahoma"/>
            <family val="2"/>
          </rPr>
          <t>:</t>
        </r>
        <r>
          <rPr>
            <sz val="9"/>
            <color indexed="81"/>
            <rFont val="Tahoma"/>
            <family val="2"/>
          </rPr>
          <t xml:space="preserve">
</t>
        </r>
        <r>
          <rPr>
            <sz val="12"/>
            <color indexed="81"/>
            <rFont val="Tahoma"/>
            <family val="2"/>
          </rPr>
          <t>MCU</t>
        </r>
        <r>
          <rPr>
            <sz val="12"/>
            <color indexed="81"/>
            <rFont val="돋움"/>
            <family val="3"/>
            <charset val="129"/>
          </rPr>
          <t>에서</t>
        </r>
        <r>
          <rPr>
            <sz val="12"/>
            <color indexed="81"/>
            <rFont val="Tahoma"/>
            <family val="2"/>
          </rPr>
          <t xml:space="preserve"> </t>
        </r>
        <r>
          <rPr>
            <sz val="12"/>
            <color indexed="81"/>
            <rFont val="돋움"/>
            <family val="3"/>
            <charset val="129"/>
          </rPr>
          <t>제공하는</t>
        </r>
        <r>
          <rPr>
            <sz val="12"/>
            <color indexed="81"/>
            <rFont val="Tahoma"/>
            <family val="2"/>
          </rPr>
          <t xml:space="preserve"> </t>
        </r>
        <r>
          <rPr>
            <sz val="12"/>
            <color indexed="81"/>
            <rFont val="돋움"/>
            <family val="3"/>
            <charset val="129"/>
          </rPr>
          <t>다목적</t>
        </r>
        <r>
          <rPr>
            <sz val="12"/>
            <color indexed="81"/>
            <rFont val="Tahoma"/>
            <family val="2"/>
          </rPr>
          <t xml:space="preserve"> </t>
        </r>
        <r>
          <rPr>
            <sz val="12"/>
            <color indexed="81"/>
            <rFont val="돋움"/>
            <family val="3"/>
            <charset val="129"/>
          </rPr>
          <t>기능</t>
        </r>
        <r>
          <rPr>
            <sz val="12"/>
            <color indexed="81"/>
            <rFont val="Tahoma"/>
            <family val="2"/>
          </rPr>
          <t xml:space="preserve"> </t>
        </r>
        <r>
          <rPr>
            <sz val="12"/>
            <color indexed="81"/>
            <rFont val="돋움"/>
            <family val="3"/>
            <charset val="129"/>
          </rPr>
          <t>중</t>
        </r>
        <r>
          <rPr>
            <sz val="12"/>
            <color indexed="81"/>
            <rFont val="Tahoma"/>
            <family val="2"/>
          </rPr>
          <t xml:space="preserve"> </t>
        </r>
        <r>
          <rPr>
            <sz val="12"/>
            <color indexed="81"/>
            <rFont val="돋움"/>
            <family val="3"/>
            <charset val="129"/>
          </rPr>
          <t>제품</t>
        </r>
        <r>
          <rPr>
            <sz val="12"/>
            <color indexed="81"/>
            <rFont val="Tahoma"/>
            <family val="2"/>
          </rPr>
          <t xml:space="preserve"> </t>
        </r>
        <r>
          <rPr>
            <sz val="12"/>
            <color indexed="81"/>
            <rFont val="돋움"/>
            <family val="3"/>
            <charset val="129"/>
          </rPr>
          <t>설계</t>
        </r>
        <r>
          <rPr>
            <sz val="12"/>
            <color indexed="81"/>
            <rFont val="Tahoma"/>
            <family val="2"/>
          </rPr>
          <t xml:space="preserve"> </t>
        </r>
        <r>
          <rPr>
            <sz val="12"/>
            <color indexed="81"/>
            <rFont val="돋움"/>
            <family val="3"/>
            <charset val="129"/>
          </rPr>
          <t>단계에서</t>
        </r>
        <r>
          <rPr>
            <sz val="12"/>
            <color indexed="81"/>
            <rFont val="Tahoma"/>
            <family val="2"/>
          </rPr>
          <t xml:space="preserve"> </t>
        </r>
        <r>
          <rPr>
            <sz val="12"/>
            <color indexed="81"/>
            <rFont val="돋움"/>
            <family val="3"/>
            <charset val="129"/>
          </rPr>
          <t>정의된</t>
        </r>
        <r>
          <rPr>
            <sz val="12"/>
            <color indexed="81"/>
            <rFont val="Tahoma"/>
            <family val="2"/>
          </rPr>
          <t xml:space="preserve"> </t>
        </r>
        <r>
          <rPr>
            <sz val="12"/>
            <color indexed="81"/>
            <rFont val="돋움"/>
            <family val="3"/>
            <charset val="129"/>
          </rPr>
          <t>포트</t>
        </r>
        <r>
          <rPr>
            <sz val="12"/>
            <color indexed="81"/>
            <rFont val="Tahoma"/>
            <family val="2"/>
          </rPr>
          <t xml:space="preserve"> </t>
        </r>
        <r>
          <rPr>
            <sz val="12"/>
            <color indexed="81"/>
            <rFont val="돋움"/>
            <family val="3"/>
            <charset val="129"/>
          </rPr>
          <t>이름을</t>
        </r>
        <r>
          <rPr>
            <sz val="12"/>
            <color indexed="81"/>
            <rFont val="Tahoma"/>
            <family val="2"/>
          </rPr>
          <t xml:space="preserve"> </t>
        </r>
        <r>
          <rPr>
            <sz val="12"/>
            <color indexed="81"/>
            <rFont val="돋움"/>
            <family val="3"/>
            <charset val="129"/>
          </rPr>
          <t>적는다</t>
        </r>
        <r>
          <rPr>
            <sz val="12"/>
            <color indexed="81"/>
            <rFont val="Tahoma"/>
            <family val="2"/>
          </rPr>
          <t>.</t>
        </r>
      </text>
    </comment>
    <comment ref="F4" authorId="0" shapeId="0" xr:uid="{8E980D29-6DD6-4D75-A73F-C5EA005715FD}">
      <text>
        <r>
          <rPr>
            <b/>
            <sz val="9"/>
            <color indexed="81"/>
            <rFont val="돋움"/>
            <family val="3"/>
            <charset val="129"/>
          </rPr>
          <t>만든 이:</t>
        </r>
        <r>
          <rPr>
            <sz val="9"/>
            <color indexed="81"/>
            <rFont val="돋움"/>
            <family val="3"/>
            <charset val="129"/>
          </rPr>
          <t xml:space="preserve">
</t>
        </r>
        <r>
          <rPr>
            <sz val="12"/>
            <color indexed="81"/>
            <rFont val="돋움"/>
            <family val="3"/>
            <charset val="129"/>
          </rPr>
          <t>시스템</t>
        </r>
        <r>
          <rPr>
            <sz val="12"/>
            <color indexed="81"/>
            <rFont val="Tahoma"/>
            <family val="2"/>
          </rPr>
          <t xml:space="preserve"> </t>
        </r>
        <r>
          <rPr>
            <sz val="12"/>
            <color indexed="81"/>
            <rFont val="돋움"/>
            <family val="3"/>
            <charset val="129"/>
          </rPr>
          <t>아키텍처</t>
        </r>
        <r>
          <rPr>
            <sz val="12"/>
            <color indexed="81"/>
            <rFont val="Tahoma"/>
            <family val="2"/>
          </rPr>
          <t xml:space="preserve"> </t>
        </r>
        <r>
          <rPr>
            <sz val="12"/>
            <color indexed="81"/>
            <rFont val="돋움"/>
            <family val="3"/>
            <charset val="129"/>
          </rPr>
          <t>및</t>
        </r>
        <r>
          <rPr>
            <sz val="12"/>
            <color indexed="81"/>
            <rFont val="Tahoma"/>
            <family val="2"/>
          </rPr>
          <t xml:space="preserve"> </t>
        </r>
        <r>
          <rPr>
            <sz val="12"/>
            <color indexed="81"/>
            <rFont val="돋움"/>
            <family val="3"/>
            <charset val="129"/>
          </rPr>
          <t>하드웨어</t>
        </r>
        <r>
          <rPr>
            <sz val="12"/>
            <color indexed="81"/>
            <rFont val="Tahoma"/>
            <family val="2"/>
          </rPr>
          <t xml:space="preserve"> </t>
        </r>
        <r>
          <rPr>
            <sz val="12"/>
            <color indexed="81"/>
            <rFont val="돋움"/>
            <family val="3"/>
            <charset val="129"/>
          </rPr>
          <t>아키텍처와</t>
        </r>
        <r>
          <rPr>
            <sz val="12"/>
            <color indexed="81"/>
            <rFont val="Tahoma"/>
            <family val="2"/>
          </rPr>
          <t xml:space="preserve"> </t>
        </r>
        <r>
          <rPr>
            <sz val="12"/>
            <color indexed="81"/>
            <rFont val="돋움"/>
            <family val="3"/>
            <charset val="129"/>
          </rPr>
          <t>동일한</t>
        </r>
        <r>
          <rPr>
            <sz val="12"/>
            <color indexed="81"/>
            <rFont val="Tahoma"/>
            <family val="2"/>
          </rPr>
          <t xml:space="preserve"> </t>
        </r>
        <r>
          <rPr>
            <sz val="12"/>
            <color indexed="81"/>
            <rFont val="돋움"/>
            <family val="3"/>
            <charset val="129"/>
          </rPr>
          <t>신호</t>
        </r>
        <r>
          <rPr>
            <sz val="12"/>
            <color indexed="81"/>
            <rFont val="Tahoma"/>
            <family val="2"/>
          </rPr>
          <t xml:space="preserve"> </t>
        </r>
        <r>
          <rPr>
            <sz val="12"/>
            <color indexed="81"/>
            <rFont val="돋움"/>
            <family val="3"/>
            <charset val="129"/>
          </rPr>
          <t>이름을</t>
        </r>
        <r>
          <rPr>
            <sz val="12"/>
            <color indexed="81"/>
            <rFont val="Tahoma"/>
            <family val="2"/>
          </rPr>
          <t xml:space="preserve"> </t>
        </r>
        <r>
          <rPr>
            <sz val="12"/>
            <color indexed="81"/>
            <rFont val="돋움"/>
            <family val="3"/>
            <charset val="129"/>
          </rPr>
          <t>적는다</t>
        </r>
        <r>
          <rPr>
            <sz val="11"/>
            <color indexed="81"/>
            <rFont val="Tahoma"/>
            <family val="2"/>
          </rPr>
          <t>.</t>
        </r>
      </text>
    </comment>
    <comment ref="I4" authorId="0" shapeId="0" xr:uid="{C35FF9D5-2488-475E-9241-54188DD87645}">
      <text>
        <r>
          <rPr>
            <sz val="12"/>
            <color indexed="81"/>
            <rFont val="맑은 고딕"/>
            <family val="3"/>
            <charset val="129"/>
          </rPr>
          <t>DDRn 이 0일때 (inrput mode)일때 동작함.</t>
        </r>
      </text>
    </comment>
    <comment ref="K4" authorId="0" shapeId="0" xr:uid="{65AEEEF1-C8CE-46C8-B124-F7A087685041}">
      <text>
        <r>
          <rPr>
            <b/>
            <sz val="9"/>
            <color indexed="81"/>
            <rFont val="돋움"/>
            <family val="3"/>
            <charset val="129"/>
          </rPr>
          <t>만든 이:</t>
        </r>
        <r>
          <rPr>
            <sz val="9"/>
            <color indexed="81"/>
            <rFont val="돋움"/>
            <family val="3"/>
            <charset val="129"/>
          </rPr>
          <t xml:space="preserve">
</t>
        </r>
        <r>
          <rPr>
            <sz val="12"/>
            <color indexed="81"/>
            <rFont val="돋움"/>
            <family val="3"/>
            <charset val="129"/>
          </rPr>
          <t>신호와</t>
        </r>
        <r>
          <rPr>
            <sz val="12"/>
            <color indexed="81"/>
            <rFont val="Tahoma"/>
            <family val="2"/>
          </rPr>
          <t xml:space="preserve"> </t>
        </r>
        <r>
          <rPr>
            <sz val="12"/>
            <color indexed="81"/>
            <rFont val="돋움"/>
            <family val="3"/>
            <charset val="129"/>
          </rPr>
          <t>직접</t>
        </r>
        <r>
          <rPr>
            <sz val="12"/>
            <color indexed="81"/>
            <rFont val="Tahoma"/>
            <family val="2"/>
          </rPr>
          <t xml:space="preserve"> </t>
        </r>
        <r>
          <rPr>
            <sz val="12"/>
            <color indexed="81"/>
            <rFont val="돋움"/>
            <family val="3"/>
            <charset val="129"/>
          </rPr>
          <t>연결되어진</t>
        </r>
        <r>
          <rPr>
            <sz val="12"/>
            <color indexed="81"/>
            <rFont val="Tahoma"/>
            <family val="2"/>
          </rPr>
          <t xml:space="preserve"> HW element</t>
        </r>
        <r>
          <rPr>
            <sz val="12"/>
            <color indexed="81"/>
            <rFont val="돋움"/>
            <family val="3"/>
            <charset val="129"/>
          </rPr>
          <t>들을</t>
        </r>
        <r>
          <rPr>
            <sz val="12"/>
            <color indexed="81"/>
            <rFont val="Tahoma"/>
            <family val="2"/>
          </rPr>
          <t xml:space="preserve"> </t>
        </r>
        <r>
          <rPr>
            <sz val="12"/>
            <color indexed="81"/>
            <rFont val="돋움"/>
            <family val="3"/>
            <charset val="129"/>
          </rPr>
          <t>적는다</t>
        </r>
        <r>
          <rPr>
            <sz val="12"/>
            <color indexed="81"/>
            <rFont val="Tahoma"/>
            <family val="2"/>
          </rPr>
          <t>.</t>
        </r>
      </text>
    </comment>
    <comment ref="AA5" authorId="0" shapeId="0" xr:uid="{71E0BE35-7F06-4F90-A1C2-78BBB9A4E6E0}">
      <text>
        <r>
          <rPr>
            <b/>
            <sz val="9"/>
            <color indexed="81"/>
            <rFont val="돋움"/>
            <family val="3"/>
            <charset val="129"/>
          </rPr>
          <t>만든 이:</t>
        </r>
        <r>
          <rPr>
            <sz val="9"/>
            <color indexed="81"/>
            <rFont val="돋움"/>
            <family val="3"/>
            <charset val="129"/>
          </rPr>
          <t xml:space="preserve">
</t>
        </r>
        <r>
          <rPr>
            <sz val="12"/>
            <color indexed="81"/>
            <rFont val="돋움"/>
            <family val="3"/>
            <charset val="129"/>
          </rPr>
          <t>소프트웨어</t>
        </r>
        <r>
          <rPr>
            <sz val="12"/>
            <color indexed="81"/>
            <rFont val="Tahoma"/>
            <family val="2"/>
          </rPr>
          <t xml:space="preserve"> </t>
        </r>
        <r>
          <rPr>
            <sz val="12"/>
            <color indexed="81"/>
            <rFont val="돋움"/>
            <family val="3"/>
            <charset val="129"/>
          </rPr>
          <t>기능안전</t>
        </r>
        <r>
          <rPr>
            <sz val="12"/>
            <color indexed="81"/>
            <rFont val="Tahoma"/>
            <family val="2"/>
          </rPr>
          <t xml:space="preserve"> </t>
        </r>
        <r>
          <rPr>
            <sz val="12"/>
            <color indexed="81"/>
            <rFont val="돋움"/>
            <family val="3"/>
            <charset val="129"/>
          </rPr>
          <t>컴포넌트인지</t>
        </r>
        <r>
          <rPr>
            <sz val="12"/>
            <color indexed="81"/>
            <rFont val="Tahoma"/>
            <family val="2"/>
          </rPr>
          <t xml:space="preserve"> </t>
        </r>
        <r>
          <rPr>
            <sz val="12"/>
            <color indexed="81"/>
            <rFont val="돋움"/>
            <family val="3"/>
            <charset val="129"/>
          </rPr>
          <t>아닌지를</t>
        </r>
        <r>
          <rPr>
            <sz val="12"/>
            <color indexed="81"/>
            <rFont val="Tahoma"/>
            <family val="2"/>
          </rPr>
          <t xml:space="preserve"> </t>
        </r>
        <r>
          <rPr>
            <sz val="12"/>
            <color indexed="81"/>
            <rFont val="돋움"/>
            <family val="3"/>
            <charset val="129"/>
          </rPr>
          <t>표시한다</t>
        </r>
        <r>
          <rPr>
            <sz val="12"/>
            <color indexed="81"/>
            <rFont val="Tahoma"/>
            <family val="2"/>
          </rPr>
          <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R1" authorId="0" shapeId="0" xr:uid="{4E958D15-C5AC-4B6A-8194-0AAF0B76A547}">
      <text>
        <r>
          <rPr>
            <b/>
            <sz val="9"/>
            <color indexed="81"/>
            <rFont val="Tahoma"/>
            <family val="2"/>
          </rPr>
          <t>administrator: 
here state after hwreset release is documented; For all MSIO cells exists a sw reset: after GC.SERRESET.*RESX=1 the MSIO embedded pull-down is disabled.</t>
        </r>
        <r>
          <rPr>
            <sz val="9"/>
            <color indexed="81"/>
            <rFont val="Tahoma"/>
            <family val="2"/>
          </rPr>
          <t xml:space="preserve">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futureMetadata>
  <valueMetadata count="16">
    <bk>
      <rc t="1" v="0"/>
    </bk>
    <bk>
      <rc t="1" v="1"/>
    </bk>
    <bk>
      <rc t="1" v="2"/>
    </bk>
    <bk>
      <rc t="1" v="3"/>
    </bk>
    <bk>
      <rc t="1" v="4"/>
    </bk>
    <bk>
      <rc t="1" v="5"/>
    </bk>
    <bk>
      <rc t="1" v="6"/>
    </bk>
    <bk>
      <rc t="1" v="7"/>
    </bk>
    <bk>
      <rc t="1" v="8"/>
    </bk>
    <bk>
      <rc t="1" v="9"/>
    </bk>
    <bk>
      <rc t="1" v="10"/>
    </bk>
    <bk>
      <rc t="1" v="11"/>
    </bk>
    <bk>
      <rc t="1" v="12"/>
    </bk>
    <bk>
      <rc t="1" v="13"/>
    </bk>
    <bk>
      <rc t="1" v="14"/>
    </bk>
    <bk>
      <rc t="1" v="15"/>
    </bk>
  </valueMetadata>
</metadata>
</file>

<file path=xl/sharedStrings.xml><?xml version="1.0" encoding="utf-8"?>
<sst xmlns="http://schemas.openxmlformats.org/spreadsheetml/2006/main" count="27353" uniqueCount="4138">
  <si>
    <t>i4drcheck</t>
    <phoneticPr fontId="1" type="noConversion"/>
  </si>
  <si>
    <t>0x08E8</t>
    <phoneticPr fontId="1" type="noConversion"/>
  </si>
  <si>
    <t>Value</t>
    <phoneticPr fontId="1" type="noConversion"/>
  </si>
  <si>
    <t>CHECK
Value</t>
    <phoneticPr fontId="1" type="noConversion"/>
  </si>
  <si>
    <t>DRGET
Size, Address</t>
    <phoneticPr fontId="1" type="noConversion"/>
  </si>
  <si>
    <t>r32, r16, r8
i4drget</t>
    <phoneticPr fontId="1" type="noConversion"/>
  </si>
  <si>
    <t>0x04E8</t>
    <phoneticPr fontId="1" type="noConversion"/>
  </si>
  <si>
    <r>
      <t xml:space="preserve">Reads data from Address and stores it into the DREG0 register.
Subsequent DRGET instructions will first push the current DREG0 contents into DREG1, then
write the new data into DREG0:
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(Address)</t>
    </r>
    <phoneticPr fontId="1" type="noConversion"/>
  </si>
  <si>
    <t>SHL
Count</t>
    <phoneticPr fontId="1" type="noConversion"/>
  </si>
  <si>
    <t>i4drshiftl</t>
  </si>
  <si>
    <t>0x15E8</t>
    <phoneticPr fontId="1" type="noConversion"/>
  </si>
  <si>
    <t>Count</t>
    <phoneticPr fontId="1" type="noConversion"/>
  </si>
  <si>
    <t>3.2.6</t>
    <phoneticPr fontId="1" type="noConversion"/>
  </si>
  <si>
    <t>SC172x 
Instruction</t>
    <phoneticPr fontId="1" type="noConversion"/>
  </si>
  <si>
    <t>DSN
Instruction</t>
    <phoneticPr fontId="1" type="noConversion"/>
  </si>
  <si>
    <t>SHR
Count</t>
    <phoneticPr fontId="1" type="noConversion"/>
  </si>
  <si>
    <t>i4drshiftr</t>
    <phoneticPr fontId="1" type="noConversion"/>
  </si>
  <si>
    <t>0x14E8</t>
    <phoneticPr fontId="1" type="noConversion"/>
  </si>
  <si>
    <t>3.2.5</t>
    <phoneticPr fontId="1" type="noConversion"/>
  </si>
  <si>
    <t>Logical shift right of DREG0 contents.
Current value is shifted right as many bits as Count. MSBs are padded with zeroes. 
Result overwrites DREG0.</t>
    <phoneticPr fontId="1" type="noConversion"/>
  </si>
  <si>
    <t>Logical shift left of DREG0 contents.
Current value is shifted left as many bits as Count. LSBs are padded with zeroes. 
Result overwrites DREG0.</t>
    <phoneticPr fontId="1" type="noConversion"/>
  </si>
  <si>
    <t>DSN
Arguments</t>
    <phoneticPr fontId="1" type="noConversion"/>
  </si>
  <si>
    <t>3.2.11</t>
    <phoneticPr fontId="1" type="noConversion"/>
  </si>
  <si>
    <t>I4ADD</t>
    <phoneticPr fontId="1" type="noConversion"/>
  </si>
  <si>
    <t>i4dr1add0</t>
    <phoneticPr fontId="1" type="noConversion"/>
  </si>
  <si>
    <t>0x1FE8</t>
    <phoneticPr fontId="1" type="noConversion"/>
  </si>
  <si>
    <t>-</t>
    <phoneticPr fontId="1" type="noConversion"/>
  </si>
  <si>
    <t>Adds values of DREG1 and DREG0 contents. Result overwrites DREG0.
If the result is longer than 32 bits, the MSBs in excess are dropped.</t>
    <phoneticPr fontId="1" type="noConversion"/>
  </si>
  <si>
    <t>3.1.3</t>
    <phoneticPr fontId="1" type="noConversion"/>
  </si>
  <si>
    <t>DRPUT
Size, Address</t>
    <phoneticPr fontId="1" type="noConversion"/>
  </si>
  <si>
    <t>i4drput</t>
    <phoneticPr fontId="1" type="noConversion"/>
  </si>
  <si>
    <t>0x05E8</t>
    <phoneticPr fontId="1" type="noConversion"/>
  </si>
  <si>
    <t>Size, Address</t>
    <phoneticPr fontId="1" type="noConversion"/>
  </si>
  <si>
    <t>Stores the data from DREG0 into Address.
It is normally combined with previous operations that store and modify data at DREG0.</t>
    <phoneticPr fontId="1" type="noConversion"/>
  </si>
  <si>
    <t>lblnamed</t>
  </si>
  <si>
    <t>#name:labelname#</t>
  </si>
  <si>
    <t>None (only makes sense with a
jmpnamed metacommand)</t>
    <phoneticPr fontId="1" type="noConversion"/>
  </si>
  <si>
    <t>jmpnamed</t>
  </si>
  <si>
    <t xml:space="preserve">condition (*)
value(**)
#name:labelname# </t>
    <phoneticPr fontId="1" type="noConversion"/>
  </si>
  <si>
    <t>Depending on condition:
JMPR (condition=always), JEQ, JNE,
JGT, JGE, JLT, JLE, JZ, or JNZ</t>
    <phoneticPr fontId="1" type="noConversion"/>
  </si>
  <si>
    <t>BUFCHECK
Index</t>
    <phoneticPr fontId="1" type="noConversion"/>
  </si>
  <si>
    <t>3.3.2</t>
    <phoneticPr fontId="1" type="noConversion"/>
  </si>
  <si>
    <t>i4bufcheck</t>
    <phoneticPr fontId="1" type="noConversion"/>
  </si>
  <si>
    <t>0x33E8</t>
    <phoneticPr fontId="1" type="noConversion"/>
  </si>
  <si>
    <t>Index [0..7], Value</t>
    <phoneticPr fontId="1" type="noConversion"/>
  </si>
  <si>
    <t>Checks contents of Index buffer against Value and skips next instruction if both values match.</t>
    <phoneticPr fontId="1" type="noConversion"/>
  </si>
  <si>
    <t>3.1.2</t>
    <phoneticPr fontId="1" type="noConversion"/>
  </si>
  <si>
    <t>3.3.1</t>
    <phoneticPr fontId="1" type="noConversion"/>
  </si>
  <si>
    <t>3.1.4</t>
    <phoneticPr fontId="1" type="noConversion"/>
  </si>
  <si>
    <t>DRLOAD
Value</t>
    <phoneticPr fontId="1" type="noConversion"/>
  </si>
  <si>
    <t>i4drload</t>
    <phoneticPr fontId="1" type="noConversion"/>
  </si>
  <si>
    <t>0x19E8</t>
    <phoneticPr fontId="1" type="noConversion"/>
  </si>
  <si>
    <t>Value (32 bits)</t>
    <phoneticPr fontId="1" type="noConversion"/>
  </si>
  <si>
    <t>Loads 32-bit Value into DREG0.
This instruction is normally combined with operations that store and modify data at DREG0,
but it can also be used for compare instructions between both DREGs.</t>
    <phoneticPr fontId="1" type="noConversion"/>
  </si>
  <si>
    <t>3.1.9</t>
    <phoneticPr fontId="1" type="noConversion"/>
  </si>
  <si>
    <t>POKE
Size</t>
    <phoneticPr fontId="1" type="noConversion"/>
  </si>
  <si>
    <t>i4poke</t>
    <phoneticPr fontId="1" type="noConversion"/>
  </si>
  <si>
    <t>0x21E8</t>
    <phoneticPr fontId="1" type="noConversion"/>
  </si>
  <si>
    <t>Size</t>
    <phoneticPr fontId="1" type="noConversion"/>
  </si>
  <si>
    <t>Get data from DREG1 register and store it at the address pointed at by DREG0</t>
    <phoneticPr fontId="1" type="noConversion"/>
  </si>
  <si>
    <t>Memory
Buffer
Operations</t>
    <phoneticPr fontId="1" type="noConversion"/>
  </si>
  <si>
    <t>3.1.12</t>
    <phoneticPr fontId="1" type="noConversion"/>
  </si>
  <si>
    <t>BUFINC
Index</t>
    <phoneticPr fontId="1" type="noConversion"/>
  </si>
  <si>
    <t>i4bufinc</t>
  </si>
  <si>
    <t>0x32E8</t>
    <phoneticPr fontId="1" type="noConversion"/>
  </si>
  <si>
    <t>Index [0..15]</t>
    <phoneticPr fontId="1" type="noConversion"/>
  </si>
  <si>
    <t>Increments contents of Index buffer in one unit</t>
    <phoneticPr fontId="1" type="noConversion"/>
  </si>
  <si>
    <t>3.1.11</t>
    <phoneticPr fontId="1" type="noConversion"/>
  </si>
  <si>
    <t>BUFCLR
Index</t>
    <phoneticPr fontId="1" type="noConversion"/>
  </si>
  <si>
    <t>i4bufclr</t>
    <phoneticPr fontId="1" type="noConversion"/>
  </si>
  <si>
    <t>0x31E8</t>
    <phoneticPr fontId="1" type="noConversion"/>
  </si>
  <si>
    <t>Clears contents of Index buffer.</t>
    <phoneticPr fontId="1" type="noConversion"/>
  </si>
  <si>
    <t>3.1.23</t>
    <phoneticPr fontId="1" type="noConversion"/>
  </si>
  <si>
    <t>COPY
Count, Dst, Src</t>
    <phoneticPr fontId="1" type="noConversion"/>
  </si>
  <si>
    <t>i4copy</t>
    <phoneticPr fontId="1" type="noConversion"/>
  </si>
  <si>
    <t>0x2EE8</t>
    <phoneticPr fontId="1" type="noConversion"/>
  </si>
  <si>
    <t>Address, Source, Count</t>
    <phoneticPr fontId="1" type="noConversion"/>
  </si>
  <si>
    <t>3.1.22</t>
    <phoneticPr fontId="1" type="noConversion"/>
  </si>
  <si>
    <t>FILL
Count, Address, Value</t>
    <phoneticPr fontId="1" type="noConversion"/>
  </si>
  <si>
    <t>i4fill</t>
    <phoneticPr fontId="1" type="noConversion"/>
  </si>
  <si>
    <t>0x17E8</t>
    <phoneticPr fontId="1" type="noConversion"/>
  </si>
  <si>
    <t xml:space="preserve">Fills an SRAM area of Count words, starting at Address, with a constant Value. </t>
    <phoneticPr fontId="1" type="noConversion"/>
  </si>
  <si>
    <t>3.1.10</t>
    <phoneticPr fontId="1" type="noConversion"/>
  </si>
  <si>
    <t>DRSAVE
Index</t>
    <phoneticPr fontId="1" type="noConversion"/>
  </si>
  <si>
    <t>i4drsave</t>
    <phoneticPr fontId="1" type="noConversion"/>
  </si>
  <si>
    <t>0x1AE8</t>
    <phoneticPr fontId="1" type="noConversion"/>
  </si>
  <si>
    <t>Stores the contents of DREG0 at one of the 16 internal buffers (given by Index).</t>
    <phoneticPr fontId="1" type="noConversion"/>
  </si>
  <si>
    <t>i4drrestore</t>
  </si>
  <si>
    <t>DRRESTORE
Index</t>
    <phoneticPr fontId="1" type="noConversion"/>
  </si>
  <si>
    <t>0x1BE8</t>
    <phoneticPr fontId="1" type="noConversion"/>
  </si>
  <si>
    <t>Restores the contents of Index buffer to DREG0.
Index buffer must be initialized with DRSAVE or BUFCLR before using DRRESTORE.</t>
    <phoneticPr fontId="1" type="noConversion"/>
  </si>
  <si>
    <t>Flow
Control
Instructions</t>
    <phoneticPr fontId="1" type="noConversion"/>
  </si>
  <si>
    <t>System
Instructions</t>
    <phoneticPr fontId="1" type="noConversion"/>
  </si>
  <si>
    <t>Arithmetical
Logical 
Operations</t>
    <phoneticPr fontId="1" type="noConversion"/>
  </si>
  <si>
    <t>Flash
Instructions</t>
    <phoneticPr fontId="1" type="noConversion"/>
  </si>
  <si>
    <t>3.5.1</t>
    <phoneticPr fontId="1" type="noConversion"/>
  </si>
  <si>
    <t>3.4.1</t>
    <phoneticPr fontId="1" type="noConversion"/>
  </si>
  <si>
    <t>3.1.1</t>
    <phoneticPr fontId="1" type="noConversion"/>
  </si>
  <si>
    <t xml:space="preserve">WRITE
[Count], Address, Data(*) </t>
    <phoneticPr fontId="1" type="noConversion"/>
  </si>
  <si>
    <t>w32
wb32
i4write</t>
    <phoneticPr fontId="1" type="noConversion"/>
  </si>
  <si>
    <t>0x02E8</t>
    <phoneticPr fontId="1" type="noConversion"/>
  </si>
  <si>
    <t>Address, Data
Address, Count, #content:Data(*)#
Size, Address, Data</t>
    <phoneticPr fontId="1" type="noConversion"/>
  </si>
  <si>
    <t>Writes data into the specified target address.</t>
  </si>
  <si>
    <t>3.4.5</t>
    <phoneticPr fontId="1" type="noConversion"/>
  </si>
  <si>
    <t>WDS
Divider, Counter</t>
    <phoneticPr fontId="1" type="noConversion"/>
  </si>
  <si>
    <t>i4wds</t>
    <phoneticPr fontId="1" type="noConversion"/>
  </si>
  <si>
    <t>0x0DE8</t>
    <phoneticPr fontId="1" type="noConversion"/>
  </si>
  <si>
    <t>Valuecounter (28 bits)
Valuedivider (4 bits)</t>
    <phoneticPr fontId="1" type="noConversion"/>
  </si>
  <si>
    <t>Sets the Command Sequencer Watchdog and starts the countdown.
The clock divider value is given by 2^Valuedivider. If Valuecounter, Valuedivider are both 0,
the watchdog will be disabled.
A new WDS instruction while the watchdog is already running will restart the watchdog
immediately with the new values.</t>
    <phoneticPr fontId="1" type="noConversion"/>
  </si>
  <si>
    <t>Op
Code</t>
    <phoneticPr fontId="1" type="noConversion"/>
  </si>
  <si>
    <t>rf32, rf16, rf8</t>
    <phoneticPr fontId="1" type="noConversion"/>
  </si>
  <si>
    <t>addr
fieldOffset
fieldWidth</t>
    <phoneticPr fontId="1" type="noConversion"/>
  </si>
  <si>
    <t>DRGET + SHR + AND</t>
    <phoneticPr fontId="1" type="noConversion"/>
  </si>
  <si>
    <t>fill32, fill16, fill8</t>
  </si>
  <si>
    <t>addr
count
startValue
valueIncrement</t>
    <phoneticPr fontId="1" type="noConversion"/>
  </si>
  <si>
    <t>FILL (if valueIncrement=0)
or
WRITE (if valueIncrement &gt; 0)</t>
    <phoneticPr fontId="1" type="noConversion"/>
  </si>
  <si>
    <t>This metacommand fills a memory area with constant or incremental values</t>
    <phoneticPr fontId="1" type="noConversion"/>
  </si>
  <si>
    <t>fncBegin</t>
    <phoneticPr fontId="1" type="noConversion"/>
  </si>
  <si>
    <t>fncCall</t>
    <phoneticPr fontId="1" type="noConversion"/>
  </si>
  <si>
    <t>fncEnd</t>
    <phoneticPr fontId="1" type="noConversion"/>
  </si>
  <si>
    <t>RET</t>
    <phoneticPr fontId="1" type="noConversion"/>
  </si>
  <si>
    <t>CALLR</t>
    <phoneticPr fontId="1" type="noConversion"/>
  </si>
  <si>
    <t xml:space="preserve">fieldOffset : 비트 필드의 시작 위치
fieldWidth : 비트 필드의 길이(비트 개수) </t>
    <phoneticPr fontId="1" type="noConversion"/>
  </si>
  <si>
    <t>함수 시작</t>
    <phoneticPr fontId="1" type="noConversion"/>
  </si>
  <si>
    <t>특정 영역에 상수나 증가하는 값으로 채우기</t>
    <phoneticPr fontId="1" type="noConversion"/>
  </si>
  <si>
    <t>Descriptions</t>
    <phoneticPr fontId="1" type="noConversion"/>
  </si>
  <si>
    <r>
      <t xml:space="preserve">Size
</t>
    </r>
    <r>
      <rPr>
        <b/>
        <sz val="8"/>
        <color theme="1"/>
        <rFont val="맑은 고딕"/>
        <family val="3"/>
        <charset val="129"/>
        <scheme val="minor"/>
      </rPr>
      <t>(Words)</t>
    </r>
    <phoneticPr fontId="1" type="noConversion"/>
  </si>
  <si>
    <t>3
(min)</t>
    <phoneticPr fontId="1" type="noConversion"/>
  </si>
  <si>
    <t>3.1.5</t>
    <phoneticPr fontId="1" type="noConversion"/>
  </si>
  <si>
    <t>ARGET
Address</t>
    <phoneticPr fontId="1" type="noConversion"/>
  </si>
  <si>
    <t>i4arget</t>
    <phoneticPr fontId="1" type="noConversion"/>
  </si>
  <si>
    <t>0x09E8</t>
    <phoneticPr fontId="1" type="noConversion"/>
  </si>
  <si>
    <t>Address</t>
    <phoneticPr fontId="1" type="noConversion"/>
  </si>
  <si>
    <t xml:space="preserve">Reads the value from Address and stores it into the AREG register. </t>
    <phoneticPr fontId="1" type="noConversion"/>
  </si>
  <si>
    <t>Address의 value를 읽고, AREG에 저장</t>
    <phoneticPr fontId="1" type="noConversion"/>
  </si>
  <si>
    <t>3.1.6</t>
    <phoneticPr fontId="1" type="noConversion"/>
  </si>
  <si>
    <t xml:space="preserve">GETINDIRECT
Size </t>
    <phoneticPr fontId="1" type="noConversion"/>
  </si>
  <si>
    <t>i4argetindirect</t>
    <phoneticPr fontId="1" type="noConversion"/>
  </si>
  <si>
    <t>0x06E8</t>
    <phoneticPr fontId="1" type="noConversion"/>
  </si>
  <si>
    <t xml:space="preserve">해당 인덱스 버퍼 클리어 </t>
    <phoneticPr fontId="1" type="noConversion"/>
  </si>
  <si>
    <t>3.3.3</t>
    <phoneticPr fontId="1" type="noConversion"/>
  </si>
  <si>
    <t>LABEL</t>
    <phoneticPr fontId="1" type="noConversion"/>
  </si>
  <si>
    <t>i4label</t>
    <phoneticPr fontId="1" type="noConversion"/>
  </si>
  <si>
    <t>0x0AE8</t>
    <phoneticPr fontId="1" type="noConversion"/>
  </si>
  <si>
    <t>Stores current program counter into EREG register.</t>
    <phoneticPr fontId="1" type="noConversion"/>
  </si>
  <si>
    <t>3.3.4</t>
    <phoneticPr fontId="1" type="noConversion"/>
  </si>
  <si>
    <t>LOOP</t>
    <phoneticPr fontId="1" type="noConversion"/>
  </si>
  <si>
    <t>i4loop</t>
    <phoneticPr fontId="1" type="noConversion"/>
  </si>
  <si>
    <t>0x0BE8</t>
    <phoneticPr fontId="1" type="noConversion"/>
  </si>
  <si>
    <t>Continues execution at the position stored at the EREG register by the latest LABEL instruction.</t>
    <phoneticPr fontId="1" type="noConversion"/>
  </si>
  <si>
    <t>3.3.5</t>
    <phoneticPr fontId="1" type="noConversion"/>
  </si>
  <si>
    <t>i4jump</t>
    <phoneticPr fontId="1" type="noConversion"/>
  </si>
  <si>
    <t>JUMP
Address</t>
    <phoneticPr fontId="1" type="noConversion"/>
  </si>
  <si>
    <t>0x0EE8</t>
    <phoneticPr fontId="1" type="noConversion"/>
  </si>
  <si>
    <t>Jumps to Address and continues execution from there</t>
    <phoneticPr fontId="1" type="noConversion"/>
  </si>
  <si>
    <t>3.3.6</t>
    <phoneticPr fontId="1" type="noConversion"/>
  </si>
  <si>
    <t>JUMPR
Distance</t>
    <phoneticPr fontId="1" type="noConversion"/>
  </si>
  <si>
    <t>i4jumpr</t>
    <phoneticPr fontId="1" type="noConversion"/>
  </si>
  <si>
    <t>0x16E8</t>
    <phoneticPr fontId="1" type="noConversion"/>
  </si>
  <si>
    <t>Offset</t>
    <phoneticPr fontId="1" type="noConversion"/>
  </si>
  <si>
    <t>Jumps as many memory words as indicated by Offset and continues execution
from there. Offset is given in two’s complement, allowing negative jump distances.</t>
    <phoneticPr fontId="1" type="noConversion"/>
  </si>
  <si>
    <t>3.3.7</t>
    <phoneticPr fontId="1" type="noConversion"/>
  </si>
  <si>
    <t>CALL
Address</t>
    <phoneticPr fontId="1" type="noConversion"/>
  </si>
  <si>
    <t>i4call</t>
    <phoneticPr fontId="1" type="noConversion"/>
  </si>
  <si>
    <t>CALLR
Address</t>
    <phoneticPr fontId="1" type="noConversion"/>
  </si>
  <si>
    <t>i4callr</t>
    <phoneticPr fontId="1" type="noConversion"/>
  </si>
  <si>
    <t>0x22E8</t>
    <phoneticPr fontId="1" type="noConversion"/>
  </si>
  <si>
    <t>0x2AE8</t>
    <phoneticPr fontId="1" type="noConversion"/>
  </si>
  <si>
    <t>3.3.8</t>
    <phoneticPr fontId="1" type="noConversion"/>
  </si>
  <si>
    <t>i4return</t>
    <phoneticPr fontId="1" type="noConversion"/>
  </si>
  <si>
    <t>0x23E8</t>
    <phoneticPr fontId="1" type="noConversion"/>
  </si>
  <si>
    <t>3.3.10</t>
    <phoneticPr fontId="1" type="noConversion"/>
  </si>
  <si>
    <t>END</t>
    <phoneticPr fontId="1" type="noConversion"/>
  </si>
  <si>
    <t>i4end</t>
    <phoneticPr fontId="1" type="noConversion"/>
  </si>
  <si>
    <t>0x0FE8</t>
    <phoneticPr fontId="1" type="noConversion"/>
  </si>
  <si>
    <t>End of command list. The command sequencer stops executing instructions and goes into IDLE status.</t>
    <phoneticPr fontId="1" type="noConversion"/>
  </si>
  <si>
    <t>3.3.9</t>
    <phoneticPr fontId="1" type="noConversion"/>
  </si>
  <si>
    <t>JEQ
Distance</t>
    <phoneticPr fontId="1" type="noConversion"/>
  </si>
  <si>
    <t>i4rjumprdr1equal0</t>
    <phoneticPr fontId="1" type="noConversion"/>
  </si>
  <si>
    <t>JNE
Distance</t>
    <phoneticPr fontId="1" type="noConversion"/>
  </si>
  <si>
    <t>i4jumprdr1notequal0</t>
    <phoneticPr fontId="1" type="noConversion"/>
  </si>
  <si>
    <t>JGT
Distance</t>
    <phoneticPr fontId="1" type="noConversion"/>
  </si>
  <si>
    <t>i4jumprdr1greater0</t>
    <phoneticPr fontId="1" type="noConversion"/>
  </si>
  <si>
    <t>i4jumprdr1greaterequal0</t>
    <phoneticPr fontId="1" type="noConversion"/>
  </si>
  <si>
    <t>i4jumpdrd1less0</t>
    <phoneticPr fontId="1" type="noConversion"/>
  </si>
  <si>
    <t>i4jumprdr1lessequal0</t>
    <phoneticPr fontId="1" type="noConversion"/>
  </si>
  <si>
    <t>i4jumprdr1zero0</t>
    <phoneticPr fontId="1" type="noConversion"/>
  </si>
  <si>
    <t>i4jumprdr1notzero0</t>
    <phoneticPr fontId="1" type="noConversion"/>
  </si>
  <si>
    <t>JNZ
Distance
(DREG0 only)</t>
    <phoneticPr fontId="1" type="noConversion"/>
  </si>
  <si>
    <t>JZ
Distance
(DREG0 only)</t>
    <phoneticPr fontId="1" type="noConversion"/>
  </si>
  <si>
    <t>JLE
Distance</t>
    <phoneticPr fontId="1" type="noConversion"/>
  </si>
  <si>
    <t>JLT
Distance</t>
    <phoneticPr fontId="1" type="noConversion"/>
  </si>
  <si>
    <t>JGE
Distance</t>
    <phoneticPr fontId="1" type="noConversion"/>
  </si>
  <si>
    <t>3.1.24</t>
    <phoneticPr fontId="1" type="noConversion"/>
  </si>
  <si>
    <t>CMP32
Count, Addr1, Addr2</t>
    <phoneticPr fontId="1" type="noConversion"/>
  </si>
  <si>
    <t>i4cmp32</t>
    <phoneticPr fontId="1" type="noConversion"/>
  </si>
  <si>
    <t>0x4BE8</t>
    <phoneticPr fontId="1" type="noConversion"/>
  </si>
  <si>
    <t>addr_1, addr_2, count</t>
    <phoneticPr fontId="1" type="noConversion"/>
  </si>
  <si>
    <t xml:space="preserve">절대 점프 </t>
    <phoneticPr fontId="1" type="noConversion"/>
  </si>
  <si>
    <t>상대 점프</t>
    <phoneticPr fontId="1" type="noConversion"/>
  </si>
  <si>
    <t>Value와 DREG0 Value를 확인 후,
두 값이 같으면 다음 명령 skip</t>
    <phoneticPr fontId="1" type="noConversion"/>
  </si>
  <si>
    <t>Checks the value of DREG0 against Value and skips the next instruction if both values match.
I4drcheck 0xA # DREG0 == 0xA ????   
I4loop    # if DREG0 != 0xA, this sentence execute
i4end     # if DREG0 == 0xA, skip "i4loop" and execute END</t>
    <phoneticPr fontId="1" type="noConversion"/>
  </si>
  <si>
    <t>DREG0에 value 저장</t>
    <phoneticPr fontId="1" type="noConversion"/>
  </si>
  <si>
    <t>DREG0의 값을 16개의 버퍼 중 
인덱스에 해당하는 버퍼에 저장</t>
    <phoneticPr fontId="1" type="noConversion"/>
  </si>
  <si>
    <t>3.2.3</t>
    <phoneticPr fontId="1" type="noConversion"/>
  </si>
  <si>
    <t>ADD
Value</t>
    <phoneticPr fontId="1" type="noConversion"/>
  </si>
  <si>
    <t>i4dradd</t>
    <phoneticPr fontId="1" type="noConversion"/>
  </si>
  <si>
    <t>Adds Value to DREG0 contents. Result overwrites DREG0.
If the result is longer than 32 bits, the MSBs in excess are dropped.</t>
    <phoneticPr fontId="1" type="noConversion"/>
  </si>
  <si>
    <t>DREG0 += Value, 
DREG0 원래 값에 Value를 더해서 다시 DREG0에 저장</t>
    <phoneticPr fontId="1" type="noConversion"/>
  </si>
  <si>
    <t>3.2.4</t>
    <phoneticPr fontId="1" type="noConversion"/>
  </si>
  <si>
    <t>XOR
Value</t>
    <phoneticPr fontId="1" type="noConversion"/>
  </si>
  <si>
    <t>i4drxor</t>
    <phoneticPr fontId="1" type="noConversion"/>
  </si>
  <si>
    <t>Logical XOR of DREG0 contents with Value. Result overwrites DREG0.</t>
    <phoneticPr fontId="1" type="noConversion"/>
  </si>
  <si>
    <t>DREG0과 Value를 XOR 한 값을 다시 DREG0에 저장</t>
    <phoneticPr fontId="1" type="noConversion"/>
  </si>
  <si>
    <t>3.2.1</t>
    <phoneticPr fontId="1" type="noConversion"/>
  </si>
  <si>
    <t>OR
Value</t>
    <phoneticPr fontId="1" type="noConversion"/>
  </si>
  <si>
    <t>i4dror</t>
    <phoneticPr fontId="1" type="noConversion"/>
  </si>
  <si>
    <t>3.2.2</t>
    <phoneticPr fontId="1" type="noConversion"/>
  </si>
  <si>
    <t>AND
Value</t>
    <phoneticPr fontId="1" type="noConversion"/>
  </si>
  <si>
    <t>i4drand</t>
    <phoneticPr fontId="1" type="noConversion"/>
  </si>
  <si>
    <t>Logical OR of DREG0 contents with Value. Result overwrites DREG0.</t>
    <phoneticPr fontId="1" type="noConversion"/>
  </si>
  <si>
    <t>Logical AND of DREG0 contents with Value. Result overwrites DREG0.</t>
    <phoneticPr fontId="1" type="noConversion"/>
  </si>
  <si>
    <t>DREG0과 Value를 OR 한 값을 다시 DREG0에 저장</t>
    <phoneticPr fontId="1" type="noConversion"/>
  </si>
  <si>
    <t>DREG0과 Value를 AND 한 값을 다시 DREG0에 저장</t>
    <phoneticPr fontId="1" type="noConversion"/>
  </si>
  <si>
    <t>3.2.7</t>
    <phoneticPr fontId="1" type="noConversion"/>
  </si>
  <si>
    <t>NOT</t>
    <phoneticPr fontId="1" type="noConversion"/>
  </si>
  <si>
    <t>i4drnot</t>
    <phoneticPr fontId="1" type="noConversion"/>
  </si>
  <si>
    <t>Logical NOT of DREG0 contents. Result overwrites DREG0.</t>
    <phoneticPr fontId="1" type="noConversion"/>
  </si>
  <si>
    <t>3.6.1</t>
    <phoneticPr fontId="1" type="noConversion"/>
  </si>
  <si>
    <t>3.6.2</t>
    <phoneticPr fontId="1" type="noConversion"/>
  </si>
  <si>
    <t>i4warpmap</t>
    <phoneticPr fontId="1" type="noConversion"/>
  </si>
  <si>
    <t>i4average</t>
    <phoneticPr fontId="1" type="noConversion"/>
  </si>
  <si>
    <t>AVERAGE</t>
    <phoneticPr fontId="1" type="noConversion"/>
  </si>
  <si>
    <t>WARPMAP</t>
    <phoneticPr fontId="1" type="noConversion"/>
  </si>
  <si>
    <t>Special
Instructions</t>
    <phoneticPr fontId="1" type="noConversion"/>
  </si>
  <si>
    <t>i4flashprog</t>
    <phoneticPr fontId="1" type="noConversion"/>
  </si>
  <si>
    <t>i4flasherase</t>
    <phoneticPr fontId="1" type="noConversion"/>
  </si>
  <si>
    <t>i4partitionswap</t>
    <phoneticPr fontId="1" type="noConversion"/>
  </si>
  <si>
    <t>i4partitionget</t>
    <phoneticPr fontId="1" type="noConversion"/>
  </si>
  <si>
    <t>3.5.2</t>
    <phoneticPr fontId="1" type="noConversion"/>
  </si>
  <si>
    <t>3.5.3</t>
    <phoneticPr fontId="1" type="noConversion"/>
  </si>
  <si>
    <t>3.5.4</t>
    <phoneticPr fontId="1" type="noConversion"/>
  </si>
  <si>
    <t>3.4.8</t>
    <phoneticPr fontId="1" type="noConversion"/>
  </si>
  <si>
    <t>ENTERIDLE</t>
    <phoneticPr fontId="1" type="noConversion"/>
  </si>
  <si>
    <t>i4enteridle</t>
    <phoneticPr fontId="1" type="noConversion"/>
  </si>
  <si>
    <t>3.4.7</t>
    <phoneticPr fontId="1" type="noConversion"/>
  </si>
  <si>
    <t>3.4.6</t>
    <phoneticPr fontId="1" type="noConversion"/>
  </si>
  <si>
    <t>SLEEP</t>
    <phoneticPr fontId="1" type="noConversion"/>
  </si>
  <si>
    <t>i4sleep</t>
    <phoneticPr fontId="1" type="noConversion"/>
  </si>
  <si>
    <t>Description: This instruction prepares the SC172x for sleep mode. It sets the CMDSEQ state machine to a pre-wake condition, stops the program execution and makes the CMDSEQ enter HALT state.
This instruction must be placed at the end of a proper “enter sleep” sequence.
The sleep mode will only be effective when the external host or the ARM CPU writes a 1 into the SLEEP_REQ bit of the SLEEP_CTL register. This cannot be done by the sequence itself once SLEEP has been executed, since the CMDSEQ will be halted after this instruction.</t>
    <phoneticPr fontId="1" type="noConversion"/>
  </si>
  <si>
    <t>3.4.4</t>
    <phoneticPr fontId="1" type="noConversion"/>
  </si>
  <si>
    <t>WDR
Count</t>
    <phoneticPr fontId="1" type="noConversion"/>
  </si>
  <si>
    <t>i4wdr</t>
    <phoneticPr fontId="1" type="noConversion"/>
  </si>
  <si>
    <t>Resets the Command Sequencer Watchdog.
This instruction only has a purpose if the Command Sequencer Watchdog is set and used during a sequence.</t>
    <phoneticPr fontId="1" type="noConversion"/>
  </si>
  <si>
    <t>3.4.3</t>
    <phoneticPr fontId="1" type="noConversion"/>
  </si>
  <si>
    <t>SWINT</t>
    <phoneticPr fontId="1" type="noConversion"/>
  </si>
  <si>
    <t>i4swint</t>
    <phoneticPr fontId="1" type="noConversion"/>
  </si>
  <si>
    <t>Generates a SW interrupt (pulse) that can be later checked at the Global Control CMDSEQ_STS.SWINT_STS status register.</t>
    <phoneticPr fontId="1" type="noConversion"/>
  </si>
  <si>
    <t>3.4.2</t>
    <phoneticPr fontId="1" type="noConversion"/>
  </si>
  <si>
    <t>I4WAIT</t>
    <phoneticPr fontId="1" type="noConversion"/>
  </si>
  <si>
    <t>i4drwait</t>
    <phoneticPr fontId="1" type="noConversion"/>
  </si>
  <si>
    <t>inserts a wait state of as many milliseconds as specified in DREG0.
Due to implementation issues, the overall delay can be up to 3us longer, but never shorter.</t>
    <phoneticPr fontId="1" type="noConversion"/>
  </si>
  <si>
    <t>WAIT
Count</t>
    <phoneticPr fontId="1" type="noConversion"/>
  </si>
  <si>
    <t>d
i4wait</t>
    <phoneticPr fontId="1" type="noConversion"/>
  </si>
  <si>
    <t>Value (us)</t>
    <phoneticPr fontId="1" type="noConversion"/>
  </si>
  <si>
    <t>3.2.16</t>
    <phoneticPr fontId="1" type="noConversion"/>
  </si>
  <si>
    <t>DIV</t>
    <phoneticPr fontId="1" type="noConversion"/>
  </si>
  <si>
    <t>i4div</t>
    <phoneticPr fontId="1" type="noConversion"/>
  </si>
  <si>
    <t>Returns to last subroutine call at the stack. Must not be used without a CALL/CALLR instruction.</t>
    <phoneticPr fontId="1" type="noConversion"/>
  </si>
  <si>
    <t>스택에서 마지막 서브루틴 호출로 Return. 
CALL/CALLR 명령 없이는 사용 불가.</t>
    <phoneticPr fontId="1" type="noConversion"/>
  </si>
  <si>
    <t xml:space="preserve">DREG0의 data를 Address에 저장 </t>
    <phoneticPr fontId="1" type="noConversion"/>
  </si>
  <si>
    <t>I4AND</t>
    <phoneticPr fontId="1" type="noConversion"/>
  </si>
  <si>
    <t>i4dr1and0</t>
    <phoneticPr fontId="1" type="noConversion"/>
  </si>
  <si>
    <t>3.2.8</t>
    <phoneticPr fontId="1" type="noConversion"/>
  </si>
  <si>
    <t>3.2.9</t>
    <phoneticPr fontId="1" type="noConversion"/>
  </si>
  <si>
    <t>I4OR</t>
    <phoneticPr fontId="1" type="noConversion"/>
  </si>
  <si>
    <t>i4dr1or0</t>
    <phoneticPr fontId="1" type="noConversion"/>
  </si>
  <si>
    <t>3.2.10</t>
    <phoneticPr fontId="1" type="noConversion"/>
  </si>
  <si>
    <t>I4XOR</t>
    <phoneticPr fontId="1" type="noConversion"/>
  </si>
  <si>
    <t>i4dr1xor0</t>
    <phoneticPr fontId="1" type="noConversion"/>
  </si>
  <si>
    <t>DUP</t>
    <phoneticPr fontId="1" type="noConversion"/>
  </si>
  <si>
    <t>i4duplicate</t>
    <phoneticPr fontId="1" type="noConversion"/>
  </si>
  <si>
    <t>3.1.21</t>
    <phoneticPr fontId="1" type="noConversion"/>
  </si>
  <si>
    <t>3.1.20</t>
    <phoneticPr fontId="1" type="noConversion"/>
  </si>
  <si>
    <t>PULL</t>
    <phoneticPr fontId="1" type="noConversion"/>
  </si>
  <si>
    <t>i4pull</t>
    <phoneticPr fontId="1" type="noConversion"/>
  </si>
  <si>
    <t>3.1.19</t>
    <phoneticPr fontId="1" type="noConversion"/>
  </si>
  <si>
    <t>ARPUSH</t>
    <phoneticPr fontId="1" type="noConversion"/>
  </si>
  <si>
    <t>i4arpush</t>
    <phoneticPr fontId="1" type="noConversion"/>
  </si>
  <si>
    <t>3.1.18</t>
    <phoneticPr fontId="1" type="noConversion"/>
  </si>
  <si>
    <t>ARLOAD</t>
    <phoneticPr fontId="1" type="noConversion"/>
  </si>
  <si>
    <t>i4arload</t>
    <phoneticPr fontId="1" type="noConversion"/>
  </si>
  <si>
    <t xml:space="preserve">always 0인 경우, 동일 lblnamed로 jump </t>
    <phoneticPr fontId="1" type="noConversion"/>
  </si>
  <si>
    <t>Jump Not Equal : JNE</t>
    <phoneticPr fontId="1" type="noConversion"/>
  </si>
  <si>
    <t>Jump EQual : JEQ</t>
    <phoneticPr fontId="1" type="noConversion"/>
  </si>
  <si>
    <t>Jump Greater Than : JGT</t>
    <phoneticPr fontId="1" type="noConversion"/>
  </si>
  <si>
    <t>Jump Greater Equal : JGE</t>
    <phoneticPr fontId="1" type="noConversion"/>
  </si>
  <si>
    <t xml:space="preserve">해당 인덱스 버퍼의 내용을 DREG0으로 복원.
DRRESTORE 사용 전에 DRSAVE or BUFCLR로 인덱스 
버퍼 초기화 필수. </t>
    <phoneticPr fontId="1" type="noConversion"/>
  </si>
  <si>
    <t>3.1.14</t>
    <phoneticPr fontId="1" type="noConversion"/>
  </si>
  <si>
    <t>REV</t>
    <phoneticPr fontId="1" type="noConversion"/>
  </si>
  <si>
    <t>i4reverse</t>
    <phoneticPr fontId="1" type="noConversion"/>
  </si>
  <si>
    <t>Exchanges the contents between DREG0 and DREG1.</t>
    <phoneticPr fontId="1" type="noConversion"/>
  </si>
  <si>
    <t xml:space="preserve">DREG0과 DREG1의 data 교환 </t>
    <phoneticPr fontId="1" type="noConversion"/>
  </si>
  <si>
    <t>3.1.13</t>
    <phoneticPr fontId="1" type="noConversion"/>
  </si>
  <si>
    <t>i4bufdec</t>
    <phoneticPr fontId="1" type="noConversion"/>
  </si>
  <si>
    <t>Decrements contents of Index buffer in one unit.</t>
    <phoneticPr fontId="1" type="noConversion"/>
  </si>
  <si>
    <t>Jump Less Than : JLT</t>
    <phoneticPr fontId="1" type="noConversion"/>
  </si>
  <si>
    <t>Jump Less Equal : JLE</t>
    <phoneticPr fontId="1" type="noConversion"/>
  </si>
  <si>
    <t>해당 인덱스 버퍼의 value를 1 증가</t>
    <phoneticPr fontId="1" type="noConversion"/>
  </si>
  <si>
    <t>해당 인덱스 버퍼의 value를 1 감소</t>
    <phoneticPr fontId="1" type="noConversion"/>
  </si>
  <si>
    <t>해당 인덱스 버퍼의 Data를 Value와 비교하여 
두 값이 일치하면 다음 명령 skip</t>
    <phoneticPr fontId="1" type="noConversion"/>
  </si>
  <si>
    <t>I4FLASHPROG
DisableProt,Count,Dst,Src</t>
    <phoneticPr fontId="1" type="noConversion"/>
  </si>
  <si>
    <t>I4FLASHERASE
DisableProt, Sector</t>
    <phoneticPr fontId="1" type="noConversion"/>
  </si>
  <si>
    <t>PARTITIONSWAP
Select</t>
    <phoneticPr fontId="1" type="noConversion"/>
  </si>
  <si>
    <t>PARTITIONGET</t>
    <phoneticPr fontId="1" type="noConversion"/>
  </si>
  <si>
    <t xml:space="preserve">커맨드 시퀀서 와치독 리셋 </t>
    <phoneticPr fontId="1" type="noConversion"/>
  </si>
  <si>
    <r>
      <t xml:space="preserve">Address
</t>
    </r>
    <r>
      <rPr>
        <b/>
        <sz val="11"/>
        <color theme="1"/>
        <rFont val="맑은 고딕"/>
        <family val="3"/>
        <charset val="129"/>
        <scheme val="minor"/>
      </rPr>
      <t>Size, Address</t>
    </r>
    <phoneticPr fontId="1" type="noConversion"/>
  </si>
  <si>
    <t>3.1.15</t>
    <phoneticPr fontId="1" type="noConversion"/>
  </si>
  <si>
    <t>COUNT</t>
    <phoneticPr fontId="1" type="noConversion"/>
  </si>
  <si>
    <t>i4count</t>
    <phoneticPr fontId="1" type="noConversion"/>
  </si>
  <si>
    <t>Counts the number of set bits in DREG0 register. DREG0 contents are pushed to DREG1, and COUNT result is stored in DREG0.</t>
    <phoneticPr fontId="1" type="noConversion"/>
  </si>
  <si>
    <t>3.1.16</t>
    <phoneticPr fontId="1" type="noConversion"/>
  </si>
  <si>
    <t>3.1.17</t>
    <phoneticPr fontId="1" type="noConversion"/>
  </si>
  <si>
    <t>INC
INC4</t>
    <phoneticPr fontId="1" type="noConversion"/>
  </si>
  <si>
    <t>i4inc
i4inc4</t>
    <phoneticPr fontId="1" type="noConversion"/>
  </si>
  <si>
    <t>Increment the value of DREG0 in 1 or 4 units, respectively.</t>
    <phoneticPr fontId="1" type="noConversion"/>
  </si>
  <si>
    <t>DEC</t>
    <phoneticPr fontId="1" type="noConversion"/>
  </si>
  <si>
    <t>i4dec</t>
    <phoneticPr fontId="1" type="noConversion"/>
  </si>
  <si>
    <t>Decrements the value of DREG0 in 1 unit.</t>
    <phoneticPr fontId="1" type="noConversion"/>
  </si>
  <si>
    <t xml:space="preserve">Copies a Count number of words from Source to Address. 
Ex) i4copy 0x60001000 0x6000FFA0 21 # FFA0에서 +21(21decimal, Hex는 0x15)이면 FFB5까지의 data를 1000 번지로 복사 (P.G 문서의 예시는 잘 못 됨) </t>
    <phoneticPr fontId="1" type="noConversion"/>
  </si>
  <si>
    <t>SYSTIME</t>
    <phoneticPr fontId="1" type="noConversion"/>
  </si>
  <si>
    <t>i4systime</t>
    <phoneticPr fontId="1" type="noConversion"/>
  </si>
  <si>
    <t>사용 안 함.</t>
    <phoneticPr fontId="1" type="noConversion"/>
  </si>
  <si>
    <t>i4inc means DREG0++
i4inc means DREG0 += 4</t>
    <phoneticPr fontId="1" type="noConversion"/>
  </si>
  <si>
    <t xml:space="preserve">i4dec means DREG0-- </t>
    <phoneticPr fontId="1" type="noConversion"/>
  </si>
  <si>
    <t>Duplicates value of DREG0 into DREG1.</t>
    <phoneticPr fontId="1" type="noConversion"/>
  </si>
  <si>
    <t xml:space="preserve">DREG0의 값을 DREG1에 복사 </t>
    <phoneticPr fontId="1" type="noConversion"/>
  </si>
  <si>
    <t xml:space="preserve">EREG에 현재 PC 저장 </t>
    <phoneticPr fontId="1" type="noConversion"/>
  </si>
  <si>
    <t>DREG0의 Data에서 1인 bit를 모두 세어서 16진수로
개수 저장 (예를 들어 DREG0 = 0xDEADBEEF이면, 
i4count 시에 1인 bit는 모두 24개. 0x18 저장)</t>
    <phoneticPr fontId="1" type="noConversion"/>
  </si>
  <si>
    <t>DREG0에 DREG1의 data를 저장</t>
    <phoneticPr fontId="1" type="noConversion"/>
  </si>
  <si>
    <t>Pulls value of DREG1 into DREG0.</t>
    <phoneticPr fontId="1" type="noConversion"/>
  </si>
  <si>
    <t>Address, Value, Count</t>
    <phoneticPr fontId="1" type="noConversion"/>
  </si>
  <si>
    <t>memory areas를 clear 시에 사용 
Addr에 Value를 Count만큼</t>
    <phoneticPr fontId="1" type="noConversion"/>
  </si>
  <si>
    <t xml:space="preserve">i4jump와 비슷 </t>
    <phoneticPr fontId="1" type="noConversion"/>
  </si>
  <si>
    <t>i4jumpr과 비슷</t>
    <phoneticPr fontId="1" type="noConversion"/>
  </si>
  <si>
    <t>Return to main loop</t>
    <phoneticPr fontId="1" type="noConversion"/>
  </si>
  <si>
    <t>3.1.7</t>
    <phoneticPr fontId="1" type="noConversion"/>
  </si>
  <si>
    <t>3.1.8</t>
    <phoneticPr fontId="1" type="noConversion"/>
  </si>
  <si>
    <t>PUTINDIRECT
Size</t>
    <phoneticPr fontId="1" type="noConversion"/>
  </si>
  <si>
    <t>i4arputindirect</t>
    <phoneticPr fontId="1" type="noConversion"/>
  </si>
  <si>
    <t>Stores the data from DREG0 into the address pointed at by AREG.
Size must be given as 8,16, or 32 (bits).</t>
    <phoneticPr fontId="1" type="noConversion"/>
  </si>
  <si>
    <t>PEEK
Size</t>
    <phoneticPr fontId="1" type="noConversion"/>
  </si>
  <si>
    <t>i4peek</t>
    <phoneticPr fontId="1" type="noConversion"/>
  </si>
  <si>
    <t>Get data from address pointed at by DREG0 register and store it at DREG0.
Address value at DREG0 must be aligned to the transfer size.</t>
    <phoneticPr fontId="1" type="noConversion"/>
  </si>
  <si>
    <t>memory areas를 clear 시에 사용 
Addr에 Value를 Count만큼 채움</t>
    <phoneticPr fontId="1" type="noConversion"/>
  </si>
  <si>
    <t>0으로 나누기 허용??????</t>
    <phoneticPr fontId="1" type="noConversion"/>
  </si>
  <si>
    <r>
      <t xml:space="preserve">스택에서 마지막 서브루틴 호출로 Return. 
</t>
    </r>
    <r>
      <rPr>
        <b/>
        <sz val="11"/>
        <color rgb="FFFF0000"/>
        <rFont val="맑은 고딕"/>
        <family val="3"/>
        <charset val="129"/>
        <scheme val="minor"/>
      </rPr>
      <t>CALL/CALLR 명령 없이는 사용 불가.</t>
    </r>
    <phoneticPr fontId="1" type="noConversion"/>
  </si>
  <si>
    <r>
      <t xml:space="preserve">Source 주소에서 Count(Decimal)만큼의 워드 수를 Address 주소로 복사 
</t>
    </r>
    <r>
      <rPr>
        <b/>
        <sz val="11"/>
        <color rgb="FFFF0000"/>
        <rFont val="맑은 고딕"/>
        <family val="3"/>
        <charset val="129"/>
        <scheme val="minor"/>
      </rPr>
      <t>logical error???? 침범하지 말아야 주소 영역 침범???</t>
    </r>
    <phoneticPr fontId="1" type="noConversion"/>
  </si>
  <si>
    <r>
      <rPr>
        <sz val="11"/>
        <rFont val="맑은 고딕"/>
        <family val="3"/>
        <charset val="129"/>
        <scheme val="minor"/>
      </rPr>
      <t xml:space="preserve">DREG1의 value를 받아 DREG0가 가리키는 주소에 
저장. </t>
    </r>
    <r>
      <rPr>
        <b/>
        <sz val="11"/>
        <color rgb="FFFF0000"/>
        <rFont val="맑은 고딕"/>
        <family val="3"/>
        <charset val="129"/>
        <scheme val="minor"/>
      </rPr>
      <t xml:space="preserve">DREG1 초기화 선행 필수. </t>
    </r>
    <phoneticPr fontId="1" type="noConversion"/>
  </si>
  <si>
    <r>
      <rPr>
        <sz val="11"/>
        <rFont val="맑은 고딕"/>
        <family val="3"/>
        <charset val="129"/>
        <scheme val="minor"/>
      </rPr>
      <t xml:space="preserve">해당 인덱스 버퍼의 내용을 DREG0으로 복원.
</t>
    </r>
    <r>
      <rPr>
        <b/>
        <sz val="11"/>
        <color rgb="FFFF0000"/>
        <rFont val="맑은 고딕"/>
        <family val="3"/>
        <charset val="129"/>
        <scheme val="minor"/>
      </rPr>
      <t xml:space="preserve">DRRESTORE 사용 전에 DRSAVE or BUFCLR로 인덱스 
버퍼 초기화 필수. </t>
    </r>
    <phoneticPr fontId="1" type="noConversion"/>
  </si>
  <si>
    <t>3.2.12</t>
    <phoneticPr fontId="1" type="noConversion"/>
  </si>
  <si>
    <t>ABS</t>
    <phoneticPr fontId="1" type="noConversion"/>
  </si>
  <si>
    <t>Gets absolute value of DREG0
When using this instruction, the value of DREG0 is treated as a signed value.</t>
    <phoneticPr fontId="1" type="noConversion"/>
  </si>
  <si>
    <t>3.2.13</t>
    <phoneticPr fontId="1" type="noConversion"/>
  </si>
  <si>
    <t>SUB</t>
    <phoneticPr fontId="1" type="noConversion"/>
  </si>
  <si>
    <t>i4sub</t>
    <phoneticPr fontId="1" type="noConversion"/>
  </si>
  <si>
    <t>Subtracts signed value of DREG0 from signed value of DREG1.</t>
    <phoneticPr fontId="1" type="noConversion"/>
  </si>
  <si>
    <t>3.2.14</t>
    <phoneticPr fontId="1" type="noConversion"/>
  </si>
  <si>
    <t>BCD</t>
    <phoneticPr fontId="1" type="noConversion"/>
  </si>
  <si>
    <t>Converts binary value in DREG0 to BCD coded value.
This instruction will treat DREG0 value as unsigned short.
Input value must be less or equal to 9999 (0x2709). Above that value, the instruction will always return 0xFFFFFFFF.</t>
    <phoneticPr fontId="1" type="noConversion"/>
  </si>
  <si>
    <t>i4bcd</t>
    <phoneticPr fontId="1" type="noConversion"/>
  </si>
  <si>
    <t>Input value must be less or equal to 9999 (0x2709). Above that value, the instruction will always return 0xFFFFFFFF.</t>
    <phoneticPr fontId="1" type="noConversion"/>
  </si>
  <si>
    <t>3.2.15</t>
    <phoneticPr fontId="1" type="noConversion"/>
  </si>
  <si>
    <t>MUL</t>
    <phoneticPr fontId="1" type="noConversion"/>
  </si>
  <si>
    <t>i4mul</t>
    <phoneticPr fontId="1" type="noConversion"/>
  </si>
  <si>
    <t>Multiplies signed DREG0 value with signed DREG1 value.
Results over 32bit will drop the extra MSBs.</t>
    <phoneticPr fontId="1" type="noConversion"/>
  </si>
  <si>
    <t>o 보호/예약/읽기 전용 레지스터 또는 메모리 영역에 기록합니다._x000B_</t>
    <phoneticPr fontId="1" type="noConversion"/>
  </si>
  <si>
    <t>o 메모리/레지스터 공간 외부에서 액세스합니다.</t>
    <phoneticPr fontId="1" type="noConversion"/>
  </si>
  <si>
    <t>o 레지스터 주소 크기가 잘못되었습니다.</t>
    <phoneticPr fontId="1" type="noConversion"/>
  </si>
  <si>
    <t>o 실행 코드가 없는 주소로 점프하거나 호출합니다.</t>
    <phoneticPr fontId="1" type="noConversion"/>
  </si>
  <si>
    <t>오류를 유발한 코드를 디버깅할 때 이러한 유형의 액세스를 찾습니다.</t>
    <phoneticPr fontId="1" type="noConversion"/>
  </si>
  <si>
    <r>
      <t xml:space="preserve">- 레지스터 및 메모리 액세스는 항상 전체 레지스터 또는 메모리 주소로 수행됩니다. 액세스 크기는 32비트, 16비트 또는 8비트가 될 수 있지만 </t>
    </r>
    <r>
      <rPr>
        <b/>
        <sz val="11"/>
        <color rgb="FFFF0000"/>
        <rFont val="맑은 고딕"/>
        <family val="3"/>
        <charset val="129"/>
        <scheme val="minor"/>
      </rPr>
      <t>32비트 미만의 레지스터는 올바른 크기로 처리해야 합니다.</t>
    </r>
    <phoneticPr fontId="1" type="noConversion"/>
  </si>
  <si>
    <r>
      <t xml:space="preserve">- Reserved로 표시된 명령어의 비트는 디코딩에 사용되지 않지만 </t>
    </r>
    <r>
      <rPr>
        <b/>
        <sz val="11"/>
        <color rgb="FFFF0000"/>
        <rFont val="맑은 고딕"/>
        <family val="3"/>
        <charset val="129"/>
        <scheme val="minor"/>
      </rPr>
      <t>예기치 않은 동작을 방지하기 위해 '0’으로 적어야 합니다(전체 비트 형식은 HW Manual을 확인하십시오).</t>
    </r>
    <phoneticPr fontId="1" type="noConversion"/>
  </si>
  <si>
    <t>- 모든 시퀀스는 END 명령으로 끝나야 합니다. 그렇지 않으면 CMDSEQ 구문 분석기(parser)는 명령 실행을 언제 중지해야  할지 모릅니다.</t>
    <phoneticPr fontId="1" type="noConversion"/>
  </si>
  <si>
    <t>플래시 관련 지침을 실행하기 전에 다음 사항을 확인하십시오:</t>
    <phoneticPr fontId="1" type="noConversion"/>
  </si>
  <si>
    <t>- APIX 유지 보수 모드를 비활성화해야 합니다("초기 점멸" 응용 프로그램 노트 참조).</t>
    <phoneticPr fontId="1" type="noConversion"/>
  </si>
  <si>
    <t>- SEERIS Fetch Units 소스 버퍼 및/또는 Frame Generator를 비활성화하여 플래시의 콘텐츠를 가져오지 않아야 합니다.</t>
    <phoneticPr fontId="1" type="noConversion"/>
  </si>
  <si>
    <t>- 외부 에이전트(예: 원격 호스트 또는 HostSPI 마스터)도 플래시에 액세스하지 않아야 합니다.</t>
    <phoneticPr fontId="1" type="noConversion"/>
  </si>
  <si>
    <t xml:space="preserve">   Core#1이 명령을 실행하는 경우 Core#0이 IDLE 상태인지 확인하고 Core#0이 트리거 되지 않도록 이벤트를 비활성화하십시오.</t>
    <phoneticPr fontId="1" type="noConversion"/>
  </si>
  <si>
    <t>플래시 모듈이 실행되는 동안, 플래시 모듈에 동시에 액세스하지 않도록 하는 것이 좋습니다.</t>
    <phoneticPr fontId="1" type="noConversion"/>
  </si>
  <si>
    <t xml:space="preserve">- 명령을 실행하지 않는 코어는 실행되지 않아야 합니다(Core#0이 명령을 실행하는 경우 Core#1 현재 작업이 완료되었는지 확인하십시오;    </t>
    <phoneticPr fontId="1" type="noConversion"/>
  </si>
  <si>
    <r>
      <t xml:space="preserve">The following instructions are all relative jump instructions which operate in the same way as JUMPR. For these instructions to execute the jump, a condition must be met. Otherwise, the program continues with the next instruction.
At the table below, all conditions refer to a compare result between DREG1 and DREG0 (unsigned), except JZ and JNZ, which refer exclusively to DREG0. </t>
    </r>
    <r>
      <rPr>
        <b/>
        <sz val="11"/>
        <color theme="1"/>
        <rFont val="맑은 고딕"/>
        <family val="3"/>
        <charset val="129"/>
        <scheme val="minor"/>
      </rPr>
      <t>Distance must be a non-zero value in all cases.</t>
    </r>
    <phoneticPr fontId="1" type="noConversion"/>
  </si>
  <si>
    <r>
      <t xml:space="preserve">The following instructions are all relative jump instructions which operate in the same way as JUMPR. For these instructions to execute the jump, a condition must be met. Otherwise, the program continues with the next instruction.
At the table below, all conditions refer to a compare result between DREG1 and DREG0 (unsigned), except JZ and JNZ, which refer exclusively to DREG0. </t>
    </r>
    <r>
      <rPr>
        <b/>
        <sz val="11"/>
        <color rgb="FFFF0000"/>
        <rFont val="맑은 고딕"/>
        <family val="3"/>
        <charset val="129"/>
        <scheme val="minor"/>
      </rPr>
      <t>Distance must be a non-zero value in all cases.</t>
    </r>
    <phoneticPr fontId="1" type="noConversion"/>
  </si>
  <si>
    <t>CmdSeq.FIFOBuffer register address space - When the FIFO runs full, write data is ignored and an error response is signaled at the AHB bus.</t>
    <phoneticPr fontId="1" type="noConversion"/>
  </si>
  <si>
    <t>PG 문서 3.5 Flash Instructions</t>
    <phoneticPr fontId="1" type="noConversion"/>
  </si>
  <si>
    <t>3.6.9. Undefined Instructions</t>
    <phoneticPr fontId="1" type="noConversion"/>
  </si>
  <si>
    <t>When an undefined instruction code is detected, the command sequencer stops operation and the error status
signal is set.</t>
    <phoneticPr fontId="1" type="noConversion"/>
  </si>
  <si>
    <t>HM문서</t>
    <phoneticPr fontId="1" type="noConversion"/>
  </si>
  <si>
    <t xml:space="preserve">3.6.10. Control Flow - Command Buffer </t>
    <phoneticPr fontId="1" type="noConversion"/>
  </si>
  <si>
    <t>PG 문서</t>
    <phoneticPr fontId="1" type="noConversion"/>
  </si>
  <si>
    <t>OSETREG
[Count], Address, Data(*)</t>
    <phoneticPr fontId="1" type="noConversion"/>
  </si>
  <si>
    <t>w16, w8 
wb16, wb8
i4write</t>
    <phoneticPr fontId="1" type="noConversion"/>
  </si>
  <si>
    <t xml:space="preserve">DREG0의 data를 BCD 코드로 변환. 
unsigned short로 취급하며, 입력값은 0x2709 이하여야함. </t>
    <phoneticPr fontId="1" type="noConversion"/>
  </si>
  <si>
    <t>Divides signed DREG1 value by signed DREG0 value.</t>
    <phoneticPr fontId="1" type="noConversion"/>
  </si>
  <si>
    <t>DREG0의 값을 인덱스에 해당하는 버퍼에 저장</t>
    <phoneticPr fontId="1" type="noConversion"/>
  </si>
  <si>
    <t>DREG0의 data를 DREG1에 복사 이후,
Address의 data를 DREG0에 복사</t>
    <phoneticPr fontId="1" type="noConversion"/>
  </si>
  <si>
    <t>Operation</t>
    <phoneticPr fontId="1" type="noConversion"/>
  </si>
  <si>
    <t>DREG1 &lt;- DREG0
DREG0 &lt;- (Address)</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</si>
  <si>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</si>
  <si>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</si>
  <si>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t>커맨드 시퀀서 와치독 리셋 
와치독이 시퀀스 중에 설정되어 사용되는 경우에만 사용</t>
    <phoneticPr fontId="1" type="noConversion"/>
  </si>
  <si>
    <t xml:space="preserve">커맨드 시퀀서 와치독 셋, 카운트다운 시작. 
Valuecounter, Valuedivider 모두 0이면, 와치독 비활성화. 
와치독이 이미 실행 중인 상태에서, 새 WDS 명령어가 있으면
와치독이 새값으로 즉시 재시작. </t>
    <phoneticPr fontId="1" type="noConversion"/>
  </si>
  <si>
    <t xml:space="preserve">us delay </t>
    <phoneticPr fontId="1" type="noConversion"/>
  </si>
  <si>
    <t>커맨드 시퀀서 인터럽트 176 또는 177(ECC SRAM 오류)이 선택된 경우, 초기화되지 않은 SRAM으로 인해 즉시 인터럽트 이벤트가 감지됩니다. 이를 방지하기 위해 인터럽트 176 또는 177을 선택하기 전에 관련된 SRAM(0x60000000)에 최소한 1바이트를 기록하십시오.</t>
    <phoneticPr fontId="1" type="noConversion"/>
  </si>
  <si>
    <t>2.4. Interrupt Controller - 2.4.3.1. Limitation</t>
    <phoneticPr fontId="1" type="noConversion"/>
  </si>
  <si>
    <t>Size must be given as 8,16, or 32 (bits).</t>
    <phoneticPr fontId="1" type="noConversion"/>
  </si>
  <si>
    <t>Using the contents of DREG1 instead of specifying constant data value. Address value at DREG0 must be aligned to the transfer size.</t>
    <phoneticPr fontId="1" type="noConversion"/>
  </si>
  <si>
    <t>i4drrestore</t>
    <phoneticPr fontId="1" type="noConversion"/>
  </si>
  <si>
    <t>Index buffer must be initialized with DRSAVE or BUFCLR before using DRRESTORE.</t>
    <phoneticPr fontId="1" type="noConversion"/>
  </si>
  <si>
    <t xml:space="preserve">i4copy </t>
    <phoneticPr fontId="1" type="noConversion"/>
  </si>
  <si>
    <t xml:space="preserve">Syntax Error </t>
    <phoneticPr fontId="1" type="noConversion"/>
  </si>
  <si>
    <t>Logical Error</t>
    <phoneticPr fontId="1" type="noConversion"/>
  </si>
  <si>
    <t>Runtime Error</t>
    <phoneticPr fontId="1" type="noConversion"/>
  </si>
  <si>
    <t xml:space="preserve">Human Error </t>
    <phoneticPr fontId="1" type="noConversion"/>
  </si>
  <si>
    <t>Must not be used without a CALL/CALLR instruction.</t>
    <phoneticPr fontId="1" type="noConversion"/>
  </si>
  <si>
    <t xml:space="preserve">필요 영역 외의 침범 여부 </t>
    <phoneticPr fontId="1" type="noConversion"/>
  </si>
  <si>
    <t xml:space="preserve">0으로 나누기??? </t>
    <phoneticPr fontId="1" type="noConversion"/>
  </si>
  <si>
    <t>배열 또는 범위를 가지고있는 객체들의 경계범위를 벗어난 접근 검사</t>
  </si>
  <si>
    <t>버퍼 오버플로우 검사</t>
  </si>
  <si>
    <t>산술연산에서의 오버플로우 검사</t>
  </si>
  <si>
    <t>쉬프트 연산에서의 오버플로우 검사</t>
    <phoneticPr fontId="1" type="noConversion"/>
  </si>
  <si>
    <t>힙 메모리의 잘못된 사용과 메모리 누수 검사</t>
    <phoneticPr fontId="1" type="noConversion"/>
  </si>
  <si>
    <t xml:space="preserve">Compiler Error </t>
    <phoneticPr fontId="1" type="noConversion"/>
  </si>
  <si>
    <t xml:space="preserve">1. 메모리 오버플로우 (Buffer, Stack) 
</t>
    <phoneticPr fontId="1" type="noConversion"/>
  </si>
  <si>
    <t xml:space="preserve">2. 유효하지 않은 포인터 </t>
    <phoneticPr fontId="1" type="noConversion"/>
  </si>
  <si>
    <t>컴파일러가 프로그래머가 예상한 것과 다르게 동작.</t>
    <phoneticPr fontId="1" type="noConversion"/>
  </si>
  <si>
    <r>
      <rPr>
        <b/>
        <sz val="11"/>
        <color rgb="FFFF0000"/>
        <rFont val="맑은 고딕"/>
        <family val="3"/>
        <charset val="129"/>
        <scheme val="minor"/>
      </rPr>
      <t>명령 목록에 있는 모든 불법 액세스 시도 및 정의되지 않은 명령은 CMDSEQ가 중지되고 Error 비트에 신호를 보냅니다.</t>
    </r>
    <r>
      <rPr>
        <sz val="11"/>
        <color theme="1"/>
        <rFont val="맑은 고딕"/>
        <family val="2"/>
        <charset val="129"/>
        <scheme val="minor"/>
      </rPr>
      <t xml:space="preserve"> 불법 액세스의 예는 다음과 같습니다:</t>
    </r>
    <phoneticPr fontId="1" type="noConversion"/>
  </si>
  <si>
    <t>RD문서</t>
    <phoneticPr fontId="1" type="noConversion"/>
  </si>
  <si>
    <r>
      <t>Locked (</t>
    </r>
    <r>
      <rPr>
        <sz val="11"/>
        <color theme="1"/>
        <rFont val="Wingdings"/>
        <family val="2"/>
        <charset val="2"/>
      </rPr>
      <t></t>
    </r>
    <r>
      <rPr>
        <sz val="11"/>
        <color theme="1"/>
        <rFont val="맑은 고딕"/>
        <family val="2"/>
        <charset val="129"/>
        <scheme val="minor"/>
      </rPr>
      <t xml:space="preserve">): Locked registers (Locked = yes) can only be written to if they have been previously unlocked by
writing the unlock key to the lock/unlock key register (Locked = key). </t>
    </r>
    <phoneticPr fontId="1" type="noConversion"/>
  </si>
  <si>
    <t xml:space="preserve">They can be made non-writable again by
writing the lock key to the lock/unlock register. The lock status can be obtained from the Locked = status register.
</t>
    <phoneticPr fontId="1" type="noConversion"/>
  </si>
  <si>
    <t>Note that access to an address with no register or writing to a currently locked (Locked = yes) register results in a bus error. This will generate either an interrupt or an error response at the used host interface.</t>
    <phoneticPr fontId="1" type="noConversion"/>
  </si>
  <si>
    <t>레지스터가 없는 주소에 접근하거나 현재 잠긴(잠김 = 예) 레지스터에 기록하려고 하면 버스 오류가 발생합니다. 이는 인터럽트를 생성하거나 사용된 호스트 인터페이스에서 오류 응답을 발생시킵니다.</t>
    <phoneticPr fontId="1" type="noConversion"/>
  </si>
  <si>
    <t xml:space="preserve">Semantic Error </t>
    <phoneticPr fontId="1" type="noConversion"/>
  </si>
  <si>
    <t>x</t>
    <phoneticPr fontId="1" type="noConversion"/>
  </si>
  <si>
    <t>확인필요</t>
    <phoneticPr fontId="1" type="noConversion"/>
  </si>
  <si>
    <t xml:space="preserve">3. 재귀함수 사용 (사용하지 말 것.) </t>
    <phoneticPr fontId="1" type="noConversion"/>
  </si>
  <si>
    <t xml:space="preserve">4. Dead code 존재 여부 </t>
    <phoneticPr fontId="1" type="noConversion"/>
  </si>
  <si>
    <t>가능은 하나?</t>
    <phoneticPr fontId="1" type="noConversion"/>
  </si>
  <si>
    <t>Before writing data to the FIFO, the host should check that there is enough space available in the FIFO by reading FIFOStatus. FIFOSpace or using the high- and low-watermark interrupt mechanism.</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</si>
  <si>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Buffer[Index]
PC </t>
    </r>
    <r>
      <rPr>
        <sz val="11"/>
        <color theme="1"/>
        <rFont val="Wingdings"/>
        <family val="2"/>
        <charset val="2"/>
      </rPr>
      <t></t>
    </r>
    <r>
      <rPr>
        <sz val="11"/>
        <color theme="1"/>
        <rFont val="맑은 고딕"/>
        <family val="2"/>
        <charset val="129"/>
        <scheme val="minor"/>
      </rPr>
      <t xml:space="preserve"> PC + 4</t>
    </r>
    <phoneticPr fontId="1" type="noConversion"/>
  </si>
  <si>
    <t xml:space="preserve">DREG0 &gt;&gt;= Count </t>
    <phoneticPr fontId="1" type="noConversion"/>
  </si>
  <si>
    <t>DREG0 &lt;&lt;= Count</t>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</si>
  <si>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</si>
  <si>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t xml:space="preserve">DREG1의 value를 DREG0가 가리키는 주소에 저장. 
DREG1 초기화 선행 필수. </t>
    <phoneticPr fontId="1" type="noConversion"/>
  </si>
  <si>
    <t xml:space="preserve">DREG0의 value가 가리키는 주소에서의 data를 
DREG0에 저장. </t>
    <phoneticPr fontId="1" type="noConversion"/>
  </si>
  <si>
    <r>
      <t xml:space="preserve">DREG0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</si>
  <si>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b/>
        <sz val="14"/>
        <color theme="1"/>
        <rFont val="Wingdings"/>
        <family val="2"/>
        <charset val="2"/>
      </rPr>
      <t></t>
    </r>
    <r>
      <rPr>
        <b/>
        <sz val="14"/>
        <color theme="1"/>
        <rFont val="맑은 고딕"/>
        <family val="2"/>
        <charset val="129"/>
        <scheme val="minor"/>
      </rPr>
      <t xml:space="preserve"> DREG0</t>
    </r>
    <phoneticPr fontId="1" type="noConversion"/>
  </si>
  <si>
    <r>
      <t xml:space="preserve">AREG </t>
    </r>
    <r>
      <rPr>
        <sz val="11"/>
        <color theme="1"/>
        <rFont val="Wingdings"/>
        <family val="2"/>
        <charset val="2"/>
      </rPr>
      <t></t>
    </r>
    <r>
      <rPr>
        <sz val="11"/>
        <color theme="1"/>
        <rFont val="맑은 고딕"/>
        <family val="2"/>
        <charset val="129"/>
        <scheme val="minor"/>
      </rPr>
      <t xml:space="preserve"> (Address)
PC </t>
    </r>
    <r>
      <rPr>
        <sz val="11"/>
        <color theme="1"/>
        <rFont val="Wingdings"/>
        <family val="2"/>
        <charset val="2"/>
      </rPr>
      <t></t>
    </r>
    <r>
      <rPr>
        <sz val="11"/>
        <color theme="1"/>
        <rFont val="맑은 고딕"/>
        <family val="2"/>
        <charset val="129"/>
        <scheme val="minor"/>
      </rPr>
      <t xml:space="preserve"> PC + 8</t>
    </r>
    <phoneticPr fontId="1" type="noConversion"/>
  </si>
  <si>
    <t>Loads AREG with the contents of DREG0.</t>
  </si>
  <si>
    <t>Pushes value of AREG into DREG stack.</t>
  </si>
  <si>
    <r>
      <t xml:space="preserve">AREG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</si>
  <si>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AREG
PC </t>
    </r>
    <r>
      <rPr>
        <sz val="11"/>
        <color theme="1"/>
        <rFont val="Wingdings"/>
        <family val="2"/>
        <charset val="2"/>
      </rPr>
      <t></t>
    </r>
    <r>
      <rPr>
        <sz val="11"/>
        <color theme="1"/>
        <rFont val="맑은 고딕"/>
        <family val="2"/>
        <charset val="129"/>
        <scheme val="minor"/>
      </rPr>
      <t xml:space="preserve"> PC + 4</t>
    </r>
    <phoneticPr fontId="1" type="noConversion"/>
  </si>
  <si>
    <t>AREG = DREG0</t>
    <phoneticPr fontId="1" type="noConversion"/>
  </si>
  <si>
    <t>DREG1=DREG0
DREG0=AREG</t>
    <phoneticPr fontId="1" type="noConversion"/>
  </si>
  <si>
    <r>
      <t xml:space="preserve">(AREG)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</si>
  <si>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t>DREG0의 value를 AREG가 가리키는 주소에 저장</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</si>
  <si>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(AREG)
PC </t>
    </r>
    <r>
      <rPr>
        <sz val="11"/>
        <color theme="1"/>
        <rFont val="Wingdings"/>
        <family val="2"/>
        <charset val="2"/>
      </rPr>
      <t></t>
    </r>
    <r>
      <rPr>
        <sz val="11"/>
        <color theme="1"/>
        <rFont val="맑은 고딕"/>
        <family val="2"/>
        <charset val="129"/>
        <scheme val="minor"/>
      </rPr>
      <t xml:space="preserve"> PC + 4</t>
    </r>
    <phoneticPr fontId="1" type="noConversion"/>
  </si>
  <si>
    <t>Writes the system time (SYSTIME) value in DREG0.
SYSTIME is a wrapping 32-bit counter incremented every microsecond.</t>
    <phoneticPr fontId="1" type="noConversion"/>
  </si>
  <si>
    <r>
      <t xml:space="preserve">DREG0 </t>
    </r>
    <r>
      <rPr>
        <sz val="11"/>
        <color theme="1"/>
        <rFont val="Wingdings"/>
        <family val="2"/>
        <charset val="2"/>
      </rPr>
      <t></t>
    </r>
    <r>
      <rPr>
        <sz val="11"/>
        <color theme="1"/>
        <rFont val="맑은 고딕"/>
        <family val="2"/>
        <charset val="129"/>
        <scheme val="minor"/>
      </rPr>
      <t xml:space="preserve"> SYSTIME( )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</si>
  <si>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(Address)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+ 8</t>
    </r>
    <phoneticPr fontId="1" type="noConversion"/>
  </si>
  <si>
    <t>JEQ</t>
    <phoneticPr fontId="1" type="noConversion"/>
  </si>
  <si>
    <t>Attention : A distance value of '0' will end up in an endless loop</t>
    <phoneticPr fontId="1" type="noConversion"/>
  </si>
  <si>
    <t>JNE</t>
    <phoneticPr fontId="1" type="noConversion"/>
  </si>
  <si>
    <t>JGT</t>
    <phoneticPr fontId="1" type="noConversion"/>
  </si>
  <si>
    <t>JGE</t>
    <phoneticPr fontId="1" type="noConversion"/>
  </si>
  <si>
    <t>JLT</t>
    <phoneticPr fontId="1" type="noConversion"/>
  </si>
  <si>
    <t>JLE</t>
    <phoneticPr fontId="1" type="noConversion"/>
  </si>
  <si>
    <t>JMPR</t>
    <phoneticPr fontId="1" type="noConversion"/>
  </si>
  <si>
    <t>Attention : A distance value of ‘0’ will end up in an endless loop. The depth of the call stack is limited to 4 entries.</t>
    <phoneticPr fontId="1" type="noConversion"/>
  </si>
  <si>
    <t>JZ</t>
    <phoneticPr fontId="1" type="noConversion"/>
  </si>
  <si>
    <t>JNZ</t>
    <phoneticPr fontId="1" type="noConversion"/>
  </si>
  <si>
    <t xml:space="preserve">if(DREG1 == DREG0) </t>
    <phoneticPr fontId="1" type="noConversion"/>
  </si>
  <si>
    <t xml:space="preserve">if(DREG1 != DREG0) </t>
    <phoneticPr fontId="1" type="noConversion"/>
  </si>
  <si>
    <t xml:space="preserve">if(DREG1 &gt; DREG0) </t>
    <phoneticPr fontId="1" type="noConversion"/>
  </si>
  <si>
    <t>if(DREG1 &gt;= DREG0)</t>
    <phoneticPr fontId="1" type="noConversion"/>
  </si>
  <si>
    <t>if(DREG1 &lt; DREG0)</t>
    <phoneticPr fontId="1" type="noConversion"/>
  </si>
  <si>
    <t>if(DREG1 &lt;= DREG0)</t>
    <phoneticPr fontId="1" type="noConversion"/>
  </si>
  <si>
    <t xml:space="preserve">if(DREG0 == 0) </t>
    <phoneticPr fontId="1" type="noConversion"/>
  </si>
  <si>
    <t xml:space="preserve">if(DREG0 != 0) </t>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</si>
  <si>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t>
    </r>
    <phoneticPr fontId="1" type="noConversion"/>
  </si>
  <si>
    <r>
      <t xml:space="preserve">DREG0 </t>
    </r>
    <r>
      <rPr>
        <sz val="11"/>
        <color theme="1"/>
        <rFont val="Wingdings"/>
        <family val="2"/>
        <charset val="2"/>
      </rPr>
      <t></t>
    </r>
    <r>
      <rPr>
        <sz val="11"/>
        <color theme="1"/>
        <rFont val="맑은 고딕"/>
        <family val="2"/>
        <charset val="129"/>
        <scheme val="minor"/>
      </rPr>
      <t xml:space="preserve"> 
bin_to_bcd((unsigned short)DREG0)</t>
    </r>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</si>
  <si>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|(signed)DREG0|</t>
    </r>
    <phoneticPr fontId="1" type="noConversion"/>
  </si>
  <si>
    <t>i4jumprdr1equal0</t>
    <phoneticPr fontId="1" type="noConversion"/>
  </si>
  <si>
    <r>
      <t xml:space="preserve">DREG0 </t>
    </r>
    <r>
      <rPr>
        <sz val="11"/>
        <color theme="1"/>
        <rFont val="Wingdings"/>
        <family val="2"/>
        <charset val="2"/>
      </rPr>
      <t></t>
    </r>
    <r>
      <rPr>
        <sz val="11"/>
        <color theme="1"/>
        <rFont val="맑은 고딕"/>
        <family val="2"/>
        <charset val="129"/>
        <scheme val="minor"/>
      </rPr>
      <t xml:space="preserve"> Result
PC </t>
    </r>
    <r>
      <rPr>
        <sz val="11"/>
        <color theme="1"/>
        <rFont val="Wingdings"/>
        <family val="2"/>
        <charset val="2"/>
      </rPr>
      <t></t>
    </r>
    <r>
      <rPr>
        <sz val="11"/>
        <color theme="1"/>
        <rFont val="맑은 고딕"/>
        <family val="2"/>
        <charset val="129"/>
        <scheme val="minor"/>
      </rPr>
      <t xml:space="preserve"> PC + 4</t>
    </r>
    <phoneticPr fontId="1" type="noConversion"/>
  </si>
  <si>
    <t>Calculates the accumulated or averaged value of the LED brightness distribution for Local Dimming applications.
In order to run this macro, two previous steps are required:
• Load a parameter array (please refer to HW manual) into any of the available memories.
• Store the parameter array start address into DREG0.
Result of the operation (calculation) is stored in DREG0.</t>
    <phoneticPr fontId="1" type="noConversion"/>
  </si>
  <si>
    <r>
      <t xml:space="preserve">DREG1 </t>
    </r>
    <r>
      <rPr>
        <sz val="11"/>
        <color theme="1"/>
        <rFont val="Wingdings"/>
        <family val="2"/>
        <charset val="2"/>
      </rPr>
      <t></t>
    </r>
    <r>
      <rPr>
        <sz val="11"/>
        <color theme="1"/>
        <rFont val="맑은 고딕"/>
        <family val="2"/>
        <charset val="129"/>
        <scheme val="minor"/>
      </rPr>
      <t xml:space="preserve"> DREG0
DREG0 </t>
    </r>
    <r>
      <rPr>
        <sz val="11"/>
        <color theme="1"/>
        <rFont val="Wingdings"/>
        <family val="2"/>
        <charset val="2"/>
      </rPr>
      <t></t>
    </r>
    <r>
      <rPr>
        <sz val="11"/>
        <color theme="1"/>
        <rFont val="맑은 고딕"/>
        <family val="2"/>
        <charset val="129"/>
        <scheme val="minor"/>
      </rPr>
      <t xml:space="preserve"> number_of_set_bits(DREG0)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</si>
  <si>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DREG1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</si>
  <si>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</si>
  <si>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r>
      <t xml:space="preserve">if(DREG0 == Value)
PC </t>
    </r>
    <r>
      <rPr>
        <sz val="11"/>
        <color theme="1"/>
        <rFont val="Wingdings"/>
        <family val="2"/>
        <charset val="2"/>
      </rPr>
      <t></t>
    </r>
    <r>
      <rPr>
        <sz val="11"/>
        <color theme="1"/>
        <rFont val="맑은 고딕"/>
        <family val="2"/>
        <charset val="129"/>
        <scheme val="minor"/>
      </rPr>
      <t xml:space="preserve"> PC + 8 + sizeof(next instruction)
else
PC </t>
    </r>
    <r>
      <rPr>
        <sz val="11"/>
        <color theme="1"/>
        <rFont val="Wingdings"/>
        <family val="2"/>
        <charset val="2"/>
      </rPr>
      <t></t>
    </r>
    <r>
      <rPr>
        <sz val="11"/>
        <color theme="1"/>
        <rFont val="맑은 고딕"/>
        <family val="2"/>
        <charset val="129"/>
        <scheme val="minor"/>
      </rPr>
      <t xml:space="preserve"> PC + 8</t>
    </r>
    <phoneticPr fontId="1" type="noConversion"/>
  </si>
  <si>
    <r>
      <t xml:space="preserve">if(Buffer[Index] == Value)
PC </t>
    </r>
    <r>
      <rPr>
        <sz val="11"/>
        <color theme="1"/>
        <rFont val="Wingdings"/>
        <family val="2"/>
        <charset val="2"/>
      </rPr>
      <t></t>
    </r>
    <r>
      <rPr>
        <sz val="11"/>
        <color theme="1"/>
        <rFont val="맑은 고딕"/>
        <family val="2"/>
        <charset val="129"/>
        <scheme val="minor"/>
      </rPr>
      <t xml:space="preserve"> PC + 8 + sizeof(next instruction)
else
PC </t>
    </r>
    <r>
      <rPr>
        <sz val="11"/>
        <color theme="1"/>
        <rFont val="Wingdings"/>
        <family val="2"/>
        <charset val="2"/>
      </rPr>
      <t></t>
    </r>
    <r>
      <rPr>
        <sz val="11"/>
        <color theme="1"/>
        <rFont val="맑은 고딕"/>
        <family val="2"/>
        <charset val="129"/>
        <scheme val="minor"/>
      </rPr>
      <t xml:space="preserve"> PC + 8</t>
    </r>
    <phoneticPr fontId="1" type="noConversion"/>
  </si>
  <si>
    <t>Erases the Sector given as argument.
Argument Protection must be set for destination Sectors 0 and 1 (boot sectors) to disable boot write protection.</t>
    <phoneticPr fontId="1" type="noConversion"/>
  </si>
  <si>
    <t>Sector, Protection</t>
    <phoneticPr fontId="1" type="noConversion"/>
  </si>
  <si>
    <r>
      <t xml:space="preserve">SectorErase (Sector)
PC </t>
    </r>
    <r>
      <rPr>
        <sz val="11"/>
        <color theme="1"/>
        <rFont val="Wingdings"/>
        <family val="2"/>
        <charset val="2"/>
      </rPr>
      <t></t>
    </r>
    <r>
      <rPr>
        <sz val="11"/>
        <color theme="1"/>
        <rFont val="맑은 고딕"/>
        <family val="2"/>
        <charset val="129"/>
        <scheme val="minor"/>
      </rPr>
      <t xml:space="preserve"> PC + 4</t>
    </r>
    <phoneticPr fontId="1" type="noConversion"/>
  </si>
  <si>
    <r>
      <t xml:space="preserve">For (idx = 1; idx &lt;= Count * 8; idx = idx + 1)
*(Dst++) </t>
    </r>
    <r>
      <rPr>
        <sz val="11"/>
        <color theme="1"/>
        <rFont val="Wingdings"/>
        <family val="2"/>
        <charset val="2"/>
      </rPr>
      <t></t>
    </r>
    <r>
      <rPr>
        <sz val="11"/>
        <color theme="1"/>
        <rFont val="맑은 고딕"/>
        <family val="2"/>
        <charset val="129"/>
        <scheme val="minor"/>
      </rPr>
      <t xml:space="preserve"> *(Src++)
PC </t>
    </r>
    <r>
      <rPr>
        <sz val="11"/>
        <color theme="1"/>
        <rFont val="Wingdings"/>
        <family val="2"/>
        <charset val="2"/>
      </rPr>
      <t></t>
    </r>
    <r>
      <rPr>
        <sz val="11"/>
        <color theme="1"/>
        <rFont val="맑은 고딕"/>
        <family val="2"/>
        <charset val="129"/>
        <scheme val="minor"/>
      </rPr>
      <t xml:space="preserve"> PC + 12</t>
    </r>
    <phoneticPr fontId="1" type="noConversion"/>
  </si>
  <si>
    <t>Erase flash sector</t>
    <phoneticPr fontId="1" type="noConversion"/>
  </si>
  <si>
    <t>Swaps current partition information of selected flash macros.
Note: This instruction can only be used when the flash partition mechanism is enabled (please refer to Chapter 3 of the HW Manual).
Select flash macro argument options:
Select = 0: select CMDSEQ flash.
Select = 1: select CPU flash.
Select = 2: select both flash macros.
Result of the operation is stored in DREG0:
0: Successful; -1: Failed (error in evaluating partition information).</t>
    <phoneticPr fontId="1" type="noConversion"/>
  </si>
  <si>
    <r>
      <t xml:space="preserve">DREG0 </t>
    </r>
    <r>
      <rPr>
        <sz val="11"/>
        <color theme="1"/>
        <rFont val="Wingdings"/>
        <family val="2"/>
        <charset val="2"/>
      </rPr>
      <t></t>
    </r>
    <r>
      <rPr>
        <sz val="11"/>
        <color theme="1"/>
        <rFont val="맑은 고딕"/>
        <family val="2"/>
        <charset val="129"/>
        <scheme val="minor"/>
      </rPr>
      <t xml:space="preserve"> return value
0: success
-1: error in evaluating partition information
PC </t>
    </r>
    <r>
      <rPr>
        <sz val="11"/>
        <color theme="1"/>
        <rFont val="Wingdings"/>
        <family val="2"/>
        <charset val="2"/>
      </rPr>
      <t></t>
    </r>
    <r>
      <rPr>
        <sz val="11"/>
        <color theme="1"/>
        <rFont val="맑은 고딕"/>
        <family val="2"/>
        <charset val="129"/>
        <scheme val="minor"/>
      </rPr>
      <t xml:space="preserve"> PC + 4</t>
    </r>
    <phoneticPr fontId="1" type="noConversion"/>
  </si>
  <si>
    <t>Flash_macro (0,1,2)</t>
    <phoneticPr fontId="1" type="noConversion"/>
  </si>
  <si>
    <t>Swap bootpartition of flash macro</t>
    <phoneticPr fontId="1" type="noConversion"/>
  </si>
  <si>
    <t>Get current partition setting</t>
    <phoneticPr fontId="1" type="noConversion"/>
  </si>
  <si>
    <r>
      <t xml:space="preserve">Gets current partition information of selected flash macro.
Note: This instruction can only be used when the flash partition mechanism is enabled (please refer to Chapter 3 of the HW Manual).
Macro select information is provided in DREG0:
DREG0 = 0 </t>
    </r>
    <r>
      <rPr>
        <sz val="11"/>
        <color theme="1"/>
        <rFont val="Wingdings"/>
        <family val="2"/>
        <charset val="2"/>
      </rPr>
      <t></t>
    </r>
    <r>
      <rPr>
        <sz val="11"/>
        <color theme="1"/>
        <rFont val="맑은 고딕"/>
        <family val="2"/>
        <charset val="129"/>
        <scheme val="minor"/>
      </rPr>
      <t xml:space="preserve"> Select CMDSEQ flash.
DREG0 = 1 </t>
    </r>
    <r>
      <rPr>
        <sz val="11"/>
        <color theme="1"/>
        <rFont val="Wingdings"/>
        <family val="2"/>
        <charset val="2"/>
      </rPr>
      <t></t>
    </r>
    <r>
      <rPr>
        <sz val="11"/>
        <color theme="1"/>
        <rFont val="맑은 고딕"/>
        <family val="2"/>
        <charset val="129"/>
        <scheme val="minor"/>
      </rPr>
      <t xml:space="preserve"> Select CPU flash.
Result of the operation is stored in DREG0:
0, 1: Current partition; -1: Failed (error in evaluating partition information).</t>
    </r>
    <phoneticPr fontId="1" type="noConversion"/>
  </si>
  <si>
    <r>
      <t xml:space="preserve">DREG0 </t>
    </r>
    <r>
      <rPr>
        <sz val="11"/>
        <color theme="1"/>
        <rFont val="Wingdings"/>
        <family val="2"/>
        <charset val="2"/>
      </rPr>
      <t></t>
    </r>
    <r>
      <rPr>
        <sz val="11"/>
        <color theme="1"/>
        <rFont val="맑은 고딕"/>
        <family val="2"/>
        <charset val="129"/>
        <scheme val="minor"/>
      </rPr>
      <t xml:space="preserve"> return value
0,1: current partition
-1: error in evaluating partition information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</si>
  <si>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Address
</t>
    </r>
    <r>
      <rPr>
        <b/>
        <sz val="14"/>
        <color theme="1"/>
        <rFont val="맑은 고딕"/>
        <family val="3"/>
        <charset val="129"/>
        <scheme val="minor"/>
      </rPr>
      <t>Size, Address</t>
    </r>
    <phoneticPr fontId="1" type="noConversion"/>
  </si>
  <si>
    <t>i4abs</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</si>
  <si>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</si>
  <si>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r>
      <t xml:space="preserve">Adds values of DREG1 and DREG0 contents. Result overwrites DREG0.
If the result is longer than 32 bits, the MSBs in excess are dropped.
</t>
    </r>
    <r>
      <rPr>
        <b/>
        <sz val="11"/>
        <color theme="1"/>
        <rFont val="맑은 고딕"/>
        <family val="3"/>
        <charset val="129"/>
        <scheme val="minor"/>
      </rPr>
      <t>Do not use if DREG1 is not initialized.</t>
    </r>
    <phoneticPr fontId="1" type="noConversion"/>
  </si>
  <si>
    <t xml:space="preserve">DREG0 += DREG1 </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</si>
  <si>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</si>
  <si>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t>Logical XOR of DREG1 and DREG0 contents. Result overwrites DREG0.</t>
    <phoneticPr fontId="1" type="noConversion"/>
  </si>
  <si>
    <t xml:space="preserve">DREG0 ^= DREG1 </t>
    <phoneticPr fontId="1" type="noConversion"/>
  </si>
  <si>
    <t>DREG0 |= DREG1</t>
    <phoneticPr fontId="1" type="noConversion"/>
  </si>
  <si>
    <r>
      <t xml:space="preserve">DREG0 </t>
    </r>
    <r>
      <rPr>
        <sz val="11"/>
        <color theme="1"/>
        <rFont val="Wingdings"/>
        <family val="2"/>
        <charset val="2"/>
      </rPr>
      <t></t>
    </r>
    <r>
      <rPr>
        <sz val="11"/>
        <color theme="1"/>
        <rFont val="맑은 고딕"/>
        <family val="2"/>
        <charset val="129"/>
        <scheme val="minor"/>
      </rPr>
      <t xml:space="preserve"> DREG0 | DREG1
PC </t>
    </r>
    <r>
      <rPr>
        <sz val="11"/>
        <color theme="1"/>
        <rFont val="Wingdings"/>
        <family val="2"/>
        <charset val="2"/>
      </rPr>
      <t></t>
    </r>
    <r>
      <rPr>
        <sz val="11"/>
        <color theme="1"/>
        <rFont val="맑은 고딕"/>
        <family val="2"/>
        <charset val="129"/>
        <scheme val="minor"/>
      </rPr>
      <t xml:space="preserve"> PC + 4</t>
    </r>
    <phoneticPr fontId="1" type="noConversion"/>
  </si>
  <si>
    <t>Logical OR of DREG1 and DREG0 contents. Result overwrites DREG0.
Tip: There is a more elegant way to perform the operation at the example by using the PEEK instruction, which is described at the previous section.</t>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</si>
  <si>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</si>
  <si>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(signed)DREG1 * (signed)DREG0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</si>
  <si>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&amp; DREG1
PC </t>
    </r>
    <r>
      <rPr>
        <sz val="11"/>
        <color theme="1"/>
        <rFont val="Wingdings"/>
        <family val="2"/>
        <charset val="2"/>
      </rPr>
      <t></t>
    </r>
    <r>
      <rPr>
        <sz val="11"/>
        <color theme="1"/>
        <rFont val="맑은 고딕"/>
        <family val="2"/>
        <charset val="129"/>
        <scheme val="minor"/>
      </rPr>
      <t xml:space="preserve"> PC + 4</t>
    </r>
    <phoneticPr fontId="1" type="noConversion"/>
  </si>
  <si>
    <t>Logical AND of DREG1 and DREG0 contents. Result overwrites DREG0.</t>
    <phoneticPr fontId="1" type="noConversion"/>
  </si>
  <si>
    <t xml:space="preserve">DREG0 &amp;= DREG1 </t>
    <phoneticPr fontId="1" type="noConversion"/>
  </si>
  <si>
    <r>
      <t xml:space="preserve">DREG0 </t>
    </r>
    <r>
      <rPr>
        <sz val="11"/>
        <color theme="1"/>
        <rFont val="Wingdings"/>
        <family val="2"/>
        <charset val="2"/>
      </rPr>
      <t></t>
    </r>
    <r>
      <rPr>
        <sz val="11"/>
        <color theme="1"/>
        <rFont val="맑은 고딕"/>
        <family val="2"/>
        <charset val="129"/>
        <scheme val="minor"/>
      </rPr>
      <t xml:space="preserve"> ~DREG0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</si>
  <si>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</si>
  <si>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t>DREG0 |= Value</t>
    <phoneticPr fontId="1" type="noConversion"/>
  </si>
  <si>
    <t>DREG0 &amp;= Value</t>
    <phoneticPr fontId="1" type="noConversion"/>
  </si>
  <si>
    <t>DREG0 ^= Value</t>
    <phoneticPr fontId="1" type="noConversion"/>
  </si>
  <si>
    <t xml:space="preserve">DREG0 += Value </t>
    <phoneticPr fontId="1" type="noConversion"/>
  </si>
  <si>
    <r>
      <t xml:space="preserve">DREG0 </t>
    </r>
    <r>
      <rPr>
        <sz val="11"/>
        <color theme="1"/>
        <rFont val="Wingdings"/>
        <family val="2"/>
        <charset val="2"/>
      </rPr>
      <t></t>
    </r>
    <r>
      <rPr>
        <sz val="11"/>
        <color theme="1"/>
        <rFont val="맑은 고딕"/>
        <family val="2"/>
        <charset val="129"/>
        <scheme val="minor"/>
      </rPr>
      <t xml:space="preserve"> DREG0 &amp;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</si>
  <si>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</si>
  <si>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 Value
PC </t>
    </r>
    <r>
      <rPr>
        <sz val="11"/>
        <color theme="1"/>
        <rFont val="Wingdings"/>
        <family val="2"/>
        <charset val="2"/>
      </rPr>
      <t></t>
    </r>
    <r>
      <rPr>
        <sz val="11"/>
        <color theme="1"/>
        <rFont val="맑은 고딕"/>
        <family val="2"/>
        <charset val="129"/>
        <scheme val="minor"/>
      </rPr>
      <t xml:space="preserve"> PC + 8</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</si>
  <si>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&gt;&gt; Count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</si>
  <si>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DREG0 &lt;&lt; Count
PC </t>
    </r>
    <r>
      <rPr>
        <sz val="11"/>
        <color theme="1"/>
        <rFont val="Wingdings"/>
        <family val="2"/>
        <charset val="2"/>
      </rPr>
      <t></t>
    </r>
    <r>
      <rPr>
        <sz val="11"/>
        <color theme="1"/>
        <rFont val="맑은 고딕"/>
        <family val="2"/>
        <charset val="129"/>
        <scheme val="minor"/>
      </rPr>
      <t xml:space="preserve"> PC + 4</t>
    </r>
    <phoneticPr fontId="1" type="noConversion"/>
  </si>
  <si>
    <t>DREG0 = abs(DREG0)</t>
    <phoneticPr fontId="1" type="noConversion"/>
  </si>
  <si>
    <t>DREG0 = DREG1-DREG0</t>
    <phoneticPr fontId="1" type="noConversion"/>
  </si>
  <si>
    <t>DREG0 *= DREG1</t>
    <phoneticPr fontId="1" type="noConversion"/>
  </si>
  <si>
    <t>DREG0 /= DREG1</t>
    <phoneticPr fontId="1" type="noConversion"/>
  </si>
  <si>
    <t>IF문.
Value와 DREG0 Value를 확인 후,
두 값이 같으면 다음 명령 skip.</t>
    <phoneticPr fontId="1" type="noConversion"/>
  </si>
  <si>
    <t>IF문.
해당 인덱스 버퍼의 Data를 Value와 비교하여 
두 값이 일치하면 다음 명령 skip.</t>
    <phoneticPr fontId="1" type="noConversion"/>
  </si>
  <si>
    <t xml:space="preserve">DREG0 ~= DREG0 # Bitwise not </t>
    <phoneticPr fontId="1" type="noConversion"/>
  </si>
  <si>
    <t>0x2CE8</t>
    <phoneticPr fontId="1" type="noConversion"/>
  </si>
  <si>
    <t>0x03E8</t>
    <phoneticPr fontId="1" type="noConversion"/>
  </si>
  <si>
    <t>Write list of data to destination buffer.</t>
  </si>
  <si>
    <t>Write list of data to destination buffer specified by address and offset. When Size is set to 0, byte transfers of data
bits 7 down to 0 are performed and if Size is set to 1, word transfers of data bits 15 down to 0 are performed.
Destination address has to be aligned to transfer size.</t>
    <phoneticPr fontId="1" type="noConversion"/>
  </si>
  <si>
    <t>(*) As many data words as stated by Count. Data must be enclosed in # characters, each data word separated by spaces.
Writes data into the specified target address.
From the point of view of the programming only, OSETREG is a deprecated command at the SC172x, inherited from its family predecessors MB88F332/333. It represents a WRITE command where the size is less than 32 bits. Thus, WRITE and OSETREG are handled in the same way by the DSN, and the user only needs to specify the size next to the w or i4write instruction (see examples below). After the code is converted into binaries, each command can be recognized within the HEX string by its opcode.</t>
    <phoneticPr fontId="1" type="noConversion"/>
  </si>
  <si>
    <t>Addr, 
Addr_Src, 
Count, 
Protection</t>
    <phoneticPr fontId="1" type="noConversion"/>
  </si>
  <si>
    <r>
      <t xml:space="preserve">For (idx = 1; idx &lt;= Count; idx = idx + 1)
*(Dst++) </t>
    </r>
    <r>
      <rPr>
        <sz val="11"/>
        <color theme="1"/>
        <rFont val="Wingdings"/>
        <family val="2"/>
        <charset val="2"/>
      </rPr>
      <t></t>
    </r>
    <r>
      <rPr>
        <sz val="11"/>
        <color theme="1"/>
        <rFont val="맑은 고딕"/>
        <family val="2"/>
        <charset val="129"/>
        <scheme val="minor"/>
      </rPr>
      <t xml:space="preserve"> *(Src++)
PC </t>
    </r>
    <r>
      <rPr>
        <sz val="11"/>
        <color theme="1"/>
        <rFont val="Wingdings"/>
        <family val="2"/>
        <charset val="2"/>
      </rPr>
      <t></t>
    </r>
    <r>
      <rPr>
        <sz val="11"/>
        <color theme="1"/>
        <rFont val="맑은 고딕"/>
        <family val="2"/>
        <charset val="129"/>
        <scheme val="minor"/>
      </rPr>
      <t xml:space="preserve"> PC + 12</t>
    </r>
    <phoneticPr fontId="1" type="noConversion"/>
  </si>
  <si>
    <t xml:space="preserve">C언어와는 다르게, 함수에 대한 정의, 선언, 호출 3가지가 아니라, fncCall 호출부와 fncBegin ~ fncEnd 정의부만 있음. </t>
    <phoneticPr fontId="1" type="noConversion"/>
  </si>
  <si>
    <t xml:space="preserve">SocioNext Inc.에서는 fnc~ 부분을 함수라 칭하지 않고, 서브루틴이라 칭함. </t>
    <phoneticPr fontId="1" type="noConversion"/>
  </si>
  <si>
    <r>
      <t xml:space="preserve">Inserts a number of wait states in the execution, given by Value/Value.
WAIT/i4wait allows a maximum of 255us as argument.
The DSN ‘d’ metacommand allows a maximum of 16777216 us as argument.
</t>
    </r>
    <r>
      <rPr>
        <b/>
        <sz val="11"/>
        <color theme="1"/>
        <rFont val="맑은 고딕"/>
        <family val="3"/>
        <charset val="129"/>
        <scheme val="minor"/>
      </rPr>
      <t xml:space="preserve">The parser converts the ‘d’ metacommand into as many i4wait instructions as necessary to complete its argument. </t>
    </r>
    <r>
      <rPr>
        <sz val="11"/>
        <color theme="1"/>
        <rFont val="맑은 고딕"/>
        <family val="2"/>
        <charset val="129"/>
        <scheme val="minor"/>
      </rPr>
      <t>This must be considered when inserting delays at the program, since every i4wait instruction occupies a word in memory.</t>
    </r>
    <phoneticPr fontId="1" type="noConversion"/>
  </si>
  <si>
    <t xml:space="preserve">명령어 실행할 때마다, DREG0에 당시 시간을 Write. 
1us 마다 1씩 증가함. 실행한 시간 간격을 빼면 duration. 
(한번만 실행해서는 활용 불가능) </t>
    <phoneticPr fontId="1" type="noConversion"/>
  </si>
  <si>
    <r>
      <t xml:space="preserve">This instruction copies Count number of bytes from memory area Src to memory area Dst.
Copies a Count number of words from Source to Address.  
</t>
    </r>
    <r>
      <rPr>
        <b/>
        <sz val="11"/>
        <color rgb="FFFF0000"/>
        <rFont val="맑은 고딕"/>
        <family val="3"/>
        <charset val="129"/>
        <scheme val="minor"/>
      </rPr>
      <t xml:space="preserve">Target Address may be a VRAM, SRAM, or register block Address (e.g. the FetchRot or LUT tables). 
It cannot be a Flash address.
</t>
    </r>
    <r>
      <rPr>
        <sz val="11"/>
        <color theme="1"/>
        <rFont val="맑은 고딕"/>
        <family val="2"/>
        <charset val="129"/>
        <scheme val="minor"/>
      </rPr>
      <t xml:space="preserve">Ex) i4copy 0x60001000 0x6000FFA0 21 # FFA0에서 +21(21decimal, Hex는 0x15)이면 FFB5까지의 data를 1000 번지로 복사 (P.G 문서의 예시는 잘 못 됨) </t>
    </r>
    <phoneticPr fontId="1" type="noConversion"/>
  </si>
  <si>
    <r>
      <t xml:space="preserve">Writes a Count number of 64bit words from SRAM area at AddrSrc into Flash area at Addr. If Count = 0, then 16K will be written.
</t>
    </r>
    <r>
      <rPr>
        <b/>
        <sz val="11"/>
        <color rgb="FFFF0000"/>
        <rFont val="맑은 고딕"/>
        <family val="3"/>
        <charset val="129"/>
        <scheme val="minor"/>
      </rPr>
      <t xml:space="preserve">Precondition for writing is that the destination area is clean (erased).
</t>
    </r>
    <r>
      <rPr>
        <sz val="11"/>
        <color theme="1"/>
        <rFont val="맑은 고딕"/>
        <family val="2"/>
        <charset val="129"/>
        <scheme val="minor"/>
      </rPr>
      <t>Argument Protection must be set for destination Sectors 0 and 1 (boot sectors), in order to disable boot write protection.</t>
    </r>
    <phoneticPr fontId="1" type="noConversion"/>
  </si>
  <si>
    <t>Pin Name</t>
  </si>
  <si>
    <t>Pin Group</t>
  </si>
  <si>
    <t>Pin Type</t>
  </si>
  <si>
    <t>실제 사용 name</t>
    <phoneticPr fontId="32" type="noConversion"/>
  </si>
  <si>
    <t>Mux Name</t>
  </si>
  <si>
    <t>Mux PU/PD</t>
  </si>
  <si>
    <t>Mux In Threshold</t>
  </si>
  <si>
    <t>Mux Out DRV</t>
  </si>
  <si>
    <t>Description</t>
  </si>
  <si>
    <t>If Unused</t>
  </si>
  <si>
    <t>hide</t>
  </si>
  <si>
    <t>PCB Notes</t>
  </si>
  <si>
    <t>bootstrap</t>
  </si>
  <si>
    <t>VSS</t>
  </si>
  <si>
    <t>Power</t>
  </si>
  <si>
    <t/>
  </si>
  <si>
    <t>GND</t>
    <phoneticPr fontId="32" type="noConversion"/>
  </si>
  <si>
    <t>A</t>
  </si>
  <si>
    <t>-</t>
  </si>
  <si>
    <t>Global Ground</t>
  </si>
  <si>
    <t>Power (always needed)</t>
  </si>
  <si>
    <t>YES</t>
  </si>
  <si>
    <t>GPIO0</t>
  </si>
  <si>
    <t>MultiIO</t>
  </si>
  <si>
    <t>BIDI33</t>
  </si>
  <si>
    <t>VDE</t>
  </si>
  <si>
    <t>cpu_nSRST</t>
  </si>
  <si>
    <t>D</t>
  </si>
  <si>
    <t>I2C</t>
  </si>
  <si>
    <t>PROG (HiZ/PU/PD/Repeater)</t>
    <phoneticPr fontId="32" type="noConversion"/>
  </si>
  <si>
    <t>CPU debugger reset request and reset monitor</t>
  </si>
  <si>
    <t>Set as GPIO input with internal pull up or down</t>
  </si>
  <si>
    <t>PU</t>
  </si>
  <si>
    <t>BIDIR</t>
  </si>
  <si>
    <t>PROG (HiZ/PU/PD/Repeater)</t>
  </si>
  <si>
    <t>PROG (CMOS SCHMITT)</t>
  </si>
  <si>
    <t>PROG (2mA, 4mA, 8mA, 12mA)</t>
  </si>
  <si>
    <t>GENERAL PURPOSE IO</t>
  </si>
  <si>
    <t>NO</t>
  </si>
  <si>
    <t>EIRQ_0</t>
    <phoneticPr fontId="32" type="noConversion"/>
  </si>
  <si>
    <t>INPUT</t>
  </si>
  <si>
    <t xml:space="preserve">External Interrupt pin </t>
  </si>
  <si>
    <t>LED_SPI_SDI</t>
    <phoneticPr fontId="32" type="noConversion"/>
  </si>
  <si>
    <t>SPIB0_SDI</t>
  </si>
  <si>
    <t>SPIB0 serial data in</t>
  </si>
  <si>
    <t>CAN_RX</t>
  </si>
  <si>
    <t>CAN receive pin</t>
  </si>
  <si>
    <t>I2C0_SCL</t>
  </si>
  <si>
    <t>I2C clock</t>
  </si>
  <si>
    <t>PPG_1B</t>
  </si>
  <si>
    <t>OUTZ</t>
  </si>
  <si>
    <t>Programmable Pulse Generator</t>
  </si>
  <si>
    <t>PPG_0</t>
  </si>
  <si>
    <t>GPIO1</t>
  </si>
  <si>
    <t>cpu_TDI</t>
  </si>
  <si>
    <t>CPU JTAG TDI</t>
  </si>
  <si>
    <t>HiZ</t>
  </si>
  <si>
    <t>EIRQ_1</t>
  </si>
  <si>
    <t>LED_SPI_SDO</t>
    <phoneticPr fontId="32" type="noConversion"/>
  </si>
  <si>
    <t>SPIB0_SDO</t>
  </si>
  <si>
    <t>OUTPUT</t>
  </si>
  <si>
    <t>SPIB0 serial data out</t>
  </si>
  <si>
    <t>CAN_TX</t>
  </si>
  <si>
    <t>CAN transmit pin</t>
  </si>
  <si>
    <t>I2C0_SDA</t>
  </si>
  <si>
    <t>I2C data</t>
  </si>
  <si>
    <t>PPG_0B</t>
  </si>
  <si>
    <t>PPG_1</t>
  </si>
  <si>
    <t>GPIO2</t>
  </si>
  <si>
    <t>cpu_TMS</t>
  </si>
  <si>
    <t>CPU JTAG TMS</t>
  </si>
  <si>
    <t>PD</t>
  </si>
  <si>
    <t>EIRQ_2</t>
  </si>
  <si>
    <t>LED_SPI_CLK</t>
    <phoneticPr fontId="32" type="noConversion"/>
  </si>
  <si>
    <t>SPIB0_SCLK</t>
  </si>
  <si>
    <t>SPIB0 serial clock</t>
  </si>
  <si>
    <t>HOST_INT0</t>
  </si>
  <si>
    <t>HOST interrupt output 0</t>
  </si>
  <si>
    <t>USART0_CLK</t>
  </si>
  <si>
    <t>USART clock 0</t>
  </si>
  <si>
    <t>PPG_3B</t>
  </si>
  <si>
    <t>PPG_2</t>
  </si>
  <si>
    <t>VDE_3V3</t>
    <phoneticPr fontId="32" type="noConversion"/>
  </si>
  <si>
    <t>IO Supply (3.3V)</t>
  </si>
  <si>
    <t>GPIO3</t>
  </si>
  <si>
    <t>cpu_TCK</t>
  </si>
  <si>
    <t>CPU JTAG TCK</t>
  </si>
  <si>
    <t>VSYNC</t>
    <phoneticPr fontId="32" type="noConversion"/>
  </si>
  <si>
    <t>EIRQ_3</t>
  </si>
  <si>
    <t>SPIB1_SCLK</t>
  </si>
  <si>
    <t>SPIB1 serial clock</t>
  </si>
  <si>
    <t>NOT_USED4</t>
  </si>
  <si>
    <t>Reserved</t>
  </si>
  <si>
    <t>USART0_DI</t>
  </si>
  <si>
    <t>USART data input 0</t>
  </si>
  <si>
    <t>PPG_2B</t>
  </si>
  <si>
    <t>PPG_3</t>
  </si>
  <si>
    <t>VDD</t>
  </si>
  <si>
    <t>VDD_1V26</t>
    <phoneticPr fontId="32" type="noConversion"/>
  </si>
  <si>
    <t>Core Supply (1.2V)</t>
    <phoneticPr fontId="32" type="noConversion"/>
  </si>
  <si>
    <t>GPIO4</t>
  </si>
  <si>
    <t>cpu_TDO</t>
  </si>
  <si>
    <t>CPU JTAG TDO</t>
  </si>
  <si>
    <t>CFG8</t>
  </si>
  <si>
    <t>CFG8</t>
    <phoneticPr fontId="32" type="noConversion"/>
  </si>
  <si>
    <t>NOT_USED2</t>
  </si>
  <si>
    <t>SPIB1_SDO</t>
  </si>
  <si>
    <t>SPIB1 serial data out</t>
  </si>
  <si>
    <t>USART0_DO</t>
  </si>
  <si>
    <t>USART data output 0</t>
  </si>
  <si>
    <t>PPG_5B</t>
  </si>
  <si>
    <t>PPG_4</t>
  </si>
  <si>
    <t>GPIO5</t>
  </si>
  <si>
    <t>cpu_nTRST</t>
  </si>
  <si>
    <t>CPU JTAG nTRST (optional for debugger)</t>
  </si>
  <si>
    <t>TP3010</t>
    <phoneticPr fontId="32" type="noConversion"/>
  </si>
  <si>
    <t>EIRQ_4</t>
  </si>
  <si>
    <t>SPIB1_SDI</t>
  </si>
  <si>
    <t>SPIB1 serial data in</t>
  </si>
  <si>
    <t>I2S_WS</t>
  </si>
  <si>
    <t>I2S word select</t>
  </si>
  <si>
    <t>USART1_DI</t>
  </si>
  <si>
    <t>USART data input 1</t>
  </si>
  <si>
    <t>PPG_4B</t>
  </si>
  <si>
    <t>PPG_5</t>
  </si>
  <si>
    <t>GPIO6</t>
  </si>
  <si>
    <t>CFG16</t>
    <phoneticPr fontId="32" type="noConversion"/>
  </si>
  <si>
    <t>IN</t>
  </si>
  <si>
    <t>CFG16</t>
  </si>
  <si>
    <t>NOT_USED1</t>
  </si>
  <si>
    <t>SG_SGO</t>
  </si>
  <si>
    <t>Sound Generator SGO</t>
  </si>
  <si>
    <t>I2S_SD</t>
  </si>
  <si>
    <t>I2S serial data</t>
  </si>
  <si>
    <t>USART1_DO</t>
  </si>
  <si>
    <t>USART data output 1</t>
  </si>
  <si>
    <t>PPG_7B</t>
  </si>
  <si>
    <t>PPG_6</t>
  </si>
  <si>
    <t>GPIO7</t>
  </si>
  <si>
    <t>CFG17</t>
    <phoneticPr fontId="32" type="noConversion"/>
  </si>
  <si>
    <t>CFG17</t>
  </si>
  <si>
    <t>SG_SGA</t>
  </si>
  <si>
    <t>Sound Generator SGA</t>
  </si>
  <si>
    <t>I2S_SCLK</t>
  </si>
  <si>
    <t>I2S serial clock</t>
  </si>
  <si>
    <t>USART1_CLK</t>
  </si>
  <si>
    <t>USART clock 1</t>
  </si>
  <si>
    <t>PPG_6B</t>
  </si>
  <si>
    <t>PPG_7</t>
  </si>
  <si>
    <t>VDE_PLL</t>
  </si>
  <si>
    <t>VDE_PLL_3V3</t>
    <phoneticPr fontId="32" type="noConversion"/>
  </si>
  <si>
    <t>PLL Supply (3.3V)</t>
  </si>
  <si>
    <t>GPIO8</t>
  </si>
  <si>
    <t>MSIO</t>
  </si>
  <si>
    <t>CFG9</t>
    <phoneticPr fontId="32" type="noConversion"/>
  </si>
  <si>
    <t>weak PD</t>
  </si>
  <si>
    <t>CFG9</t>
  </si>
  <si>
    <t>NOT USED</t>
  </si>
  <si>
    <t>APXRX_EXTMAC_RMII_RX_DV</t>
  </si>
  <si>
    <t>External MAC RMII Receive valid</t>
  </si>
  <si>
    <t>APXRX_EXTMAC_MII_RX_DV</t>
  </si>
  <si>
    <t>External MAC MII Receive valid</t>
  </si>
  <si>
    <t>EXTPHY_MII_TX_EN</t>
  </si>
  <si>
    <t>External PHY MII transmit enable</t>
  </si>
  <si>
    <t>APXRX_APFLAGOUT0</t>
  </si>
  <si>
    <t>APIX RX APFLAG output 0</t>
  </si>
  <si>
    <t>PPG_9B</t>
  </si>
  <si>
    <t>PPG_8</t>
  </si>
  <si>
    <t>GPIO9</t>
  </si>
  <si>
    <t>TP3011</t>
    <phoneticPr fontId="32" type="noConversion"/>
  </si>
  <si>
    <t>APXRX_EXTMAC_RMII_CLK</t>
  </si>
  <si>
    <t>External MAC RMII reference clock output</t>
  </si>
  <si>
    <t>APXRX_EXTMAC_MII_RX_CLK</t>
  </si>
  <si>
    <t>External MAC MII receive clock output</t>
  </si>
  <si>
    <t>EXTPHY_MII_TXCLK</t>
  </si>
  <si>
    <t>External PHY MII transmit clock</t>
  </si>
  <si>
    <t>APXRX_APFLAGOUT1</t>
  </si>
  <si>
    <t>APIX RX APFLAG output 1</t>
  </si>
  <si>
    <t>PPG_8B</t>
  </si>
  <si>
    <t>PPG_9</t>
  </si>
  <si>
    <t>GPIO10</t>
  </si>
  <si>
    <t>CFG10</t>
  </si>
  <si>
    <t>RD1_P</t>
    <phoneticPr fontId="32" type="noConversion"/>
  </si>
  <si>
    <t>APXRX_EXTMAC_RMII_RXD0</t>
  </si>
  <si>
    <t>External MAC RMII Receive Data Bit0</t>
  </si>
  <si>
    <t>APXRX_EXTMAC_MII_RXD0</t>
  </si>
  <si>
    <t>External MAC MII Receive Data Bit0</t>
  </si>
  <si>
    <t>EXTPHY_MII_TXD0</t>
  </si>
  <si>
    <t>External PHY MII transmit data bit 0</t>
  </si>
  <si>
    <t>APXRX_APFLAGOUT2</t>
  </si>
  <si>
    <t>APIX RX APFLAG output 2</t>
  </si>
  <si>
    <t>PPG_11B</t>
  </si>
  <si>
    <t>PPG_10</t>
  </si>
  <si>
    <t>GPIO11</t>
  </si>
  <si>
    <t>CFG11</t>
  </si>
  <si>
    <t>RD1_N</t>
    <phoneticPr fontId="32" type="noConversion"/>
  </si>
  <si>
    <t>APXRX_EXTMAC_RMII_RXD1</t>
  </si>
  <si>
    <t>External MAC RMII Receive Data Bit1</t>
  </si>
  <si>
    <t>APXRX_EXTMAC_MII_RXD1</t>
  </si>
  <si>
    <t>External MAC MII Receive Data Bit1</t>
  </si>
  <si>
    <t>EXTPHY_MII_TXD1</t>
  </si>
  <si>
    <t>External PHY MII transmit data bit 1</t>
  </si>
  <si>
    <t>APXRX_APFLAGOUT3</t>
  </si>
  <si>
    <t>APIX RX APFLAG output 3</t>
  </si>
  <si>
    <t>PPG_10B</t>
  </si>
  <si>
    <t>PPG_11</t>
  </si>
  <si>
    <t>GPIO12</t>
  </si>
  <si>
    <t>RCLK1_P</t>
    <phoneticPr fontId="32" type="noConversion"/>
  </si>
  <si>
    <t>APXRX_EXTMAC_RMII_TXD0</t>
  </si>
  <si>
    <t>External MAC RMII transmit data bit 0</t>
  </si>
  <si>
    <t>APXRX_EXTMAC_MII_RXD2</t>
  </si>
  <si>
    <t>External MAC MII Receive Data Bit2</t>
  </si>
  <si>
    <t>EXTPHY_MII_TXD2</t>
  </si>
  <si>
    <t>External PHY MII transmit data bit 2</t>
  </si>
  <si>
    <t>APXRX_APFLAGOUT4</t>
  </si>
  <si>
    <t>APIX RX APFLAG output 4</t>
  </si>
  <si>
    <t>PPG_13B</t>
  </si>
  <si>
    <t>PPG_12</t>
  </si>
  <si>
    <t>GPIO13</t>
  </si>
  <si>
    <t>RCLK1_N</t>
    <phoneticPr fontId="32" type="noConversion"/>
  </si>
  <si>
    <t>APXRX_EXTMAC_RMII_TXD1</t>
  </si>
  <si>
    <t>External MAC RMII transmit data bit 1</t>
  </si>
  <si>
    <t>APXRX_EXTMAC_MII_RXD3</t>
  </si>
  <si>
    <t>External MAC MII Receive Data Bit3</t>
  </si>
  <si>
    <t>EXTPHY_MII_TXD3</t>
  </si>
  <si>
    <t>External PHY MII transmit data bit 3</t>
  </si>
  <si>
    <t>APXRX_APFLAGOUT5</t>
  </si>
  <si>
    <t>APIX RX APFLAG output 5</t>
  </si>
  <si>
    <t>PPG_12B</t>
  </si>
  <si>
    <t>PPG_13</t>
  </si>
  <si>
    <t>GPIO14</t>
  </si>
  <si>
    <t>RC1_P</t>
    <phoneticPr fontId="32" type="noConversion"/>
  </si>
  <si>
    <t>APXRX_EXTMAC_RMII_TX_EN</t>
  </si>
  <si>
    <t>External MAC RMII transmit enable</t>
  </si>
  <si>
    <t>APXRX_EXTMAC_MII_TX_EN</t>
  </si>
  <si>
    <t>External MAC MII transmit enable</t>
  </si>
  <si>
    <t>EXTPHY_MII_RX_DV</t>
  </si>
  <si>
    <t>External PHY MII Receive valid</t>
  </si>
  <si>
    <t>APXRX_APFLAGOUT6</t>
  </si>
  <si>
    <t>APIX RX APFLAG output 6</t>
  </si>
  <si>
    <t>PPG_15B</t>
  </si>
  <si>
    <t>PPG_14</t>
  </si>
  <si>
    <t>GPIO15</t>
  </si>
  <si>
    <t>RC1_N</t>
    <phoneticPr fontId="32" type="noConversion"/>
  </si>
  <si>
    <t>APXRX_EXTMAC_RMII_RX_ER</t>
  </si>
  <si>
    <t>External MAC RMII receive error</t>
  </si>
  <si>
    <t>APXRX_EXTMAC_MII_TX_CLK</t>
  </si>
  <si>
    <t>External MAC MII transmit clock</t>
  </si>
  <si>
    <t>EXTPHY_MII_RXCLK_REFCLK</t>
  </si>
  <si>
    <t>External PHY MII transmit clock and RMII reference clock input</t>
  </si>
  <si>
    <t>APXRX_APFLAGOUT7</t>
  </si>
  <si>
    <t>APIX RX APFLAG output 7</t>
  </si>
  <si>
    <t>PPG_14B</t>
  </si>
  <si>
    <t>PPG_15</t>
  </si>
  <si>
    <t>GPIO16</t>
  </si>
  <si>
    <t>RB1_P</t>
    <phoneticPr fontId="32" type="noConversion"/>
  </si>
  <si>
    <t>APXTX_EXTMAC_RMII_RX_DV</t>
  </si>
  <si>
    <t>APIX TX PHY External MAC RMII Receive valid</t>
  </si>
  <si>
    <t>APXRX_EXTMAC_MII_TXD0</t>
  </si>
  <si>
    <t>External MAC MII transmit data bit 0</t>
  </si>
  <si>
    <t>EXTPHY_MII_RXD0</t>
  </si>
  <si>
    <t>External PHY MII Receive Data Bit0</t>
  </si>
  <si>
    <t>EIRQ_0</t>
  </si>
  <si>
    <t>GPIO17</t>
  </si>
  <si>
    <t>RB1_N</t>
    <phoneticPr fontId="32" type="noConversion"/>
  </si>
  <si>
    <t>APXTX_EXTMAC_RMII_CLK</t>
  </si>
  <si>
    <t>APIX TX PHY External MAC RMII reference clock output</t>
  </si>
  <si>
    <t>APXRX_EXTMAC_MII_TXD1</t>
  </si>
  <si>
    <t>External MAC MII transmit data bit 1</t>
  </si>
  <si>
    <t>EXTPHY_MII_RXD1</t>
  </si>
  <si>
    <t>External PHY MII Receive Data Bit1</t>
  </si>
  <si>
    <t>GPIO18</t>
  </si>
  <si>
    <t>RA1_P</t>
    <phoneticPr fontId="32" type="noConversion"/>
  </si>
  <si>
    <t>APXTX_EXTMAC_RMII_RXD0</t>
  </si>
  <si>
    <t>APIX TX PHY External MAC RMII Receive Data Bit0</t>
  </si>
  <si>
    <t>APXRX_EXTMAC_MII_TXD2</t>
  </si>
  <si>
    <t>External MAC MII transmit data bit 2</t>
  </si>
  <si>
    <t>EXTPHY_MII_RXD2</t>
  </si>
  <si>
    <t>External PHY MII Receive Data Bit2</t>
  </si>
  <si>
    <t>I2C1_SCL</t>
  </si>
  <si>
    <t>GPIO19</t>
  </si>
  <si>
    <t>RA1_N</t>
    <phoneticPr fontId="32" type="noConversion"/>
  </si>
  <si>
    <t>APXTX_EXTMAC_RMII_RXD1</t>
  </si>
  <si>
    <t>APIX TX PHY External MAC RMII Receive Data Bit1</t>
  </si>
  <si>
    <t>APXRX_EXTMAC_MII_TXD3</t>
  </si>
  <si>
    <t>External MAC MII transmit data bit 3</t>
  </si>
  <si>
    <t>EXTPHY_MII_RXD3</t>
  </si>
  <si>
    <t>External PHY MII Receive Data Bit3</t>
  </si>
  <si>
    <t>I2C1_SDA</t>
  </si>
  <si>
    <t>GPIO20</t>
  </si>
  <si>
    <t>APXTX_EXTMAC_RMII_TXD0</t>
  </si>
  <si>
    <t>APIX TX PHY External MAC RMII transmit data bit 0</t>
  </si>
  <si>
    <t>APXRX_EXTMAC_MII_RX_ER</t>
  </si>
  <si>
    <t>External MAC MII receive error</t>
  </si>
  <si>
    <t>EXTPHY_MII_RX_ER</t>
  </si>
  <si>
    <t>External PHY MII receive error</t>
  </si>
  <si>
    <t>I2C_EIRQ (NC저항)</t>
    <phoneticPr fontId="32" type="noConversion"/>
  </si>
  <si>
    <t>GPIO21</t>
  </si>
  <si>
    <t>APXTX_EXTMAC_RMII_TXD1</t>
  </si>
  <si>
    <t>APIX TX PHY External MAC RMII transmit data bit 1</t>
  </si>
  <si>
    <t>TPIUACTV</t>
  </si>
  <si>
    <t>CPU TRACE (optional for SW-Viwer)</t>
  </si>
  <si>
    <t>SPI_EIRQ( (NC저항)</t>
    <phoneticPr fontId="32" type="noConversion"/>
  </si>
  <si>
    <t>EIRQ_5</t>
  </si>
  <si>
    <t>GPIO22</t>
  </si>
  <si>
    <t>RD2_P</t>
    <phoneticPr fontId="32" type="noConversion"/>
  </si>
  <si>
    <t>APXTX_EXTMAC_RMII_TX_EN</t>
  </si>
  <si>
    <t>APIX TX PHY External MAC RMII transmit enable</t>
  </si>
  <si>
    <t>TPIUBAUD</t>
  </si>
  <si>
    <t>EIRQ_6</t>
  </si>
  <si>
    <t>GPIO23</t>
  </si>
  <si>
    <t>RD2_N</t>
    <phoneticPr fontId="32" type="noConversion"/>
  </si>
  <si>
    <t>APXTX_EXTMAC_RMII_TX_ER</t>
  </si>
  <si>
    <t>APIX TX PHY External MAC RMII transmit error</t>
  </si>
  <si>
    <t>TRACECLK</t>
  </si>
  <si>
    <t>CPU TRACE clock</t>
  </si>
  <si>
    <t>EIRQ_7</t>
  </si>
  <si>
    <t>GPIO24</t>
  </si>
  <si>
    <t>CFG21</t>
  </si>
  <si>
    <t>RCLK2_P</t>
    <phoneticPr fontId="32" type="noConversion"/>
  </si>
  <si>
    <t>TRACEDATA_0</t>
  </si>
  <si>
    <t>CPU TRACE Data0 / TRACESWO</t>
  </si>
  <si>
    <t>NOT_USED5</t>
  </si>
  <si>
    <t>GPIO25</t>
  </si>
  <si>
    <t>CFG22</t>
  </si>
  <si>
    <t>RCLK2_N</t>
    <phoneticPr fontId="32" type="noConversion"/>
  </si>
  <si>
    <t>TRACEDATA_1</t>
  </si>
  <si>
    <t>CPU TRACE Data1</t>
  </si>
  <si>
    <t>GPIO26</t>
  </si>
  <si>
    <t>CFG23</t>
  </si>
  <si>
    <t>RC2_P</t>
    <phoneticPr fontId="32" type="noConversion"/>
  </si>
  <si>
    <t>TRACEDATA_2</t>
  </si>
  <si>
    <t>CPU TRACE Data2</t>
  </si>
  <si>
    <t>GPIO27</t>
  </si>
  <si>
    <t>CFG24</t>
  </si>
  <si>
    <t>RC2_N</t>
    <phoneticPr fontId="32" type="noConversion"/>
  </si>
  <si>
    <t>SPI_CS3</t>
  </si>
  <si>
    <t>SPIA chip select</t>
  </si>
  <si>
    <t>TRACEDATA_3</t>
  </si>
  <si>
    <t>CPU TRACE Data3</t>
  </si>
  <si>
    <t>GPIO28</t>
  </si>
  <si>
    <t>CFG25</t>
  </si>
  <si>
    <t>RB2_P</t>
    <phoneticPr fontId="32" type="noConversion"/>
  </si>
  <si>
    <t>SPI_CS2</t>
  </si>
  <si>
    <t>GPIO29</t>
  </si>
  <si>
    <t>CFG26</t>
  </si>
  <si>
    <t>RB2_N</t>
    <phoneticPr fontId="32" type="noConversion"/>
  </si>
  <si>
    <t>SPI_CS1</t>
  </si>
  <si>
    <t>GPIO30</t>
  </si>
  <si>
    <t>CFG27</t>
  </si>
  <si>
    <t>RA2_P</t>
    <phoneticPr fontId="32" type="noConversion"/>
  </si>
  <si>
    <t>SPI_CS0</t>
  </si>
  <si>
    <t>NOT_USED3</t>
  </si>
  <si>
    <t>GPIO31</t>
  </si>
  <si>
    <t>CFG28</t>
  </si>
  <si>
    <t>RA2_N</t>
    <phoneticPr fontId="32" type="noConversion"/>
  </si>
  <si>
    <t>SPI_CLK</t>
  </si>
  <si>
    <t>SPIA clock</t>
  </si>
  <si>
    <t>GPIO32</t>
  </si>
  <si>
    <t>SPI_SDIO3</t>
  </si>
  <si>
    <t>SPIA  data bit 3</t>
  </si>
  <si>
    <t>I2C2_SCL</t>
  </si>
  <si>
    <t>UART_DO</t>
    <phoneticPr fontId="32" type="noConversion"/>
  </si>
  <si>
    <t>USART0_DO (LD 튜닝용)</t>
    <phoneticPr fontId="32" type="noConversion"/>
  </si>
  <si>
    <t>SMC_1M_4</t>
  </si>
  <si>
    <t>Stepper Motor Controller output</t>
  </si>
  <si>
    <t>GPIO33</t>
  </si>
  <si>
    <t>UART_DI</t>
    <phoneticPr fontId="32" type="noConversion"/>
  </si>
  <si>
    <t>SPI_SDIO2</t>
  </si>
  <si>
    <t>SPIA  data bit 2</t>
  </si>
  <si>
    <t>I2C2_SDA</t>
  </si>
  <si>
    <t>USART0_DI  (LD 튜닝용)</t>
    <phoneticPr fontId="32" type="noConversion"/>
  </si>
  <si>
    <t>GPIO34</t>
  </si>
  <si>
    <t>SPI_SDIO1</t>
  </si>
  <si>
    <t>SPIA  data bit 1</t>
  </si>
  <si>
    <t>SCL_IN</t>
    <phoneticPr fontId="32" type="noConversion"/>
  </si>
  <si>
    <t>SMC_1P_4</t>
  </si>
  <si>
    <t>GPIO35</t>
  </si>
  <si>
    <t>CPU_NTRST</t>
    <phoneticPr fontId="32" type="noConversion"/>
  </si>
  <si>
    <t>SPI_SDIO0</t>
  </si>
  <si>
    <t>SPIA  data bit 0</t>
  </si>
  <si>
    <t>SDA_IN</t>
    <phoneticPr fontId="32" type="noConversion"/>
  </si>
  <si>
    <t>SMC_2M_4</t>
  </si>
  <si>
    <t>GPIO36</t>
  </si>
  <si>
    <t>CPU_NSRST</t>
    <phoneticPr fontId="32" type="noConversion"/>
  </si>
  <si>
    <t>APXTX_APFLAGOUT0</t>
  </si>
  <si>
    <t xml:space="preserve">APIX TX Upstream AP-Flag_0 output, used for external forwarding of upstream flags in APIX3 mode, output is disabled in APIX3A mode
</t>
  </si>
  <si>
    <t>SMC_2P_4</t>
  </si>
  <si>
    <t>GPIO37</t>
  </si>
  <si>
    <t>CFG20</t>
  </si>
  <si>
    <t>CPU_TDO</t>
    <phoneticPr fontId="32" type="noConversion"/>
  </si>
  <si>
    <t>APXTX_APFLAGOUT1</t>
  </si>
  <si>
    <t>APIX TX Upstream AP-Flag_1 output</t>
  </si>
  <si>
    <t>SMC_1M_5</t>
  </si>
  <si>
    <t>GPIO38</t>
  </si>
  <si>
    <t>CPU_TMS</t>
    <phoneticPr fontId="32" type="noConversion"/>
  </si>
  <si>
    <t>SMC_1P_5</t>
  </si>
  <si>
    <t>GPIO39</t>
  </si>
  <si>
    <t>CPU_TCK</t>
    <phoneticPr fontId="32" type="noConversion"/>
  </si>
  <si>
    <t>SMC_2M_5</t>
  </si>
  <si>
    <t>GPIO40</t>
  </si>
  <si>
    <t>CPU_TDI</t>
    <phoneticPr fontId="32" type="noConversion"/>
  </si>
  <si>
    <t>SMC_2P_5</t>
  </si>
  <si>
    <t>GPIO42</t>
  </si>
  <si>
    <t>LED_EN</t>
    <phoneticPr fontId="32" type="noConversion"/>
  </si>
  <si>
    <t>EXTPHY_RMII_RXD0</t>
  </si>
  <si>
    <t>External PHY RMII Receive Data Bit0</t>
  </si>
  <si>
    <t>SPI0_SCLK</t>
  </si>
  <si>
    <t>SPIA0 serial clock</t>
  </si>
  <si>
    <t>GPIO43</t>
  </si>
  <si>
    <t>TOUCH_RST</t>
    <phoneticPr fontId="32" type="noConversion"/>
  </si>
  <si>
    <t>EXTPHY_RMII_RXD1</t>
  </si>
  <si>
    <t>External PHY RMII Receive Data Bit1</t>
  </si>
  <si>
    <t>SPI0_SDO</t>
  </si>
  <si>
    <t>SPIA0 serial data out</t>
  </si>
  <si>
    <t>GPIO44</t>
  </si>
  <si>
    <t>TP_DES_LOCK (NC 옵션)</t>
    <phoneticPr fontId="32" type="noConversion"/>
  </si>
  <si>
    <t>EXTPHY_RMII_RX_DV</t>
  </si>
  <si>
    <t>External PHY RMII Receive valid</t>
  </si>
  <si>
    <t>SPI0_SDI</t>
  </si>
  <si>
    <t>SPIA0 serial data in</t>
  </si>
  <si>
    <t>GPIO45</t>
  </si>
  <si>
    <t>TP_DES_ERRB (NC 옵션)</t>
    <phoneticPr fontId="32" type="noConversion"/>
  </si>
  <si>
    <t>EXTPHY_RMII_CLK</t>
  </si>
  <si>
    <t>External PHY RMII reference clock output</t>
  </si>
  <si>
    <t>SPI1_SDI</t>
  </si>
  <si>
    <t>SPIA1 serial data in</t>
  </si>
  <si>
    <t>GPIO46</t>
  </si>
  <si>
    <t>LED_FAIL</t>
    <phoneticPr fontId="32" type="noConversion"/>
  </si>
  <si>
    <t>EXTPHY_RMII_TXD0</t>
  </si>
  <si>
    <t>External PHY RMII transmit data bit 0</t>
  </si>
  <si>
    <t>SPI1_SDO</t>
  </si>
  <si>
    <t>SPIA1 serial data out</t>
  </si>
  <si>
    <t>GPIO47</t>
  </si>
  <si>
    <t>PWDNB</t>
    <phoneticPr fontId="32" type="noConversion"/>
  </si>
  <si>
    <t>EXTPHY_RMII_TXD1</t>
  </si>
  <si>
    <t>External PHY RMII transmit data bit 1</t>
  </si>
  <si>
    <t>SPI1_SCLK</t>
  </si>
  <si>
    <t>SPIA1 serial clock</t>
  </si>
  <si>
    <t>GPIO48</t>
  </si>
  <si>
    <t>EXTPHY_RMII_TX_EN</t>
  </si>
  <si>
    <t>External PHY RMII transmit enable</t>
  </si>
  <si>
    <t>SPI2_SCLK</t>
  </si>
  <si>
    <t>SPIA2 serial clock</t>
  </si>
  <si>
    <t>GPIO49</t>
  </si>
  <si>
    <t>LCD_RST</t>
    <phoneticPr fontId="32" type="noConversion"/>
  </si>
  <si>
    <t>EXTPHY_RMII_RX_ER</t>
  </si>
  <si>
    <t>External PHY RMII receive error</t>
  </si>
  <si>
    <t>SPI2_SDO</t>
  </si>
  <si>
    <t>SPIA2 serial data out</t>
  </si>
  <si>
    <t>GPIO50</t>
  </si>
  <si>
    <t>LCD_FAIL</t>
    <phoneticPr fontId="32" type="noConversion"/>
  </si>
  <si>
    <t>SPI2_SDI</t>
  </si>
  <si>
    <t>SPIA2 serial data in</t>
  </si>
  <si>
    <t>GPIO51</t>
  </si>
  <si>
    <t>M_RL (LCD_RL)</t>
    <phoneticPr fontId="32" type="noConversion"/>
  </si>
  <si>
    <t>SPI3_SDI</t>
  </si>
  <si>
    <t>SPIA3 serial data in</t>
  </si>
  <si>
    <t>GPIO52</t>
  </si>
  <si>
    <t>PON</t>
    <phoneticPr fontId="32" type="noConversion"/>
  </si>
  <si>
    <t>SPI3_SDO</t>
  </si>
  <si>
    <t>SPIA3 serial data out</t>
  </si>
  <si>
    <t>GPIO53</t>
  </si>
  <si>
    <t>LED_DIM</t>
    <phoneticPr fontId="32" type="noConversion"/>
  </si>
  <si>
    <t>SPI3_SCLK</t>
  </si>
  <si>
    <t>SPIA3 serial clock</t>
  </si>
  <si>
    <t>GPIO54</t>
  </si>
  <si>
    <t>TP_INP (NC 미사용)</t>
    <phoneticPr fontId="32" type="noConversion"/>
  </si>
  <si>
    <t>REMRES</t>
  </si>
  <si>
    <t xml:space="preserve">reset requested from remote via APIX AP_FLAGs or due to expiration of oscwatchdog or due to expiration of system watchdog (all active low) </t>
  </si>
  <si>
    <t>VDDA</t>
  </si>
  <si>
    <t>VDDA_1V26</t>
    <phoneticPr fontId="32" type="noConversion"/>
  </si>
  <si>
    <t>Analog Supply APIX Core (1.2V)</t>
  </si>
  <si>
    <t>see APIX PCB AN</t>
  </si>
  <si>
    <t>VDEA</t>
  </si>
  <si>
    <t>VDEA_3V3</t>
    <phoneticPr fontId="32" type="noConversion"/>
  </si>
  <si>
    <t>Analog Supply APIX IO (3.3V)</t>
  </si>
  <si>
    <t>NC</t>
  </si>
  <si>
    <t>TX0P</t>
  </si>
  <si>
    <t>APIX</t>
  </si>
  <si>
    <t>APIX High Speed differential P IO channel TX0</t>
  </si>
  <si>
    <t>TX0N</t>
  </si>
  <si>
    <t>APIX High Speed differential N IO channel TX0</t>
  </si>
  <si>
    <t>TX_ATST</t>
  </si>
  <si>
    <t>APIX Analog Test</t>
  </si>
  <si>
    <t>RX0P</t>
  </si>
  <si>
    <t>APIX High Speed differential P IO channel RX0</t>
  </si>
  <si>
    <t>RX0N</t>
  </si>
  <si>
    <t>APIX High Speed differential N IO channel RX0</t>
  </si>
  <si>
    <t>VDDA_VCO</t>
  </si>
  <si>
    <t>VCO_1V26</t>
    <phoneticPr fontId="32" type="noConversion"/>
  </si>
  <si>
    <t>Analog Supply APIX VCO (1.2V)</t>
  </si>
  <si>
    <t>RX_ATST</t>
  </si>
  <si>
    <t>RX1N</t>
  </si>
  <si>
    <t>APIX High Speed differential N IO channel RX1</t>
  </si>
  <si>
    <t>RX1P</t>
  </si>
  <si>
    <t>APIX High Speed differential P IO channel RX1</t>
  </si>
  <si>
    <t>XO</t>
  </si>
  <si>
    <t>SYSTEM</t>
  </si>
  <si>
    <t>OSC</t>
  </si>
  <si>
    <t>X-tal out</t>
    <phoneticPr fontId="32" type="noConversion"/>
  </si>
  <si>
    <t>OSC_XO</t>
  </si>
  <si>
    <t>oscillator output</t>
  </si>
  <si>
    <t>EF &lt; 0.7, 30MHz with 100ppm needed</t>
  </si>
  <si>
    <t>XI</t>
  </si>
  <si>
    <t>X-tal in</t>
    <phoneticPr fontId="32" type="noConversion"/>
  </si>
  <si>
    <t>OSC_XI</t>
  </si>
  <si>
    <t>oscillator input</t>
  </si>
  <si>
    <t>GPIO56</t>
  </si>
  <si>
    <t>LCD_ON/OFF</t>
    <phoneticPr fontId="32" type="noConversion"/>
  </si>
  <si>
    <t>GPIO58</t>
  </si>
  <si>
    <t>REMRES_INT</t>
    <phoneticPr fontId="32" type="noConversion"/>
  </si>
  <si>
    <t>REMRES</t>
    <phoneticPr fontId="32" type="noConversion"/>
  </si>
  <si>
    <t>GPIO59</t>
  </si>
  <si>
    <t>SYS_FAULT</t>
    <phoneticPr fontId="32" type="noConversion"/>
  </si>
  <si>
    <t>SLEEPOUT</t>
  </si>
  <si>
    <t>programmable output from sleep_ctrl</t>
  </si>
  <si>
    <t>TEST_EN</t>
  </si>
  <si>
    <t>Test enable</t>
  </si>
  <si>
    <t>Always tie to Ground</t>
  </si>
  <si>
    <t>Attention no hysteresis</t>
  </si>
  <si>
    <t>GPIO60</t>
  </si>
  <si>
    <t>WP</t>
    <phoneticPr fontId="32" type="noConversion"/>
  </si>
  <si>
    <t>FLSH_CS2</t>
  </si>
  <si>
    <t>Flash SPI chip select</t>
  </si>
  <si>
    <t>NOT_USED</t>
  </si>
  <si>
    <t>Local dimming SPI data input</t>
  </si>
  <si>
    <t>GPIO61</t>
  </si>
  <si>
    <t>TP3301</t>
    <phoneticPr fontId="32" type="noConversion"/>
  </si>
  <si>
    <t>CFG12</t>
  </si>
  <si>
    <t>FLSH_CS1</t>
  </si>
  <si>
    <t>Local dimming SPI data output</t>
  </si>
  <si>
    <t>GPIO62</t>
  </si>
  <si>
    <t>CFG12 (NC)</t>
    <phoneticPr fontId="32" type="noConversion"/>
  </si>
  <si>
    <t>CFG13</t>
  </si>
  <si>
    <t>FLSH_SFT_CLK</t>
    <phoneticPr fontId="32" type="noConversion"/>
  </si>
  <si>
    <t>FLSH_CLK</t>
  </si>
  <si>
    <t>Flash SPI clock</t>
  </si>
  <si>
    <t>Local dimming SPI serial clock output</t>
  </si>
  <si>
    <t>GPIO63</t>
  </si>
  <si>
    <t>CFG13 (NC)</t>
    <phoneticPr fontId="32" type="noConversion"/>
  </si>
  <si>
    <t>FLSH_SDIO3</t>
    <phoneticPr fontId="32" type="noConversion"/>
  </si>
  <si>
    <t>Flash SPI  data bit 3</t>
  </si>
  <si>
    <t>Local dimming SPI vertical sync output</t>
  </si>
  <si>
    <t>GPIO64</t>
  </si>
  <si>
    <t>FLSH_SDIO2</t>
    <phoneticPr fontId="32" type="noConversion"/>
  </si>
  <si>
    <t>Flash SPI  data bit 2</t>
  </si>
  <si>
    <t>Local dimming SPI chip select</t>
  </si>
  <si>
    <t>GPIO65</t>
  </si>
  <si>
    <t>FLSH_SFT_SDIO1</t>
    <phoneticPr fontId="32" type="noConversion"/>
  </si>
  <si>
    <t>FLSH_SDIO1</t>
    <phoneticPr fontId="32" type="noConversion"/>
  </si>
  <si>
    <t>Flash SPI  data bit 1</t>
  </si>
  <si>
    <t>GPIO66</t>
  </si>
  <si>
    <t>FLSH_SFT_SDIO0</t>
    <phoneticPr fontId="32" type="noConversion"/>
  </si>
  <si>
    <t>FLSH_SDIO0</t>
  </si>
  <si>
    <t>Flash SPI  data bit 0</t>
  </si>
  <si>
    <t>GPIO68</t>
  </si>
  <si>
    <t>CFG18(NC)</t>
    <phoneticPr fontId="32" type="noConversion"/>
  </si>
  <si>
    <t>CFG18</t>
  </si>
  <si>
    <t>FLSH_SFT_CS</t>
    <phoneticPr fontId="32" type="noConversion"/>
  </si>
  <si>
    <t>FLSH_CS0</t>
  </si>
  <si>
    <t>DISPN0</t>
  </si>
  <si>
    <t>GPIO69</t>
  </si>
  <si>
    <t>RA1_SFO_P</t>
    <phoneticPr fontId="32" type="noConversion"/>
  </si>
  <si>
    <t>VIDEO</t>
  </si>
  <si>
    <t>Display output 0 negative</t>
  </si>
  <si>
    <t>FLSH_CS3</t>
  </si>
  <si>
    <t>DISPP0</t>
  </si>
  <si>
    <t>GPIO70</t>
  </si>
  <si>
    <t>RA1_SFO_N</t>
    <phoneticPr fontId="32" type="noConversion"/>
  </si>
  <si>
    <t>Display output 0 positive</t>
  </si>
  <si>
    <t>DISPN1</t>
  </si>
  <si>
    <t>GPIO71</t>
  </si>
  <si>
    <t>RB1_SFO_P</t>
    <phoneticPr fontId="32" type="noConversion"/>
  </si>
  <si>
    <t>Display output 1 negative</t>
  </si>
  <si>
    <t>DISPP1</t>
  </si>
  <si>
    <t>GPIO72</t>
  </si>
  <si>
    <t>RB1_SFO_N</t>
    <phoneticPr fontId="32" type="noConversion"/>
  </si>
  <si>
    <t>Display output 1 positive</t>
  </si>
  <si>
    <t>DISPN2</t>
  </si>
  <si>
    <t>GPIO73</t>
  </si>
  <si>
    <t>RC1_SFO_P</t>
    <phoneticPr fontId="32" type="noConversion"/>
  </si>
  <si>
    <t>Display output 2 negative</t>
  </si>
  <si>
    <t>DISPP2</t>
  </si>
  <si>
    <t>GPIO74</t>
  </si>
  <si>
    <t>RC1_SFO_N</t>
    <phoneticPr fontId="32" type="noConversion"/>
  </si>
  <si>
    <t>Display output 2 positive</t>
  </si>
  <si>
    <t>DISPN3</t>
  </si>
  <si>
    <t>GPIO75</t>
  </si>
  <si>
    <t>RCLK1_SFO_P</t>
    <phoneticPr fontId="32" type="noConversion"/>
  </si>
  <si>
    <t>Display output 3 negative</t>
  </si>
  <si>
    <t>DISPP3</t>
  </si>
  <si>
    <t>GPIO76</t>
  </si>
  <si>
    <t>RCLK1_SFO_N</t>
    <phoneticPr fontId="32" type="noConversion"/>
  </si>
  <si>
    <t>Display output 3 positive</t>
  </si>
  <si>
    <t>DISPN4</t>
  </si>
  <si>
    <t>GPIO77</t>
  </si>
  <si>
    <t>RD1_SFO_P</t>
    <phoneticPr fontId="32" type="noConversion"/>
  </si>
  <si>
    <t>Display output 4 negative</t>
  </si>
  <si>
    <t>DISPP4</t>
  </si>
  <si>
    <t>GPIO78</t>
  </si>
  <si>
    <t>RD1_SFO_N</t>
    <phoneticPr fontId="32" type="noConversion"/>
  </si>
  <si>
    <t>Display output 4 positive</t>
  </si>
  <si>
    <t>DISPN5</t>
  </si>
  <si>
    <t>GPIO79</t>
  </si>
  <si>
    <t>Display output 5 negative</t>
  </si>
  <si>
    <t>DISPP5</t>
  </si>
  <si>
    <t>GPIO80</t>
  </si>
  <si>
    <t>Display output 5 positive</t>
  </si>
  <si>
    <t>DISPN6</t>
  </si>
  <si>
    <t>GPIO81</t>
  </si>
  <si>
    <t>RA2_SFO_P</t>
    <phoneticPr fontId="32" type="noConversion"/>
  </si>
  <si>
    <t>Display output 6 negative</t>
  </si>
  <si>
    <t>DISPP6</t>
  </si>
  <si>
    <t>GPIO82</t>
  </si>
  <si>
    <t>RA2_SFO_N</t>
    <phoneticPr fontId="32" type="noConversion"/>
  </si>
  <si>
    <t>Display output 6 positive</t>
  </si>
  <si>
    <t>DISPN7</t>
  </si>
  <si>
    <t>GPIO83</t>
  </si>
  <si>
    <t>RB2_SFO_P</t>
    <phoneticPr fontId="32" type="noConversion"/>
  </si>
  <si>
    <t>Display output 7 negative</t>
  </si>
  <si>
    <t>DISPP7</t>
  </si>
  <si>
    <t>GPIO84</t>
  </si>
  <si>
    <t>RB2_SFO_N</t>
    <phoneticPr fontId="32" type="noConversion"/>
  </si>
  <si>
    <t>Display output 7 positive</t>
  </si>
  <si>
    <t>DISPN8</t>
  </si>
  <si>
    <t>GPIO85</t>
  </si>
  <si>
    <t>RC2_SFO_P</t>
    <phoneticPr fontId="32" type="noConversion"/>
  </si>
  <si>
    <t>Display output 8 negative</t>
  </si>
  <si>
    <t>DISPP8</t>
  </si>
  <si>
    <t>GPIO86</t>
  </si>
  <si>
    <t>RC2_SFO_N</t>
    <phoneticPr fontId="32" type="noConversion"/>
  </si>
  <si>
    <t>Display output 8 positive</t>
  </si>
  <si>
    <t>DISPN9</t>
  </si>
  <si>
    <t>GPIO87</t>
  </si>
  <si>
    <t>RCLK2_SFO_P</t>
    <phoneticPr fontId="32" type="noConversion"/>
  </si>
  <si>
    <t>Display output 9 negative</t>
  </si>
  <si>
    <t>DISPP9</t>
  </si>
  <si>
    <t>GPIO88</t>
  </si>
  <si>
    <t>RCLK2_SFO_N</t>
    <phoneticPr fontId="32" type="noConversion"/>
  </si>
  <si>
    <t>Display output 9 positive</t>
  </si>
  <si>
    <t>DISPN10</t>
  </si>
  <si>
    <t>GPIO89</t>
  </si>
  <si>
    <t>RD2_SFO_P</t>
    <phoneticPr fontId="32" type="noConversion"/>
  </si>
  <si>
    <t>Display output 10 negative</t>
  </si>
  <si>
    <t>DISPP10</t>
  </si>
  <si>
    <t>GPIO90</t>
  </si>
  <si>
    <t>RD2_SFO_N</t>
    <phoneticPr fontId="32" type="noConversion"/>
  </si>
  <si>
    <t>Display output 10 positive</t>
  </si>
  <si>
    <t>DISPN11</t>
  </si>
  <si>
    <t>GPIO91</t>
  </si>
  <si>
    <t>Display output 11 negative</t>
  </si>
  <si>
    <t>LCD_FAIL (NC 옵션)</t>
    <phoneticPr fontId="32" type="noConversion"/>
  </si>
  <si>
    <t>DISPP11</t>
  </si>
  <si>
    <t>GPIO92</t>
  </si>
  <si>
    <t>Display output 11 positive</t>
  </si>
  <si>
    <t>LED_FAIL (NC 옵션)</t>
    <phoneticPr fontId="32" type="noConversion"/>
  </si>
  <si>
    <t>GPIO93</t>
  </si>
  <si>
    <t>TP3302</t>
    <phoneticPr fontId="32" type="noConversion"/>
  </si>
  <si>
    <t>GPIO94</t>
  </si>
  <si>
    <t>TP3303</t>
    <phoneticPr fontId="32" type="noConversion"/>
  </si>
  <si>
    <t>GPIO95</t>
  </si>
  <si>
    <t>TP3304</t>
    <phoneticPr fontId="32" type="noConversion"/>
  </si>
  <si>
    <t>SPIB3_SDI</t>
  </si>
  <si>
    <t>SPIB3 serial data in</t>
  </si>
  <si>
    <t>GPIO96</t>
  </si>
  <si>
    <t>PG_VLED_DCDC</t>
    <phoneticPr fontId="32" type="noConversion"/>
  </si>
  <si>
    <t>SPIB3_SDO</t>
  </si>
  <si>
    <t>SPIB3 serial data out</t>
  </si>
  <si>
    <t>GPIO97</t>
  </si>
  <si>
    <t>CFG19</t>
    <phoneticPr fontId="32" type="noConversion"/>
  </si>
  <si>
    <t>CFG19</t>
  </si>
  <si>
    <t>HOST_INT (NC옵션)</t>
    <phoneticPr fontId="32" type="noConversion"/>
  </si>
  <si>
    <t>SPIB3_SCLK</t>
  </si>
  <si>
    <t>SPIB3 serial clock</t>
  </si>
  <si>
    <t>GPIO98</t>
  </si>
  <si>
    <t>PG_5VDC</t>
    <phoneticPr fontId="32" type="noConversion"/>
  </si>
  <si>
    <t>SPIB_CS3</t>
  </si>
  <si>
    <t>SPIB chip select</t>
  </si>
  <si>
    <t>SPIB2_SDI</t>
  </si>
  <si>
    <t>SPIB2 serial data in</t>
  </si>
  <si>
    <t>GPIO99</t>
  </si>
  <si>
    <t>CFG14</t>
    <phoneticPr fontId="32" type="noConversion"/>
  </si>
  <si>
    <t>CFG14</t>
  </si>
  <si>
    <t>SPIB_CS2</t>
  </si>
  <si>
    <t>SPIB2_SDO</t>
  </si>
  <si>
    <t>SPIB2 serial data out</t>
  </si>
  <si>
    <t>GPIO100</t>
  </si>
  <si>
    <t>CFG15</t>
    <phoneticPr fontId="32" type="noConversion"/>
  </si>
  <si>
    <t>CFG15</t>
  </si>
  <si>
    <t>SPIB_CS1</t>
  </si>
  <si>
    <t>SPIB2_SCLK</t>
  </si>
  <si>
    <t>SPIB2 serial clock</t>
  </si>
  <si>
    <t>GPIO101</t>
  </si>
  <si>
    <t>LED_SPI_CS</t>
    <phoneticPr fontId="32" type="noConversion"/>
  </si>
  <si>
    <t>SPIB_CS0</t>
  </si>
  <si>
    <t>GPIO102</t>
  </si>
  <si>
    <t>PG_PM4</t>
    <phoneticPr fontId="32" type="noConversion"/>
  </si>
  <si>
    <t>SPIB_SDIO3</t>
  </si>
  <si>
    <t>SPIB  data bit 3</t>
  </si>
  <si>
    <t>GPIO103</t>
  </si>
  <si>
    <t>PG_PM3</t>
    <phoneticPr fontId="32" type="noConversion"/>
  </si>
  <si>
    <t>SPIB_SDIO2</t>
  </si>
  <si>
    <t>SPIB  data bit 2</t>
  </si>
  <si>
    <t>GPIO104</t>
  </si>
  <si>
    <t>PG_PM2</t>
    <phoneticPr fontId="32" type="noConversion"/>
  </si>
  <si>
    <t>SPIB_SDIO1</t>
  </si>
  <si>
    <t>SPIB  data bit 1</t>
  </si>
  <si>
    <t>GPIO105</t>
  </si>
  <si>
    <t>PG_PM1</t>
    <phoneticPr fontId="32" type="noConversion"/>
  </si>
  <si>
    <t>SPIB_SDIO0</t>
  </si>
  <si>
    <t>SPIB  data bit 0</t>
  </si>
  <si>
    <t>GPIO106</t>
  </si>
  <si>
    <t>CFG0</t>
    <phoneticPr fontId="32" type="noConversion"/>
  </si>
  <si>
    <t>CFG0</t>
  </si>
  <si>
    <t>SPIB_CLK</t>
  </si>
  <si>
    <t>SPIB clock</t>
  </si>
  <si>
    <t>TRST</t>
  </si>
  <si>
    <t>Test reset</t>
  </si>
  <si>
    <t>TDI</t>
  </si>
  <si>
    <t>TDI (JTAG)</t>
    <phoneticPr fontId="32" type="noConversion"/>
  </si>
  <si>
    <t>HOST_DI</t>
  </si>
  <si>
    <t>Host SPI Data input</t>
  </si>
  <si>
    <t>TCK</t>
  </si>
  <si>
    <t>TCK (JTAG)</t>
    <phoneticPr fontId="32" type="noConversion"/>
  </si>
  <si>
    <t>HOST_SCK</t>
  </si>
  <si>
    <t>Host SPI clock input</t>
  </si>
  <si>
    <t>TMS</t>
  </si>
  <si>
    <t>TMS (JTAG)</t>
    <phoneticPr fontId="32" type="noConversion"/>
  </si>
  <si>
    <t>HOST_XCS</t>
  </si>
  <si>
    <t>Host SPI chip Select</t>
  </si>
  <si>
    <t>TDO</t>
  </si>
  <si>
    <t>TDO (JTAG)</t>
    <phoneticPr fontId="32" type="noConversion"/>
  </si>
  <si>
    <t>HOST_DO</t>
  </si>
  <si>
    <t>HOST SPI Data output</t>
  </si>
  <si>
    <t>GPIO108</t>
  </si>
  <si>
    <t>CFG1</t>
    <phoneticPr fontId="32" type="noConversion"/>
  </si>
  <si>
    <t>CFG1</t>
  </si>
  <si>
    <t>SMC_1M_0</t>
  </si>
  <si>
    <t>CFG2</t>
    <phoneticPr fontId="32" type="noConversion"/>
  </si>
  <si>
    <t>GPIO109</t>
  </si>
  <si>
    <t>CFG2</t>
  </si>
  <si>
    <t>SMC_1P_0</t>
  </si>
  <si>
    <t>CFG3</t>
    <phoneticPr fontId="32" type="noConversion"/>
  </si>
  <si>
    <t>GPIO110</t>
  </si>
  <si>
    <t>CFG3</t>
  </si>
  <si>
    <t>SMC_2M_0</t>
  </si>
  <si>
    <t>CFG4</t>
    <phoneticPr fontId="32" type="noConversion"/>
  </si>
  <si>
    <t>GPIO111</t>
  </si>
  <si>
    <t>CFG4</t>
  </si>
  <si>
    <t>SMC_2P_0</t>
  </si>
  <si>
    <t>CFG5</t>
    <phoneticPr fontId="32" type="noConversion"/>
  </si>
  <si>
    <t>GPIO112</t>
  </si>
  <si>
    <t>CFG5</t>
  </si>
  <si>
    <t>SMC_1M_1</t>
  </si>
  <si>
    <t>GPIO113</t>
  </si>
  <si>
    <t>SMC_1P_1</t>
  </si>
  <si>
    <t>GPIO114</t>
  </si>
  <si>
    <t>SMC_2M_1</t>
  </si>
  <si>
    <t>GPIO115</t>
  </si>
  <si>
    <t>SMC_2P_1</t>
  </si>
  <si>
    <t>GPIO116</t>
  </si>
  <si>
    <t>SMC_1M_2</t>
  </si>
  <si>
    <t>GPIO117</t>
  </si>
  <si>
    <t>SMC_1P_2</t>
  </si>
  <si>
    <t>GPIO118</t>
  </si>
  <si>
    <t>FLSH_SDIO3</t>
  </si>
  <si>
    <t>SMC_2M_2</t>
  </si>
  <si>
    <t>GPIO119</t>
  </si>
  <si>
    <t>FLSH_SDIO2</t>
  </si>
  <si>
    <t>SMC_2P_2</t>
  </si>
  <si>
    <t>GPIO120</t>
  </si>
  <si>
    <t>SMC_1M_3</t>
  </si>
  <si>
    <t>CFG6</t>
    <phoneticPr fontId="32" type="noConversion"/>
  </si>
  <si>
    <t>GPIO121</t>
  </si>
  <si>
    <t>CFG6</t>
  </si>
  <si>
    <t>FLSH_SDIO1</t>
  </si>
  <si>
    <t>SMC_1P_3</t>
  </si>
  <si>
    <t>CFG7</t>
    <phoneticPr fontId="32" type="noConversion"/>
  </si>
  <si>
    <t>GPIO122</t>
  </si>
  <si>
    <t>CFG7</t>
  </si>
  <si>
    <t>SMC_2M_3</t>
  </si>
  <si>
    <t>GPIO123</t>
  </si>
  <si>
    <t>SMC_2P_3</t>
  </si>
  <si>
    <t>GPIO124</t>
  </si>
  <si>
    <t>RESETN</t>
  </si>
  <si>
    <t>RESETN</t>
    <phoneticPr fontId="32" type="noConversion"/>
  </si>
  <si>
    <t>CMOS SCHMITT</t>
  </si>
  <si>
    <t>Reset input</t>
  </si>
  <si>
    <t>Always needed</t>
  </si>
  <si>
    <t>ADC1</t>
  </si>
  <si>
    <t>ADC</t>
  </si>
  <si>
    <t>ANALOG</t>
  </si>
  <si>
    <t>PMIC_IN_5V_ADC</t>
    <phoneticPr fontId="32" type="noConversion"/>
  </si>
  <si>
    <t>ADC input pin 1</t>
  </si>
  <si>
    <t>Conect to Ground</t>
  </si>
  <si>
    <t>ADC2</t>
  </si>
  <si>
    <t>D_3V3_ADC</t>
    <phoneticPr fontId="32" type="noConversion"/>
  </si>
  <si>
    <t>ADC input pin 2</t>
  </si>
  <si>
    <t>GPIO125</t>
  </si>
  <si>
    <t>ADC3</t>
  </si>
  <si>
    <t>D_1V8_ADC</t>
    <phoneticPr fontId="32" type="noConversion"/>
  </si>
  <si>
    <t>ADC input pin 3</t>
  </si>
  <si>
    <t>GPIO126</t>
  </si>
  <si>
    <t>ADC4</t>
  </si>
  <si>
    <t>SFT_3V3_ADC</t>
    <phoneticPr fontId="32" type="noConversion"/>
  </si>
  <si>
    <t>ADC input pin 4</t>
  </si>
  <si>
    <t>GPIO127</t>
  </si>
  <si>
    <t>ADC5</t>
  </si>
  <si>
    <t>SFT_1V26_ADC</t>
    <phoneticPr fontId="32" type="noConversion"/>
  </si>
  <si>
    <t>ADC input pin 5</t>
  </si>
  <si>
    <t>GPIO128</t>
  </si>
  <si>
    <t>ADC6</t>
  </si>
  <si>
    <t>VIN_12V_ADC</t>
    <phoneticPr fontId="32" type="noConversion"/>
  </si>
  <si>
    <t>ADC input pin 6</t>
  </si>
  <si>
    <t>GPIO129</t>
  </si>
  <si>
    <t>ADC7</t>
  </si>
  <si>
    <t>TP3306</t>
    <phoneticPr fontId="32" type="noConversion"/>
  </si>
  <si>
    <t>ADC input pin 7</t>
  </si>
  <si>
    <t>GPIO130</t>
  </si>
  <si>
    <t>ADC8</t>
  </si>
  <si>
    <t>TP3305</t>
    <phoneticPr fontId="32" type="noConversion"/>
  </si>
  <si>
    <t>ADC input pin 8</t>
  </si>
  <si>
    <t>GPIO131</t>
  </si>
  <si>
    <t>ADC9</t>
  </si>
  <si>
    <t>ADC input pin 9</t>
  </si>
  <si>
    <t>GPIO132</t>
  </si>
  <si>
    <t>SCL_OUT</t>
    <phoneticPr fontId="32" type="noConversion"/>
  </si>
  <si>
    <t>ADC10</t>
  </si>
  <si>
    <t>ADC input pin 10</t>
  </si>
  <si>
    <t>GPIO133</t>
  </si>
  <si>
    <t>SDA_OUT</t>
    <phoneticPr fontId="32" type="noConversion"/>
  </si>
  <si>
    <t>ADC0</t>
  </si>
  <si>
    <t>ADC input pin 0</t>
  </si>
  <si>
    <t>ADC_AVD</t>
  </si>
  <si>
    <t>ADC_3V3</t>
    <phoneticPr fontId="32" type="noConversion"/>
  </si>
  <si>
    <t>ADC_AVD</t>
    <phoneticPr fontId="32" type="noConversion"/>
  </si>
  <si>
    <t>Analog Supply ADC and bandgap reference circuit (3.3V)</t>
  </si>
  <si>
    <t>stable supply needed for operation of flash and ADC.</t>
  </si>
  <si>
    <t>GPIO134</t>
  </si>
  <si>
    <t>ADC_ON_GPIO</t>
    <phoneticPr fontId="32" type="noConversion"/>
  </si>
  <si>
    <t>Mux 
No.</t>
    <phoneticPr fontId="1" type="noConversion"/>
  </si>
  <si>
    <t>Mux 
A/D</t>
    <phoneticPr fontId="1" type="noConversion"/>
  </si>
  <si>
    <t>Mux 
Direction</t>
    <phoneticPr fontId="1" type="noConversion"/>
  </si>
  <si>
    <t>IO 
Supply</t>
    <phoneticPr fontId="1" type="noConversion"/>
  </si>
  <si>
    <t>Is 
ResetMode</t>
    <phoneticPr fontId="1" type="noConversion"/>
  </si>
  <si>
    <t>IO 
after Reset</t>
    <phoneticPr fontId="1" type="noConversion"/>
  </si>
  <si>
    <t>PU/PD 
after Reset</t>
    <phoneticPr fontId="1" type="noConversion"/>
  </si>
  <si>
    <t>State 
during Reset</t>
    <phoneticPr fontId="1" type="noConversion"/>
  </si>
  <si>
    <t xml:space="preserve">Pin 
No. </t>
    <phoneticPr fontId="1" type="noConversion"/>
  </si>
  <si>
    <t>비고</t>
    <phoneticPr fontId="1" type="noConversion"/>
  </si>
  <si>
    <t>0 or 1</t>
    <phoneticPr fontId="1" type="noConversion"/>
  </si>
  <si>
    <t>0x60130000</t>
    <phoneticPr fontId="1" type="noConversion"/>
  </si>
  <si>
    <t>Flash ID</t>
    <phoneticPr fontId="1" type="noConversion"/>
  </si>
  <si>
    <t>9D6018</t>
    <phoneticPr fontId="1" type="noConversion"/>
  </si>
  <si>
    <t>0x60140000</t>
    <phoneticPr fontId="1" type="noConversion"/>
  </si>
  <si>
    <t>0x60180000</t>
    <phoneticPr fontId="1" type="noConversion"/>
  </si>
  <si>
    <t xml:space="preserve">0x00 ~ 0xFF </t>
    <phoneticPr fontId="1" type="noConversion"/>
  </si>
  <si>
    <t>~</t>
    <phoneticPr fontId="1" type="noConversion"/>
  </si>
  <si>
    <t>DST Address</t>
    <phoneticPr fontId="1" type="noConversion"/>
  </si>
  <si>
    <t>0x60140004</t>
    <phoneticPr fontId="1" type="noConversion"/>
  </si>
  <si>
    <t>0x60184000</t>
    <phoneticPr fontId="1" type="noConversion"/>
  </si>
  <si>
    <t>0x60134000</t>
    <phoneticPr fontId="1" type="noConversion"/>
  </si>
  <si>
    <t>Data Size</t>
    <phoneticPr fontId="1" type="noConversion"/>
  </si>
  <si>
    <t>0x60140008</t>
    <phoneticPr fontId="1" type="noConversion"/>
  </si>
  <si>
    <t>0x6018A000</t>
    <phoneticPr fontId="1" type="noConversion"/>
  </si>
  <si>
    <t>SRC Address</t>
    <phoneticPr fontId="1" type="noConversion"/>
  </si>
  <si>
    <t>0x6014000C</t>
    <phoneticPr fontId="1" type="noConversion"/>
  </si>
  <si>
    <t>0x60190000</t>
    <phoneticPr fontId="1" type="noConversion"/>
  </si>
  <si>
    <t>Read C</t>
    <phoneticPr fontId="1" type="noConversion"/>
  </si>
  <si>
    <t>0x60140010</t>
    <phoneticPr fontId="1" type="noConversion"/>
  </si>
  <si>
    <t>0x60195000</t>
    <phoneticPr fontId="1" type="noConversion"/>
  </si>
  <si>
    <t>Read Ready</t>
    <phoneticPr fontId="1" type="noConversion"/>
  </si>
  <si>
    <t>0x60140014</t>
    <phoneticPr fontId="1" type="noConversion"/>
  </si>
  <si>
    <t>0x60197000</t>
    <phoneticPr fontId="1" type="noConversion"/>
  </si>
  <si>
    <t>Loop Count W</t>
    <phoneticPr fontId="1" type="noConversion"/>
  </si>
  <si>
    <t>0x60140018</t>
    <phoneticPr fontId="1" type="noConversion"/>
  </si>
  <si>
    <t>0x601B4000</t>
    <phoneticPr fontId="1" type="noConversion"/>
  </si>
  <si>
    <t>C SRC Address</t>
    <phoneticPr fontId="1" type="noConversion"/>
  </si>
  <si>
    <t>0x6014001C</t>
    <phoneticPr fontId="1" type="noConversion"/>
  </si>
  <si>
    <t>0x601BA000</t>
    <phoneticPr fontId="1" type="noConversion"/>
  </si>
  <si>
    <t>Write C</t>
    <phoneticPr fontId="1" type="noConversion"/>
  </si>
  <si>
    <t>0x60140020</t>
    <phoneticPr fontId="1" type="noConversion"/>
  </si>
  <si>
    <t>0x601C0000</t>
    <phoneticPr fontId="1" type="noConversion"/>
  </si>
  <si>
    <t>DST C W</t>
    <phoneticPr fontId="1" type="noConversion"/>
  </si>
  <si>
    <t>0x60140024</t>
    <phoneticPr fontId="1" type="noConversion"/>
  </si>
  <si>
    <t>0x601C6000</t>
    <phoneticPr fontId="1" type="noConversion"/>
  </si>
  <si>
    <t>Write Ready</t>
    <phoneticPr fontId="1" type="noConversion"/>
  </si>
  <si>
    <t>0x60140028</t>
    <phoneticPr fontId="1" type="noConversion"/>
  </si>
  <si>
    <t>0x601CC000</t>
    <phoneticPr fontId="1" type="noConversion"/>
  </si>
  <si>
    <t>Data Size CV</t>
    <phoneticPr fontId="1" type="noConversion"/>
  </si>
  <si>
    <t>0x6014002C</t>
    <phoneticPr fontId="1" type="noConversion"/>
  </si>
  <si>
    <t>0x601D2000</t>
    <phoneticPr fontId="1" type="noConversion"/>
  </si>
  <si>
    <t>0x601D8000</t>
    <phoneticPr fontId="1" type="noConversion"/>
  </si>
  <si>
    <t>0x601DE000</t>
    <phoneticPr fontId="1" type="noConversion"/>
  </si>
  <si>
    <t>0x601E4000</t>
    <phoneticPr fontId="1" type="noConversion"/>
  </si>
  <si>
    <t>0x601EA000</t>
    <phoneticPr fontId="1" type="noConversion"/>
  </si>
  <si>
    <t>0x601F0000</t>
    <phoneticPr fontId="1" type="noConversion"/>
  </si>
  <si>
    <t>0x601F6000</t>
    <phoneticPr fontId="1" type="noConversion"/>
  </si>
  <si>
    <t>0x601F7000</t>
    <phoneticPr fontId="1" type="noConversion"/>
  </si>
  <si>
    <t>0x601FA000</t>
    <phoneticPr fontId="1" type="noConversion"/>
  </si>
  <si>
    <t>0x601FA004</t>
    <phoneticPr fontId="1" type="noConversion"/>
  </si>
  <si>
    <t>0x60150000</t>
    <phoneticPr fontId="1" type="noConversion"/>
  </si>
  <si>
    <t>저장위치</t>
    <phoneticPr fontId="1" type="noConversion"/>
  </si>
  <si>
    <t>값 / 내용</t>
    <phoneticPr fontId="1" type="noConversion"/>
  </si>
  <si>
    <t>사이즈</t>
    <phoneticPr fontId="1" type="noConversion"/>
  </si>
  <si>
    <t>Boot Sequence</t>
    <phoneticPr fontId="1" type="noConversion"/>
  </si>
  <si>
    <t>Safety Boot SEQ</t>
    <phoneticPr fontId="1" type="noConversion"/>
  </si>
  <si>
    <t>시작 위치</t>
    <phoneticPr fontId="1" type="noConversion"/>
  </si>
  <si>
    <t>Event 0</t>
    <phoneticPr fontId="1" type="noConversion"/>
  </si>
  <si>
    <t>0x00032000</t>
    <phoneticPr fontId="1" type="noConversion"/>
  </si>
  <si>
    <t>Event 1</t>
    <phoneticPr fontId="1" type="noConversion"/>
  </si>
  <si>
    <t>Event 2</t>
    <phoneticPr fontId="1" type="noConversion"/>
  </si>
  <si>
    <t>Event 3</t>
    <phoneticPr fontId="1" type="noConversion"/>
  </si>
  <si>
    <t>Event 4</t>
    <phoneticPr fontId="1" type="noConversion"/>
  </si>
  <si>
    <t>Event 5</t>
    <phoneticPr fontId="1" type="noConversion"/>
  </si>
  <si>
    <t>Event 6</t>
    <phoneticPr fontId="1" type="noConversion"/>
  </si>
  <si>
    <t>Main Function</t>
    <phoneticPr fontId="1" type="noConversion"/>
  </si>
  <si>
    <t>Flash Valid Flag</t>
    <phoneticPr fontId="1" type="noConversion"/>
  </si>
  <si>
    <t>Sector 7</t>
    <phoneticPr fontId="1" type="noConversion"/>
  </si>
  <si>
    <t>Sector 8</t>
    <phoneticPr fontId="1" type="noConversion"/>
  </si>
  <si>
    <t>Sector 9</t>
    <phoneticPr fontId="1" type="noConversion"/>
  </si>
  <si>
    <t>Sector 10</t>
    <phoneticPr fontId="1" type="noConversion"/>
  </si>
  <si>
    <t>Sector 11</t>
    <phoneticPr fontId="1" type="noConversion"/>
  </si>
  <si>
    <t>Sector 12</t>
    <phoneticPr fontId="1" type="noConversion"/>
  </si>
  <si>
    <t>Sector 13</t>
    <phoneticPr fontId="1" type="noConversion"/>
  </si>
  <si>
    <t>0x617CD000</t>
    <phoneticPr fontId="1" type="noConversion"/>
  </si>
  <si>
    <t>Sector 21</t>
    <phoneticPr fontId="1" type="noConversion"/>
  </si>
  <si>
    <t>Sector 22</t>
    <phoneticPr fontId="1" type="noConversion"/>
  </si>
  <si>
    <t>Sector 23</t>
    <phoneticPr fontId="1" type="noConversion"/>
  </si>
  <si>
    <t>Sector 24</t>
    <phoneticPr fontId="1" type="noConversion"/>
  </si>
  <si>
    <t>Local Dimming</t>
    <phoneticPr fontId="1" type="noConversion"/>
  </si>
  <si>
    <t>Sector 25</t>
    <phoneticPr fontId="1" type="noConversion"/>
  </si>
  <si>
    <t>Sector 26</t>
    <phoneticPr fontId="1" type="noConversion"/>
  </si>
  <si>
    <t>0x617DE000</t>
    <phoneticPr fontId="1" type="noConversion"/>
  </si>
  <si>
    <t>0x617E0000</t>
    <phoneticPr fontId="1" type="noConversion"/>
  </si>
  <si>
    <t>0x617E2000</t>
    <phoneticPr fontId="1" type="noConversion"/>
  </si>
  <si>
    <t>Sector 36</t>
  </si>
  <si>
    <t>Flash TTL</t>
    <phoneticPr fontId="1" type="noConversion"/>
  </si>
  <si>
    <t>1 High</t>
    <phoneticPr fontId="1" type="noConversion"/>
  </si>
  <si>
    <t>1 Low</t>
    <phoneticPr fontId="1" type="noConversion"/>
  </si>
  <si>
    <t>0 High</t>
    <phoneticPr fontId="1" type="noConversion"/>
  </si>
  <si>
    <t>0 Low</t>
    <phoneticPr fontId="1" type="noConversion"/>
  </si>
  <si>
    <t>2 Low</t>
    <phoneticPr fontId="1" type="noConversion"/>
  </si>
  <si>
    <t>0~134</t>
    <phoneticPr fontId="1" type="noConversion"/>
  </si>
  <si>
    <t>ADC1</t>
    <phoneticPr fontId="1" type="noConversion"/>
  </si>
  <si>
    <t>PMIC_5V_ADC</t>
    <phoneticPr fontId="1" type="noConversion"/>
  </si>
  <si>
    <t>Pin no</t>
    <phoneticPr fontId="1" type="noConversion"/>
  </si>
  <si>
    <t>VIN_12V_ADC</t>
    <phoneticPr fontId="1" type="noConversion"/>
  </si>
  <si>
    <t>D_3V3_ADC</t>
    <phoneticPr fontId="1" type="noConversion"/>
  </si>
  <si>
    <t>D_1V8_ADC</t>
    <phoneticPr fontId="1" type="noConversion"/>
  </si>
  <si>
    <t>SFT_3V3_ADC</t>
    <phoneticPr fontId="1" type="noConversion"/>
  </si>
  <si>
    <t>SFT_1V2_ADC</t>
    <phoneticPr fontId="1" type="noConversion"/>
  </si>
  <si>
    <t>CH</t>
    <phoneticPr fontId="1" type="noConversion"/>
  </si>
  <si>
    <t>CH0</t>
    <phoneticPr fontId="1" type="noConversion"/>
  </si>
  <si>
    <t>CH1</t>
  </si>
  <si>
    <t>CH2</t>
  </si>
  <si>
    <t>CH3</t>
  </si>
  <si>
    <t>CH4</t>
  </si>
  <si>
    <t>CH5</t>
  </si>
  <si>
    <t>Net name</t>
    <phoneticPr fontId="1" type="noConversion"/>
  </si>
  <si>
    <r>
      <t xml:space="preserve">Jump EQual : JEQ, ==
</t>
    </r>
    <r>
      <rPr>
        <b/>
        <sz val="11"/>
        <color theme="1"/>
        <rFont val="맑은 고딕"/>
        <family val="3"/>
        <charset val="129"/>
        <scheme val="minor"/>
      </rPr>
      <t>jmpnamed == value (value는 무시)</t>
    </r>
    <phoneticPr fontId="1" type="noConversion"/>
  </si>
  <si>
    <t>CONTROL</t>
  </si>
  <si>
    <t>1. POWERDOWN AND CLEANUP ADC UNIT</t>
  </si>
  <si>
    <t xml:space="preserve">[31] Powerdown : power down ADC 전원만 down인듯. </t>
    <phoneticPr fontId="1" type="noConversion"/>
  </si>
  <si>
    <t xml:space="preserve">[11:8] StopCH : End Channel </t>
  </si>
  <si>
    <t>IRQ0_EN</t>
  </si>
  <si>
    <t>enable all interrupts</t>
  </si>
  <si>
    <t xml:space="preserve">[31] ready_inten : Ready State interrupt enable </t>
  </si>
  <si>
    <t xml:space="preserve">[15:0] channel_inten : Measurement interrupt enable </t>
  </si>
  <si>
    <t>IRQ1_EN</t>
  </si>
  <si>
    <t xml:space="preserve">[15:0] error_inten : Error interrupt enable </t>
  </si>
  <si>
    <t>ADC_CLEANUP_BEFORE_NEXT_CHECK 서브루틴 호출</t>
    <phoneticPr fontId="1" type="noConversion"/>
  </si>
  <si>
    <t xml:space="preserve">단순히 ADC reg read만 함. </t>
    <phoneticPr fontId="1" type="noConversion"/>
  </si>
  <si>
    <t>Check 1a: ensure that the device is inactive</t>
  </si>
  <si>
    <t>ADC_UNIT_WAIT_FOR_INACTIVE 서브루틴 호출</t>
    <phoneticPr fontId="1" type="noConversion"/>
  </si>
  <si>
    <t>Check 1b: ensure that all interrupts and corresponding status bits are cleared as expected in STATUS0, STATUS1, IRQ0 and IRQ1</t>
    <phoneticPr fontId="1" type="noConversion"/>
  </si>
  <si>
    <t xml:space="preserve">[31] Ready : Controller is in READY state </t>
    <phoneticPr fontId="1" type="noConversion"/>
  </si>
  <si>
    <t xml:space="preserve">[25:24] Int : interrupt bits </t>
    <phoneticPr fontId="1" type="noConversion"/>
  </si>
  <si>
    <t xml:space="preserve">[15:0] Valid : valid bits of all channels </t>
    <phoneticPr fontId="1" type="noConversion"/>
  </si>
  <si>
    <t xml:space="preserve">[15:0] Error : Error bits of all channels </t>
  </si>
  <si>
    <t xml:space="preserve"># [31] ready_int : Entered ready state </t>
  </si>
  <si>
    <t xml:space="preserve"># [15:0] channel_int : Measurement done </t>
  </si>
  <si>
    <t>2. POWERUP UNIT</t>
  </si>
  <si>
    <t xml:space="preserve">[31] powerdown - ADC power on, 0b </t>
  </si>
  <si>
    <t>ADC_UNIT_WAIT_FOR_READY 서브루틴 호출</t>
    <phoneticPr fontId="1" type="noConversion"/>
  </si>
  <si>
    <t>Check 2a: ensure that the ADC is getting ready</t>
  </si>
  <si>
    <t>Check 2b: ensure that all interrupts and corresponding status bits are set as expected in STATUS0, STATUS1, IRQ0 and IRQ1</t>
    <phoneticPr fontId="1" type="noConversion"/>
  </si>
  <si>
    <t>read STATUS1</t>
    <phoneticPr fontId="1" type="noConversion"/>
  </si>
  <si>
    <t>read STATUS2</t>
    <phoneticPr fontId="1" type="noConversion"/>
  </si>
  <si>
    <t>read IRQ0_STAT</t>
    <phoneticPr fontId="1" type="noConversion"/>
  </si>
  <si>
    <t>read IRQ1_STAT</t>
    <phoneticPr fontId="1" type="noConversion"/>
  </si>
  <si>
    <t xml:space="preserve">3. SINGLE SHOT # PVT0VDD 코어 전압 측정. (1.2~1.32V) </t>
    <phoneticPr fontId="1" type="noConversion"/>
  </si>
  <si>
    <t>RANGE_0~15 모두 0x00으로 초기화</t>
    <phoneticPr fontId="1" type="noConversion"/>
  </si>
  <si>
    <t xml:space="preserve">CHANNEL_0~15 </t>
    <phoneticPr fontId="1" type="noConversion"/>
  </si>
  <si>
    <t>[31:30] All Bypass</t>
    <phoneticPr fontId="1" type="noConversion"/>
  </si>
  <si>
    <t>[26:20] select_0 : PVT0VDD</t>
    <phoneticPr fontId="1" type="noConversion"/>
  </si>
  <si>
    <t>CONTROL . Trigger</t>
    <phoneticPr fontId="1" type="noConversion"/>
  </si>
  <si>
    <t xml:space="preserve">Trigger immediately </t>
    <phoneticPr fontId="1" type="noConversion"/>
  </si>
  <si>
    <t>Check 4a: ensure that all measurements are finished</t>
  </si>
  <si>
    <t>ADC_WAIT_FOR_MEASUREMENT_DONE 서브루틴 호출</t>
    <phoneticPr fontId="1" type="noConversion"/>
  </si>
  <si>
    <t>Check 4b: ensure that all interrupts and corresponding status bits are set as expected in STATUS0, STATUS1, IRQ0 and IRQ1</t>
    <phoneticPr fontId="1" type="noConversion"/>
  </si>
  <si>
    <t>read IRQ1_STAT - # ensure that no errors occurred</t>
    <phoneticPr fontId="1" type="noConversion"/>
  </si>
  <si>
    <t>read IRQ0_STAT - # ensure that the ready interrupt and finished measurement interrupts are set</t>
    <phoneticPr fontId="1" type="noConversion"/>
  </si>
  <si>
    <t>read STATUS2 - # ensure that no errors occurred</t>
    <phoneticPr fontId="1" type="noConversion"/>
  </si>
  <si>
    <t xml:space="preserve">read STATUS1 - # ensure that the device is ready and finished with no errors </t>
    <phoneticPr fontId="1" type="noConversion"/>
  </si>
  <si>
    <t>Check 4c: ensure that all channel measurements are finished, without errors and values are in expected range</t>
    <phoneticPr fontId="1" type="noConversion"/>
  </si>
  <si>
    <t xml:space="preserve">4. SINGLE SHOT # PVT0VSS Ground Voltage </t>
    <phoneticPr fontId="1" type="noConversion"/>
  </si>
  <si>
    <t>RANGE_0~15 0x00으로 write</t>
    <phoneticPr fontId="1" type="noConversion"/>
  </si>
  <si>
    <t>Check 3c: ensure that all channel measurements are finished, without errors and values are in expected range</t>
    <phoneticPr fontId="1" type="noConversion"/>
  </si>
  <si>
    <t>Check 3b: ensure that all interrupts and corresponding status bits are set as expected in STATUS0, STATUS1, IRQ0 and IRQ1</t>
    <phoneticPr fontId="1" type="noConversion"/>
  </si>
  <si>
    <t>Check 3a: ensure that all measurements are finished</t>
    <phoneticPr fontId="1" type="noConversion"/>
  </si>
  <si>
    <t>ADC_SINGLE_CHANNEL_CHECK 서브루틴 호출 (전체 채널에 대해)</t>
    <phoneticPr fontId="1" type="noConversion"/>
  </si>
  <si>
    <r>
      <t xml:space="preserve">FBUFFER[FREG &amp; 3] </t>
    </r>
    <r>
      <rPr>
        <sz val="11"/>
        <color theme="1"/>
        <rFont val="Wingdings"/>
        <family val="2"/>
        <charset val="2"/>
      </rPr>
      <t></t>
    </r>
    <r>
      <rPr>
        <sz val="11"/>
        <color theme="1"/>
        <rFont val="맑은 고딕"/>
        <family val="2"/>
        <charset val="129"/>
        <scheme val="minor"/>
      </rPr>
      <t xml:space="preserve"> PC + 8
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Address</t>
    </r>
    <phoneticPr fontId="1" type="noConversion"/>
  </si>
  <si>
    <r>
      <t xml:space="preserve">Calls a command list as a subroutine at Address or located at a certain distance Offset.
There is a call stack with a maximum of 4 entries, allowing nested subroutine calls.
As in JUMPR, CALLR also allows negative distances as argument.
</t>
    </r>
    <r>
      <rPr>
        <b/>
        <sz val="11"/>
        <color theme="1"/>
        <rFont val="맑은 고딕"/>
        <family val="3"/>
        <charset val="129"/>
        <scheme val="minor"/>
      </rPr>
      <t>Call command list as subroutine at provided Address. Address value has to be 32 bit aligned. The depth of the call stack is limited to 4 entries.</t>
    </r>
    <phoneticPr fontId="1" type="noConversion"/>
  </si>
  <si>
    <r>
      <t xml:space="preserve">FBUFFER[FREG &amp; 3] </t>
    </r>
    <r>
      <rPr>
        <sz val="11"/>
        <color theme="1"/>
        <rFont val="Wingdings"/>
        <family val="2"/>
        <charset val="2"/>
      </rPr>
      <t></t>
    </r>
    <r>
      <rPr>
        <sz val="11"/>
        <color theme="1"/>
        <rFont val="맑은 고딕"/>
        <family val="2"/>
        <charset val="129"/>
        <scheme val="minor"/>
      </rPr>
      <t xml:space="preserve"> PC + 4
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PC + Distance * 4</t>
    </r>
    <phoneticPr fontId="1" type="noConversion"/>
  </si>
  <si>
    <r>
      <t xml:space="preserve">Call command list as subroutine at provided distance. Distance is the signed number of DWORDs (32 bit) to jump.
</t>
    </r>
    <r>
      <rPr>
        <b/>
        <sz val="11"/>
        <color theme="1"/>
        <rFont val="맑은 고딕"/>
        <family val="3"/>
        <charset val="129"/>
        <scheme val="minor"/>
      </rPr>
      <t>Attention: A distance value of ‘0’ will end up in an endless loop. The depth of the call stack is limited to 4 entries.</t>
    </r>
    <phoneticPr fontId="1" type="noConversion"/>
  </si>
  <si>
    <t xml:space="preserve">CALL, CALLR은 서브루틴을 호출하는데 사용. 이 두 명령어를 사용하면, 현재의 PC 값을 스택에 저장하고, 지정된 주소로 이동하여 서브루틴이 실행. 서브루틴이 끝나면, RETURN 명령어를 통해 스택에서 이전 PC 값을 복구하여 원래 실행 중이던 코드로 돌아감. </t>
    <phoneticPr fontId="1" type="noConversion"/>
  </si>
  <si>
    <t>Value (32 bits, 상수 개념)</t>
    <phoneticPr fontId="1" type="noConversion"/>
  </si>
  <si>
    <t>ColorPalette</t>
    <phoneticPr fontId="1" type="noConversion"/>
  </si>
  <si>
    <t>Name</t>
    <phoneticPr fontId="1" type="noConversion"/>
  </si>
  <si>
    <t>Purpose</t>
    <phoneticPr fontId="1" type="noConversion"/>
  </si>
  <si>
    <t>Type</t>
    <phoneticPr fontId="1" type="noConversion"/>
  </si>
  <si>
    <t>R</t>
    <phoneticPr fontId="1" type="noConversion"/>
  </si>
  <si>
    <t>ADC3 측정값</t>
  </si>
  <si>
    <t>ADC4 측정값</t>
  </si>
  <si>
    <t>ADC5 측정값</t>
  </si>
  <si>
    <t>ADC6 측정값</t>
  </si>
  <si>
    <r>
      <t xml:space="preserve">Jump Not Equal : JNE, != 
</t>
    </r>
    <r>
      <rPr>
        <b/>
        <sz val="11"/>
        <color theme="1"/>
        <rFont val="맑은 고딕"/>
        <family val="3"/>
        <charset val="129"/>
        <scheme val="minor"/>
      </rPr>
      <t>jmpnaemd != value</t>
    </r>
    <r>
      <rPr>
        <sz val="11"/>
        <color theme="1"/>
        <rFont val="맑은 고딕"/>
        <family val="2"/>
        <charset val="129"/>
        <scheme val="minor"/>
      </rPr>
      <t xml:space="preserve"> #name:  (value는 어떤값도 무방) </t>
    </r>
    <phoneticPr fontId="1" type="noConversion"/>
  </si>
  <si>
    <r>
      <t xml:space="preserve">Jump Greater Than : JGT, &gt;
</t>
    </r>
    <r>
      <rPr>
        <b/>
        <sz val="11"/>
        <color theme="1"/>
        <rFont val="맑은 고딕"/>
        <family val="3"/>
        <charset val="129"/>
        <scheme val="minor"/>
      </rPr>
      <t>jmpnamed &gt; value</t>
    </r>
    <r>
      <rPr>
        <sz val="11"/>
        <color theme="1"/>
        <rFont val="맑은 고딕"/>
        <family val="2"/>
        <charset val="129"/>
        <scheme val="minor"/>
      </rPr>
      <t xml:space="preserve"> #name:  (value는 어떤값도 무방) </t>
    </r>
    <phoneticPr fontId="1" type="noConversion"/>
  </si>
  <si>
    <r>
      <t xml:space="preserve">Jump Greater Equal : JGE, &gt;=
</t>
    </r>
    <r>
      <rPr>
        <b/>
        <sz val="11"/>
        <color theme="1"/>
        <rFont val="맑은 고딕"/>
        <family val="3"/>
        <charset val="129"/>
        <scheme val="minor"/>
      </rPr>
      <t>jmpnamed &gt;= value</t>
    </r>
    <r>
      <rPr>
        <sz val="11"/>
        <color theme="1"/>
        <rFont val="맑은 고딕"/>
        <family val="2"/>
        <charset val="129"/>
        <scheme val="minor"/>
      </rPr>
      <t xml:space="preserve"> #name:  (value는 어떤값도 무방) </t>
    </r>
    <phoneticPr fontId="1" type="noConversion"/>
  </si>
  <si>
    <r>
      <t xml:space="preserve">Jump Less Than : JLT, &lt;
</t>
    </r>
    <r>
      <rPr>
        <b/>
        <sz val="11"/>
        <color theme="1"/>
        <rFont val="맑은 고딕"/>
        <family val="3"/>
        <charset val="129"/>
        <scheme val="minor"/>
      </rPr>
      <t>jmpnamed &lt; value</t>
    </r>
    <r>
      <rPr>
        <sz val="11"/>
        <color theme="1"/>
        <rFont val="맑은 고딕"/>
        <family val="2"/>
        <charset val="129"/>
        <scheme val="minor"/>
      </rPr>
      <t xml:space="preserve"> #name:  (value는 어떤값도 무방) </t>
    </r>
    <phoneticPr fontId="1" type="noConversion"/>
  </si>
  <si>
    <r>
      <t xml:space="preserve">Jump Less Equal : JLE, &lt;=
</t>
    </r>
    <r>
      <rPr>
        <b/>
        <sz val="11"/>
        <color theme="1"/>
        <rFont val="맑은 고딕"/>
        <family val="3"/>
        <charset val="129"/>
        <scheme val="minor"/>
      </rPr>
      <t>jmpnamed &lt;= value</t>
    </r>
    <r>
      <rPr>
        <sz val="11"/>
        <color theme="1"/>
        <rFont val="맑은 고딕"/>
        <family val="2"/>
        <charset val="129"/>
        <scheme val="minor"/>
      </rPr>
      <t xml:space="preserve"> #name:  (value는 어떤값도 무방) </t>
    </r>
    <phoneticPr fontId="1" type="noConversion"/>
  </si>
  <si>
    <r>
      <t xml:space="preserve">Jump if zero : JZ, == 0 
</t>
    </r>
    <r>
      <rPr>
        <b/>
        <sz val="11"/>
        <color theme="1"/>
        <rFont val="맑은 고딕"/>
        <family val="3"/>
        <charset val="129"/>
        <scheme val="minor"/>
      </rPr>
      <t>jmpnamed zero value</t>
    </r>
    <r>
      <rPr>
        <sz val="11"/>
        <color theme="1"/>
        <rFont val="맑은 고딕"/>
        <family val="2"/>
        <charset val="129"/>
        <scheme val="minor"/>
      </rPr>
      <t xml:space="preserve"> #name:  (value는 어떤값도 무방) </t>
    </r>
    <phoneticPr fontId="1" type="noConversion"/>
  </si>
  <si>
    <r>
      <t xml:space="preserve">Jump if not zero : JNZ, != 0 
</t>
    </r>
    <r>
      <rPr>
        <b/>
        <sz val="11"/>
        <color theme="1"/>
        <rFont val="맑은 고딕"/>
        <family val="3"/>
        <charset val="129"/>
        <scheme val="minor"/>
      </rPr>
      <t>jmpnamed nonzero value</t>
    </r>
    <r>
      <rPr>
        <sz val="11"/>
        <color theme="1"/>
        <rFont val="맑은 고딕"/>
        <family val="2"/>
        <charset val="129"/>
        <scheme val="minor"/>
      </rPr>
      <t xml:space="preserve"> #name:  (value는 어떤값도 무방) </t>
    </r>
    <phoneticPr fontId="1" type="noConversion"/>
  </si>
  <si>
    <t>wf32, wf16, wf8</t>
    <phoneticPr fontId="1" type="noConversion"/>
  </si>
  <si>
    <t>addr
fieldOffset
fieldWidth
fieldValue</t>
    <phoneticPr fontId="1" type="noConversion"/>
  </si>
  <si>
    <t>DRGET + AND + OR + DRPUT</t>
    <phoneticPr fontId="1" type="noConversion"/>
  </si>
  <si>
    <t>fieldOffset : 비트 필드의 시작 위치
fieldWidth : 비트 필드의 길이(비트 개수) 
예) wf32 0x00048438 11 2 3 
결과) 해당 주소의 원래 값이 0x00이라 가정 시에, 0x00001800</t>
    <phoneticPr fontId="1" type="noConversion"/>
  </si>
  <si>
    <t xml:space="preserve">The wf global command executes a DRGET from addr, then ANDs the data with all 1s except
the bit or bits to modify (given by fieldOffset and fieldWidth), then ORs the result with the
required new fieldValue, then DRPUTs the final value back to addr. </t>
    <phoneticPr fontId="1" type="noConversion"/>
  </si>
  <si>
    <t>The rf metacommand does a DRGET from addr, then SHRs it a number of bits equal to
fieldOffset, then ANDs with all 0s except for as many LSBs as given by fieldWidth. The result,
i.e. the value of the required field, remains in DREG0 for further processing.</t>
  </si>
  <si>
    <t>DSN metacommand</t>
    <phoneticPr fontId="1" type="noConversion"/>
  </si>
  <si>
    <t>RET</t>
    <phoneticPr fontId="1" type="noConversion"/>
  </si>
  <si>
    <t>CALLR</t>
    <phoneticPr fontId="1" type="noConversion"/>
  </si>
  <si>
    <t>함수 호출</t>
    <phoneticPr fontId="1" type="noConversion"/>
  </si>
  <si>
    <t>함수 종료</t>
    <phoneticPr fontId="1" type="noConversion"/>
  </si>
  <si>
    <t>함수 시작</t>
    <phoneticPr fontId="1" type="noConversion"/>
  </si>
  <si>
    <t>#name:functionname#</t>
  </si>
  <si>
    <t>#name:functionname#</t>
    <phoneticPr fontId="1" type="noConversion"/>
  </si>
  <si>
    <t>None (only makes sense with a fncEnd metacommand)</t>
    <phoneticPr fontId="1" type="noConversion"/>
  </si>
  <si>
    <r>
      <t xml:space="preserve">for (idx = 1; idx &lt;= Count; idx = idx + 1)
(Address++) </t>
    </r>
    <r>
      <rPr>
        <sz val="11"/>
        <color theme="1"/>
        <rFont val="Wingdings"/>
        <family val="2"/>
        <charset val="2"/>
      </rPr>
      <t></t>
    </r>
    <r>
      <rPr>
        <sz val="11"/>
        <color theme="1"/>
        <rFont val="맑은 고딕"/>
        <family val="2"/>
        <charset val="129"/>
        <scheme val="minor"/>
      </rPr>
      <t xml:space="preserve"> Data[idx]
PC </t>
    </r>
    <r>
      <rPr>
        <sz val="11"/>
        <color theme="1"/>
        <rFont val="Wingdings"/>
        <family val="2"/>
        <charset val="2"/>
      </rPr>
      <t></t>
    </r>
    <r>
      <rPr>
        <sz val="11"/>
        <color theme="1"/>
        <rFont val="맑은 고딕"/>
        <family val="2"/>
        <charset val="129"/>
        <scheme val="minor"/>
      </rPr>
      <t xml:space="preserve"> PC + 8 + Count * 4</t>
    </r>
    <phoneticPr fontId="1" type="noConversion"/>
  </si>
  <si>
    <r>
      <t xml:space="preserve">for (idx = 1; idx &lt;= Count; idx = idx + 1)
(Address+Offset[idx]) </t>
    </r>
    <r>
      <rPr>
        <sz val="11"/>
        <color theme="1"/>
        <rFont val="Wingdings"/>
        <family val="2"/>
        <charset val="2"/>
      </rPr>
      <t></t>
    </r>
    <r>
      <rPr>
        <sz val="11"/>
        <color theme="1"/>
        <rFont val="맑은 고딕"/>
        <family val="2"/>
        <charset val="129"/>
        <scheme val="minor"/>
      </rPr>
      <t xml:space="preserve"> Data[idx]
PC </t>
    </r>
    <r>
      <rPr>
        <sz val="11"/>
        <color theme="1"/>
        <rFont val="Wingdings"/>
        <family val="2"/>
        <charset val="2"/>
      </rPr>
      <t></t>
    </r>
    <r>
      <rPr>
        <sz val="11"/>
        <color theme="1"/>
        <rFont val="맑은 고딕"/>
        <family val="2"/>
        <charset val="129"/>
        <scheme val="minor"/>
      </rPr>
      <t xml:space="preserve"> PC + 8 + Count * 4</t>
    </r>
    <phoneticPr fontId="1" type="noConversion"/>
  </si>
  <si>
    <r>
      <t xml:space="preserve">(*) condition can take the values: </t>
    </r>
    <r>
      <rPr>
        <b/>
        <sz val="11"/>
        <color theme="1"/>
        <rFont val="맑은 고딕"/>
        <family val="3"/>
        <charset val="129"/>
        <scheme val="minor"/>
      </rPr>
      <t>always, ==, !=, &gt;, &gt;=, &lt;, &lt;=, zero, nonzero</t>
    </r>
    <r>
      <rPr>
        <sz val="11"/>
        <color theme="1"/>
        <rFont val="맑은 고딕"/>
        <family val="3"/>
        <charset val="129"/>
        <scheme val="minor"/>
      </rPr>
      <t xml:space="preserve">
</t>
    </r>
    <r>
      <rPr>
        <b/>
        <sz val="11"/>
        <color theme="1"/>
        <rFont val="맑은 고딕"/>
        <family val="3"/>
        <charset val="129"/>
        <scheme val="minor"/>
      </rPr>
      <t xml:space="preserve">(**) value : 무시할 것. 어떤 값을 넣어도 상관 없음 </t>
    </r>
    <phoneticPr fontId="1" type="noConversion"/>
  </si>
  <si>
    <t>DSN
meta
cmd</t>
    <phoneticPr fontId="1" type="noConversion"/>
  </si>
  <si>
    <r>
      <t xml:space="preserve">PC </t>
    </r>
    <r>
      <rPr>
        <sz val="11"/>
        <color theme="1"/>
        <rFont val="Wingdings"/>
        <family val="2"/>
        <charset val="2"/>
      </rPr>
      <t></t>
    </r>
    <r>
      <rPr>
        <sz val="11"/>
        <color theme="1"/>
        <rFont val="맑은 고딕"/>
        <family val="2"/>
        <charset val="129"/>
        <scheme val="minor"/>
      </rPr>
      <t xml:space="preserve"> EREG</t>
    </r>
    <phoneticPr fontId="1" type="noConversion"/>
  </si>
  <si>
    <t>Continues execution at the position stored at the EREG register by the latest LABEL instruction.
Continue execution at address stored in EREG register. This can be used for implementation of backward loops. Do
not use if EREG is not initialized.</t>
    <phoneticPr fontId="1" type="noConversion"/>
  </si>
  <si>
    <r>
      <t xml:space="preserve">EREG </t>
    </r>
    <r>
      <rPr>
        <sz val="11"/>
        <color theme="1"/>
        <rFont val="Wingdings"/>
        <family val="2"/>
        <charset val="2"/>
      </rPr>
      <t></t>
    </r>
    <r>
      <rPr>
        <sz val="11"/>
        <color theme="1"/>
        <rFont val="맑은 고딕"/>
        <family val="2"/>
        <charset val="129"/>
        <scheme val="minor"/>
      </rPr>
      <t xml:space="preserve"> PC + 4
PC </t>
    </r>
    <r>
      <rPr>
        <sz val="11"/>
        <color theme="1"/>
        <rFont val="Wingdings"/>
        <family val="2"/>
        <charset val="2"/>
      </rPr>
      <t></t>
    </r>
    <r>
      <rPr>
        <sz val="11"/>
        <color theme="1"/>
        <rFont val="맑은 고딕"/>
        <family val="2"/>
        <charset val="129"/>
        <scheme val="minor"/>
      </rPr>
      <t xml:space="preserve"> PC + 4</t>
    </r>
    <phoneticPr fontId="1" type="noConversion"/>
  </si>
  <si>
    <t>Stores current program counter into EREG register.
Store current program counter address to EREG register. This can be used for implementation of backward loops.</t>
    <phoneticPr fontId="1" type="noConversion"/>
  </si>
  <si>
    <t xml:space="preserve">Store current address - EREG에 현재 PC 저장 </t>
    <phoneticPr fontId="1" type="noConversion"/>
  </si>
  <si>
    <t xml:space="preserve">Jump to label
(i4label ~~~~~ i4loop 적으면 반복문) </t>
    <phoneticPr fontId="1" type="noConversion"/>
  </si>
  <si>
    <r>
      <t xml:space="preserve">Buffer[Index] </t>
    </r>
    <r>
      <rPr>
        <sz val="11"/>
        <color theme="1"/>
        <rFont val="Wingdings"/>
        <family val="2"/>
        <charset val="2"/>
      </rPr>
      <t></t>
    </r>
    <r>
      <rPr>
        <sz val="11"/>
        <color theme="1"/>
        <rFont val="맑은 고딕"/>
        <family val="2"/>
        <charset val="129"/>
        <scheme val="minor"/>
      </rPr>
      <t xml:space="preserve"> 0
PC </t>
    </r>
    <r>
      <rPr>
        <sz val="11"/>
        <color theme="1"/>
        <rFont val="Wingdings"/>
        <family val="2"/>
        <charset val="2"/>
      </rPr>
      <t></t>
    </r>
    <r>
      <rPr>
        <sz val="11"/>
        <color theme="1"/>
        <rFont val="맑은 고딕"/>
        <family val="2"/>
        <charset val="129"/>
        <scheme val="minor"/>
      </rPr>
      <t xml:space="preserve"> PC + 4</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</si>
  <si>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Buffer[Index] + 1
PC </t>
    </r>
    <r>
      <rPr>
        <sz val="11"/>
        <color theme="1"/>
        <rFont val="Wingdings"/>
        <family val="2"/>
        <charset val="2"/>
      </rPr>
      <t></t>
    </r>
    <r>
      <rPr>
        <sz val="11"/>
        <color theme="1"/>
        <rFont val="맑은 고딕"/>
        <family val="2"/>
        <charset val="129"/>
        <scheme val="minor"/>
      </rPr>
      <t xml:space="preserve"> PC + 4</t>
    </r>
    <phoneticPr fontId="1" type="noConversion"/>
  </si>
  <si>
    <r>
      <t xml:space="preserve">Buffer[Index] </t>
    </r>
    <r>
      <rPr>
        <sz val="11"/>
        <color theme="1"/>
        <rFont val="Wingdings"/>
        <family val="2"/>
        <charset val="2"/>
      </rPr>
      <t></t>
    </r>
    <r>
      <rPr>
        <sz val="11"/>
        <color theme="1"/>
        <rFont val="맑은 고딕"/>
        <family val="2"/>
        <charset val="129"/>
        <scheme val="minor"/>
      </rPr>
      <t xml:space="preserve"> Buffer[Index] - 1
PC </t>
    </r>
    <r>
      <rPr>
        <sz val="11"/>
        <color theme="1"/>
        <rFont val="Wingdings"/>
        <family val="2"/>
        <charset val="2"/>
      </rPr>
      <t></t>
    </r>
    <r>
      <rPr>
        <sz val="11"/>
        <color theme="1"/>
        <rFont val="맑은 고딕"/>
        <family val="2"/>
        <charset val="129"/>
        <scheme val="minor"/>
      </rPr>
      <t xml:space="preserve"> PC + 4</t>
    </r>
    <phoneticPr fontId="1" type="noConversion"/>
  </si>
  <si>
    <r>
      <t xml:space="preserve">DREG0 </t>
    </r>
    <r>
      <rPr>
        <sz val="11"/>
        <color theme="1"/>
        <rFont val="Wingdings"/>
        <family val="2"/>
        <charset val="2"/>
      </rPr>
      <t></t>
    </r>
    <r>
      <rPr>
        <sz val="11"/>
        <color theme="1"/>
        <rFont val="맑은 고딕"/>
        <family val="2"/>
        <charset val="129"/>
        <scheme val="minor"/>
      </rPr>
      <t xml:space="preserve"> DREG1
PC </t>
    </r>
    <r>
      <rPr>
        <sz val="11"/>
        <color theme="1"/>
        <rFont val="Wingdings"/>
        <family val="2"/>
        <charset val="2"/>
      </rPr>
      <t></t>
    </r>
    <r>
      <rPr>
        <sz val="11"/>
        <color theme="1"/>
        <rFont val="맑은 고딕"/>
        <family val="2"/>
        <charset val="129"/>
        <scheme val="minor"/>
      </rPr>
      <t xml:space="preserve"> PC + 4</t>
    </r>
    <phoneticPr fontId="1" type="noConversion"/>
  </si>
  <si>
    <t>Exchanges the contents between DREG0 and DREG1.
Do not use if DREG1 is not initialized.</t>
    <phoneticPr fontId="1" type="noConversion"/>
  </si>
  <si>
    <t>SPI</t>
    <phoneticPr fontId="1" type="noConversion"/>
  </si>
  <si>
    <t>I2C</t>
    <phoneticPr fontId="1" type="noConversion"/>
  </si>
  <si>
    <t>Clock Init</t>
    <phoneticPr fontId="1" type="noConversion"/>
  </si>
  <si>
    <t>GPIO Init</t>
    <phoneticPr fontId="1" type="noConversion"/>
  </si>
  <si>
    <t>LVDS Init</t>
    <phoneticPr fontId="1" type="noConversion"/>
  </si>
  <si>
    <t>Fault Logger</t>
    <phoneticPr fontId="1" type="noConversion"/>
  </si>
  <si>
    <t>ADC Monitoring</t>
    <phoneticPr fontId="1" type="noConversion"/>
  </si>
  <si>
    <t xml:space="preserve">Normal or SFT??? Boot Seq.에도 존재해야함. </t>
    <phoneticPr fontId="1" type="noConversion"/>
  </si>
  <si>
    <t>LD Init</t>
    <phoneticPr fontId="1" type="noConversion"/>
  </si>
  <si>
    <t>GPIO0~2, 101은 LD용 SPI, Sector 27?</t>
    <phoneticPr fontId="1" type="noConversion"/>
  </si>
  <si>
    <t>Fetch Layer</t>
    <phoneticPr fontId="1" type="noConversion"/>
  </si>
  <si>
    <t>Fetch Decode</t>
    <phoneticPr fontId="1" type="noConversion"/>
  </si>
  <si>
    <t>LayerProperty1</t>
  </si>
  <si>
    <t>LayerProperty0</t>
    <phoneticPr fontId="1" type="noConversion"/>
  </si>
  <si>
    <t>LayerProperty2</t>
  </si>
  <si>
    <t>LayerProperty3</t>
  </si>
  <si>
    <t>LayerProperty4</t>
  </si>
  <si>
    <t>LayerProperty5</t>
  </si>
  <si>
    <t>LayerProperty6</t>
  </si>
  <si>
    <t>LayerProperty7</t>
  </si>
  <si>
    <t>LayerProperty8</t>
  </si>
  <si>
    <t>LayerProperty9</t>
  </si>
  <si>
    <t>LayerProperty10</t>
  </si>
  <si>
    <t>LayerProperty11</t>
  </si>
  <si>
    <t>LayerProperty12</t>
  </si>
  <si>
    <t>LayerProperty13</t>
  </si>
  <si>
    <t>LayerProperty14</t>
  </si>
  <si>
    <t>LayerProperty15</t>
  </si>
  <si>
    <t>BaseAddress0</t>
    <phoneticPr fontId="1" type="noConversion"/>
  </si>
  <si>
    <t>BaseAddress1</t>
  </si>
  <si>
    <t>BaseAddress2</t>
  </si>
  <si>
    <t>BaseAddress3</t>
  </si>
  <si>
    <t>BaseAddress4</t>
  </si>
  <si>
    <t>BaseAddress5</t>
  </si>
  <si>
    <t>BaseAddress6</t>
  </si>
  <si>
    <t>BaseAddress7</t>
  </si>
  <si>
    <t>BaseAddress8</t>
  </si>
  <si>
    <t>BaseAddress9</t>
  </si>
  <si>
    <t>BaseAddress10</t>
  </si>
  <si>
    <t>BaseAddress11</t>
  </si>
  <si>
    <t>BaseAddress12</t>
  </si>
  <si>
    <t>BaseAddress13</t>
  </si>
  <si>
    <t>BaseAddress14</t>
  </si>
  <si>
    <t>BaseAddress15</t>
  </si>
  <si>
    <t>Sector 31?</t>
    <phoneticPr fontId="1" type="noConversion"/>
  </si>
  <si>
    <t>Memory CRC</t>
    <phoneticPr fontId="1" type="noConversion"/>
  </si>
  <si>
    <t>Int. &amp; Ext. Flash Read</t>
    <phoneticPr fontId="1" type="noConversion"/>
  </si>
  <si>
    <t>Int. &amp; Ext. Flash Write</t>
    <phoneticPr fontId="1" type="noConversion"/>
  </si>
  <si>
    <t>Full Dimming</t>
    <phoneticPr fontId="1" type="noConversion"/>
  </si>
  <si>
    <t>PPER</t>
    <phoneticPr fontId="1" type="noConversion"/>
  </si>
  <si>
    <r>
      <t xml:space="preserve">I2C, SPI, LD.SPI, ADC, Test Point, CPU JTAG 제외 - </t>
    </r>
    <r>
      <rPr>
        <b/>
        <sz val="11"/>
        <color rgb="FFFF0000"/>
        <rFont val="맑은 고딕"/>
        <family val="3"/>
        <charset val="129"/>
        <scheme val="minor"/>
      </rPr>
      <t xml:space="preserve">PPER, DDR 설정 필요. </t>
    </r>
    <phoneticPr fontId="1" type="noConversion"/>
  </si>
  <si>
    <t>Copy Code</t>
    <phoneticPr fontId="1" type="noConversion"/>
  </si>
  <si>
    <t>제어기가 전송하는 영상 Display - 경고등 아이콘 출력 요구시 대응, Window CRC Monitoring</t>
    <phoneticPr fontId="1" type="noConversion"/>
  </si>
  <si>
    <t xml:space="preserve">2. FPD 해제 - </t>
    <phoneticPr fontId="1" type="noConversion"/>
  </si>
  <si>
    <t>Ext. Flash에 Fault Log 저장</t>
    <phoneticPr fontId="1" type="noConversion"/>
  </si>
  <si>
    <t xml:space="preserve">2. Display Fail 상태 변수 저장 </t>
    <phoneticPr fontId="1" type="noConversion"/>
  </si>
  <si>
    <t>1. Frame Generator 상태 확인 -&gt; out of sync? Or in sync?</t>
    <phoneticPr fontId="1" type="noConversion"/>
  </si>
  <si>
    <t>3. FPD 해제 TEST FRAMEGEN 연결 (Reg 설정)</t>
    <phoneticPr fontId="1" type="noConversion"/>
  </si>
  <si>
    <t xml:space="preserve">4. FetchLayer 재설정 (Normal mode전용 Image에서 Safety Mode전용 Image로의 전환) </t>
    <phoneticPr fontId="1" type="noConversion"/>
  </si>
  <si>
    <t xml:space="preserve">5. Image On </t>
    <phoneticPr fontId="1" type="noConversion"/>
  </si>
  <si>
    <t xml:space="preserve">Dummy pixel에서 CRC 체크만 해서 영상 정지 여부만 상태 저장 </t>
    <phoneticPr fontId="1" type="noConversion"/>
  </si>
  <si>
    <t xml:space="preserve">Freeze Detect.와 Video Signal Monitor에서 검출된 결과를 바탕으로 실제 영상 디스플레이 처리 (예:검은 화면 바탕에 "NO SIGNAL" 등 문구 출력) </t>
    <phoneticPr fontId="1" type="noConversion"/>
  </si>
  <si>
    <t>Video Freeze Monitor
(영상 멈춤)</t>
    <phoneticPr fontId="1" type="noConversion"/>
  </si>
  <si>
    <t xml:space="preserve">Video Signal Monitor
(영상 끊김) </t>
    <phoneticPr fontId="1" type="noConversion"/>
  </si>
  <si>
    <t>7.1.5.4. Display of a Memory Stream 해당 부분 참고. (Pixel eng과 Display eng만 사용) 
Des로부터 영상 신호 전달이 안 되는 상황. "NO SIGNAL" "차량 정비소를 방문하세요."등과 같은 Image 출력 
조관식 과장의 Detect_Video_Fault.par 참고</t>
    <phoneticPr fontId="1" type="noConversion"/>
  </si>
  <si>
    <t>LD SPI DMA Init</t>
    <phoneticPr fontId="1" type="noConversion"/>
  </si>
  <si>
    <t>I2C Init</t>
    <phoneticPr fontId="1" type="noConversion"/>
  </si>
  <si>
    <t xml:space="preserve">Normal mode에서의 경고등? Video Freeze? Video Signal?? 모드 확인 </t>
    <phoneticPr fontId="1" type="noConversion"/>
  </si>
  <si>
    <t>Warning Light Control</t>
    <phoneticPr fontId="1" type="noConversion"/>
  </si>
  <si>
    <t xml:space="preserve">Mode 상태와 제어기 명령에 따라 경고등 On/Off 
7.1.5.5. Display of a Memory Stream Overlaid on Capture Streams 해당 부분 참고. </t>
    <phoneticPr fontId="1" type="noConversion"/>
  </si>
  <si>
    <t>Warning Light 
Time Control</t>
    <phoneticPr fontId="1" type="noConversion"/>
  </si>
  <si>
    <t xml:space="preserve">경고등 점등 시간 관리 (켜져 있는 시간 n초, 꺼져 있는 시간 n초) </t>
    <phoneticPr fontId="1" type="noConversion"/>
  </si>
  <si>
    <t>Warning 
Light
(경고등)</t>
    <phoneticPr fontId="1" type="noConversion"/>
  </si>
  <si>
    <t>Display Mode Check</t>
    <phoneticPr fontId="1" type="noConversion"/>
  </si>
  <si>
    <t>Warning Light Mode check</t>
    <phoneticPr fontId="1" type="noConversion"/>
  </si>
  <si>
    <t>SPI Init</t>
    <phoneticPr fontId="1" type="noConversion"/>
  </si>
  <si>
    <t>ADC Init</t>
    <phoneticPr fontId="1" type="noConversion"/>
  </si>
  <si>
    <t>LCD Power On</t>
    <phoneticPr fontId="1" type="noConversion"/>
  </si>
  <si>
    <t>CMDSEQ1 Run</t>
    <phoneticPr fontId="1" type="noConversion"/>
  </si>
  <si>
    <t>Fault Log Clear</t>
    <phoneticPr fontId="1" type="noConversion"/>
  </si>
  <si>
    <t>비고, 설명</t>
    <phoneticPr fontId="1" type="noConversion"/>
  </si>
  <si>
    <t>이름</t>
    <phoneticPr fontId="1" type="noConversion"/>
  </si>
  <si>
    <t>위치</t>
    <phoneticPr fontId="1" type="noConversion"/>
  </si>
  <si>
    <t>Boot 
Sequence</t>
    <phoneticPr fontId="1" type="noConversion"/>
  </si>
  <si>
    <t>Video Fault
Monitor
(영상 결함)
하나만 발생
동시 발생 
불가능</t>
    <phoneticPr fontId="1" type="noConversion"/>
  </si>
  <si>
    <t xml:space="preserve">ADC - All timing parameters are configurable and specified in multiples of ADCCLK cycles. Programming a value of 0 to any
timing value is prohibited. </t>
    <phoneticPr fontId="1" type="noConversion"/>
  </si>
  <si>
    <t>ADC2_measure_value</t>
  </si>
  <si>
    <t>ADC3_measure_value</t>
  </si>
  <si>
    <t>ADC4_measure_value</t>
  </si>
  <si>
    <t>ADC5_measure_value</t>
  </si>
  <si>
    <t>ADC6_measure_value</t>
  </si>
  <si>
    <t>ADC2 측정값</t>
  </si>
  <si>
    <t xml:space="preserve">LCD_FAIL Pin 받아서 불량에 대해 변수 저장 </t>
    <phoneticPr fontId="1" type="noConversion"/>
  </si>
  <si>
    <t>Fault Handler</t>
    <phoneticPr fontId="1" type="noConversion"/>
  </si>
  <si>
    <t>SYSFAULT 신호 제어기에 전송</t>
    <phoneticPr fontId="1" type="noConversion"/>
  </si>
  <si>
    <t>F/W Update</t>
    <phoneticPr fontId="1" type="noConversion"/>
  </si>
  <si>
    <t>Call
n</t>
    <phoneticPr fontId="1" type="noConversion"/>
  </si>
  <si>
    <t>무엇을 출력할 것인가???? - FREEZE 문구</t>
    <phoneticPr fontId="1" type="noConversion"/>
  </si>
  <si>
    <t>Local 
Dimming
CMDSEQ1</t>
    <phoneticPr fontId="1" type="noConversion"/>
  </si>
  <si>
    <t>V</t>
    <phoneticPr fontId="1" type="noConversion"/>
  </si>
  <si>
    <t>Range Upper</t>
    <phoneticPr fontId="1" type="noConversion"/>
  </si>
  <si>
    <t>Range Lower</t>
    <phoneticPr fontId="1" type="noConversion"/>
  </si>
  <si>
    <t>Upper
R</t>
    <phoneticPr fontId="1" type="noConversion"/>
  </si>
  <si>
    <t>Lower
R</t>
    <phoneticPr fontId="1" type="noConversion"/>
  </si>
  <si>
    <t>Upper Thr(HEX)</t>
    <phoneticPr fontId="1" type="noConversion"/>
  </si>
  <si>
    <t>Lower Thr(HEX)</t>
    <phoneticPr fontId="1" type="noConversion"/>
  </si>
  <si>
    <r>
      <t xml:space="preserve">ADC error flag 확인 및 Upper&amp;Lower Thershold 비교 및 불량 검출 -&gt; 불량에 대해 변수 저장 
</t>
    </r>
    <r>
      <rPr>
        <b/>
        <sz val="11"/>
        <color rgb="FFFF0000"/>
        <rFont val="맑은 고딕"/>
        <family val="3"/>
        <charset val="129"/>
        <scheme val="minor"/>
      </rPr>
      <t>ADC 설정에 따라서 코드 구현 방식이 달라짐</t>
    </r>
    <phoneticPr fontId="1" type="noConversion"/>
  </si>
  <si>
    <t>Vmax</t>
    <phoneticPr fontId="1" type="noConversion"/>
  </si>
  <si>
    <t>Vmin</t>
    <phoneticPr fontId="1" type="noConversion"/>
  </si>
  <si>
    <t>V
Divider
Value max</t>
    <phoneticPr fontId="1" type="noConversion"/>
  </si>
  <si>
    <t>V
Divider
Value min</t>
    <phoneticPr fontId="1" type="noConversion"/>
  </si>
  <si>
    <t>12V 회로</t>
    <phoneticPr fontId="1" type="noConversion"/>
  </si>
  <si>
    <t>전압</t>
    <phoneticPr fontId="1" type="noConversion"/>
  </si>
  <si>
    <t>R_High</t>
    <phoneticPr fontId="1" type="noConversion"/>
  </si>
  <si>
    <t>R_Low</t>
    <phoneticPr fontId="1" type="noConversion"/>
  </si>
  <si>
    <t>입력전압</t>
    <phoneticPr fontId="1" type="noConversion"/>
  </si>
  <si>
    <t>분배전압</t>
    <phoneticPr fontId="1" type="noConversion"/>
  </si>
  <si>
    <t>ADC 변환</t>
    <phoneticPr fontId="1" type="noConversion"/>
  </si>
  <si>
    <t>배율</t>
    <phoneticPr fontId="1" type="noConversion"/>
  </si>
  <si>
    <t>단계</t>
    <phoneticPr fontId="1" type="noConversion"/>
  </si>
  <si>
    <t>12bit값</t>
    <phoneticPr fontId="1" type="noConversion"/>
  </si>
  <si>
    <t>12V</t>
    <phoneticPr fontId="1" type="noConversion"/>
  </si>
  <si>
    <t>1.26V</t>
    <phoneticPr fontId="1" type="noConversion"/>
  </si>
  <si>
    <t>1.8V</t>
    <phoneticPr fontId="1" type="noConversion"/>
  </si>
  <si>
    <t>3.3V</t>
    <phoneticPr fontId="1" type="noConversion"/>
  </si>
  <si>
    <t>5V</t>
    <phoneticPr fontId="1" type="noConversion"/>
  </si>
  <si>
    <t>3.3V 회로</t>
    <phoneticPr fontId="1" type="noConversion"/>
  </si>
  <si>
    <t>5V 회로</t>
    <phoneticPr fontId="1" type="noConversion"/>
  </si>
  <si>
    <t>13V 회로</t>
    <phoneticPr fontId="1" type="noConversion"/>
  </si>
  <si>
    <t>6V</t>
    <phoneticPr fontId="1" type="noConversion"/>
  </si>
  <si>
    <t>1.2 NG</t>
    <phoneticPr fontId="1" type="noConversion"/>
  </si>
  <si>
    <t>1.32 NG</t>
    <phoneticPr fontId="1" type="noConversion"/>
  </si>
  <si>
    <t>1.7V 이하</t>
    <phoneticPr fontId="1" type="noConversion"/>
  </si>
  <si>
    <t>1.9V 이상</t>
    <phoneticPr fontId="1" type="noConversion"/>
  </si>
  <si>
    <t>4.5V 이하</t>
    <phoneticPr fontId="1" type="noConversion"/>
  </si>
  <si>
    <t>18V</t>
    <phoneticPr fontId="1" type="noConversion"/>
  </si>
  <si>
    <t>5.5V 이상</t>
    <phoneticPr fontId="1" type="noConversion"/>
  </si>
  <si>
    <t>3.1V 이하</t>
    <phoneticPr fontId="1" type="noConversion"/>
  </si>
  <si>
    <t>3.5V 이상</t>
    <phoneticPr fontId="1" type="noConversion"/>
  </si>
  <si>
    <t>X</t>
    <phoneticPr fontId="1" type="noConversion"/>
  </si>
  <si>
    <t>???</t>
    <phoneticPr fontId="1" type="noConversion"/>
  </si>
  <si>
    <t>Range check Enabled, update data if error = 0, check if data is inside range</t>
    <phoneticPr fontId="1" type="noConversion"/>
  </si>
  <si>
    <t>Range check O</t>
    <phoneticPr fontId="1" type="noConversion"/>
  </si>
  <si>
    <t>update data if error=0</t>
    <phoneticPr fontId="1" type="noConversion"/>
  </si>
  <si>
    <t>check if data is inside range</t>
  </si>
  <si>
    <t>check if data is outside range</t>
    <phoneticPr fontId="1" type="noConversion"/>
  </si>
  <si>
    <t>always update data</t>
    <phoneticPr fontId="1" type="noConversion"/>
  </si>
  <si>
    <t>사용 불가 
error가 떴어도 측정값 읽을 때 업데이트 된 값으로 읽게 됨</t>
    <phoneticPr fontId="1" type="noConversion"/>
  </si>
  <si>
    <t>DREG0에 value(상수) 저장
DREG1 = DREG0, DREG0 = Value</t>
    <phoneticPr fontId="1" type="noConversion"/>
  </si>
  <si>
    <t>ㄴ Normal Mode Init</t>
    <phoneticPr fontId="1" type="noConversion"/>
  </si>
  <si>
    <t>ㄴ Safety Mode Init</t>
    <phoneticPr fontId="1" type="noConversion"/>
  </si>
  <si>
    <t>Normal Mode에 맞게 "변수"와 "Reg" Init</t>
    <phoneticPr fontId="1" type="noConversion"/>
  </si>
  <si>
    <t xml:space="preserve">Flash에서 Display_Mode 읽어서 Normal ? Safety ? Mode 확인 
N.M과 S.M 상관없이 공통인 부분은 여기서 Init을 해줘야 함. </t>
    <phoneticPr fontId="1" type="noConversion"/>
  </si>
  <si>
    <t>Safety Mode에 맞게 "변수"와 "Reg" Init</t>
    <phoneticPr fontId="1" type="noConversion"/>
  </si>
  <si>
    <t xml:space="preserve">무엇을 출력할 것인가???? - NO SIGNAL 차량 정비소에 방문하세요. + 방향등 깜빡임. Fetch Decode와 Fetch Layer 함께 써야 함. </t>
    <phoneticPr fontId="1" type="noConversion"/>
  </si>
  <si>
    <t>0x60100000</t>
    <phoneticPr fontId="1" type="noConversion"/>
  </si>
  <si>
    <t>0x617C0000</t>
    <phoneticPr fontId="1" type="noConversion"/>
  </si>
  <si>
    <t>0: disable - Unit extdst4 input port src is disabled</t>
  </si>
  <si>
    <t>12: crc0 - Unit extdst4 input port src is connected to output of unit crc0</t>
    <phoneticPr fontId="1" type="noConversion"/>
  </si>
  <si>
    <t>6: extsrc4 - Unit extdst4 input port src is connected to output of unit extsrc4</t>
    <phoneticPr fontId="1" type="noConversion"/>
  </si>
  <si>
    <t>15: layerblend3 - Unit extdst4 input port src is connected to output of unit layerblend3</t>
    <phoneticPr fontId="1" type="noConversion"/>
  </si>
  <si>
    <t>14: layerblend2 - Unit extdst4 input port src is connected to output of unit layerblend2</t>
    <phoneticPr fontId="1" type="noConversion"/>
  </si>
  <si>
    <t>13: layerblend1 - Unit extdst4 input port src is connected to output of unit layerblend1</t>
    <phoneticPr fontId="1" type="noConversion"/>
  </si>
  <si>
    <t>0: disable - Unit extdst0 input port src is disabled</t>
  </si>
  <si>
    <t>12: crc0 - Unit extdst0 input port src is connected to output of unit crc0</t>
    <phoneticPr fontId="1" type="noConversion"/>
  </si>
  <si>
    <t>15: layerblend3 - Unit extdst0 input port src is connected to output of unit layerblend3</t>
    <phoneticPr fontId="1" type="noConversion"/>
  </si>
  <si>
    <t>14: layerblend2 - Unit extdst0 input port src is connected to output of unit layerblend2</t>
    <phoneticPr fontId="1" type="noConversion"/>
  </si>
  <si>
    <t>13: layerblend1 - Unit extdst0 input port src is connected to output of unit layerblend1</t>
    <phoneticPr fontId="1" type="noConversion"/>
  </si>
  <si>
    <t>External Destination 4 입력
extdst4_Dynamic</t>
    <phoneticPr fontId="1" type="noConversion"/>
  </si>
  <si>
    <t>External Destination 0 입력
extdst0_Dynamic
0x0004204C</t>
    <phoneticPr fontId="1" type="noConversion"/>
  </si>
  <si>
    <t>Prim Input</t>
    <phoneticPr fontId="1" type="noConversion"/>
  </si>
  <si>
    <t>Layer Blend1
layerblend1_Dynamic
0x00042148</t>
    <phoneticPr fontId="1" type="noConversion"/>
  </si>
  <si>
    <t>0: disable - Unit layerblend1 input port prim is disabled</t>
  </si>
  <si>
    <t>1: constframe0 - Unit layerblend1 input port prim is connected to output of unit constframe0</t>
    <phoneticPr fontId="1" type="noConversion"/>
  </si>
  <si>
    <t>2: constframe1 - Unit layerblend1 input port prim is connected to output of unit constframe1</t>
    <phoneticPr fontId="1" type="noConversion"/>
  </si>
  <si>
    <t>6: extsrc4 - Unit layerblend1 input port prim is connected to output of unit extsrc4</t>
    <phoneticPr fontId="1" type="noConversion"/>
  </si>
  <si>
    <t>Sec Input</t>
    <phoneticPr fontId="1" type="noConversion"/>
  </si>
  <si>
    <t>0: disable - Unit layerblend1 input port sec is disabled</t>
  </si>
  <si>
    <t>9: fetchdecode0 - Unit layerblend1 input port sec is connected to output of unit fetchdecode0</t>
    <phoneticPr fontId="1" type="noConversion"/>
  </si>
  <si>
    <t>10: fetchlayer0 - Unit layerblend1 input port sec is connected to output of unit fetchlayer0</t>
    <phoneticPr fontId="1" type="noConversion"/>
  </si>
  <si>
    <t>8: fetchrot0 - Unit layerblend1 input port sec is connected to output of unit fetchrot0</t>
    <phoneticPr fontId="1" type="noConversion"/>
  </si>
  <si>
    <t>Layer Blend2
layerblend2_Dynamic
0x00042168</t>
    <phoneticPr fontId="1" type="noConversion"/>
  </si>
  <si>
    <t>0: disable - Unit layerblend2 input port prim is disabled</t>
  </si>
  <si>
    <t>1: constframe0 - Unit layerblend2 input port prim is connected to output of unit constframe0</t>
    <phoneticPr fontId="1" type="noConversion"/>
  </si>
  <si>
    <t>2: constframe1 - Unit layerblend2 input port prim is connected to output of unit constframe1</t>
    <phoneticPr fontId="1" type="noConversion"/>
  </si>
  <si>
    <t>6: extsrc4 - Unit layerblend2 input port prim is connected to output of unit extsrc4</t>
    <phoneticPr fontId="1" type="noConversion"/>
  </si>
  <si>
    <t>13: layerblend1 - Unit layerblend2 input port prim is connected to output of unit layerblend1</t>
    <phoneticPr fontId="1" type="noConversion"/>
  </si>
  <si>
    <t>0: disable - Unit layerblend2 input port sec is disabled</t>
  </si>
  <si>
    <t>9: fetchdecode0 - Unit layerblend2 input port sec is connected to output of unit fetchdecode0</t>
    <phoneticPr fontId="1" type="noConversion"/>
  </si>
  <si>
    <t>10: fetchlayer0 - Unit layerblend2 input port sec is connected to output of unit fetchlayer0</t>
    <phoneticPr fontId="1" type="noConversion"/>
  </si>
  <si>
    <t>8: fetchrot0 - Unit layerblend2 input port sec is connected to output of unit fetchrot0</t>
    <phoneticPr fontId="1" type="noConversion"/>
  </si>
  <si>
    <t>Layer Blend3
layerblend3_Dynamic
0x00042188</t>
    <phoneticPr fontId="1" type="noConversion"/>
  </si>
  <si>
    <t>0: disable - Unit layerblend3 input port prim is disabled</t>
  </si>
  <si>
    <t>1: constframe0 - Unit layerblend3 input port prim is connected to output of unit constframe0</t>
    <phoneticPr fontId="1" type="noConversion"/>
  </si>
  <si>
    <t>2: constframe1 - Unit layerblend3 input port prim is connected to output of unit constframe1</t>
    <phoneticPr fontId="1" type="noConversion"/>
  </si>
  <si>
    <t>6: extsrc4 - Unit layerblend3 input port prim is connected to output of unit extsrc4</t>
    <phoneticPr fontId="1" type="noConversion"/>
  </si>
  <si>
    <t>14: layerblend2 - Unit layerblend3 input port prim is connected to output of unit layerblend2</t>
    <phoneticPr fontId="1" type="noConversion"/>
  </si>
  <si>
    <t>13: layerblend1 - Unit layerblend3 input port prim is connected to output of unit layerblend1</t>
    <phoneticPr fontId="1" type="noConversion"/>
  </si>
  <si>
    <t>0x0: BLACK - Black Color Background is shown.</t>
  </si>
  <si>
    <t>0x1: CONSTCOL - Constant Color Background is shown.</t>
  </si>
  <si>
    <t>0x2: PRIM - Primary input only is shown.</t>
  </si>
  <si>
    <t>0x3: SEC - Secondary input only is shown.</t>
  </si>
  <si>
    <t>0x4: PRIM_ON_TOP - Both inputs overlaid with primary on top.</t>
  </si>
  <si>
    <t>0x5: SEC_ON_TOP - Both inputs overlaid with secondary on top.</t>
  </si>
  <si>
    <t>0x6: TEST - White color background with test pattern is shown.</t>
  </si>
  <si>
    <t>Frame
Generator
0x0004D480</t>
    <phoneticPr fontId="1" type="noConversion"/>
  </si>
  <si>
    <t>Purpose (용도 및 비고 등 기타 설명 기입)</t>
    <phoneticPr fontId="1" type="noConversion"/>
  </si>
  <si>
    <t>0, 1, 2</t>
    <phoneticPr fontId="1" type="noConversion"/>
  </si>
  <si>
    <t>완료/
todo</t>
    <phoneticPr fontId="1" type="noConversion"/>
  </si>
  <si>
    <t>0x617C0008</t>
    <phoneticPr fontId="1" type="noConversion"/>
  </si>
  <si>
    <t>0x617C0014</t>
    <phoneticPr fontId="1" type="noConversion"/>
  </si>
  <si>
    <t>0x617C1000</t>
    <phoneticPr fontId="1" type="noConversion"/>
  </si>
  <si>
    <t>0x617C1008</t>
    <phoneticPr fontId="1" type="noConversion"/>
  </si>
  <si>
    <t>0x617C1010</t>
    <phoneticPr fontId="1" type="noConversion"/>
  </si>
  <si>
    <t>0x617C101C</t>
    <phoneticPr fontId="1" type="noConversion"/>
  </si>
  <si>
    <t>0x617C1020</t>
    <phoneticPr fontId="1" type="noConversion"/>
  </si>
  <si>
    <t>Sector 3</t>
    <phoneticPr fontId="1" type="noConversion"/>
  </si>
  <si>
    <t>Sector 4</t>
    <phoneticPr fontId="1" type="noConversion"/>
  </si>
  <si>
    <t>Sector 5</t>
    <phoneticPr fontId="1" type="noConversion"/>
  </si>
  <si>
    <t>Sector 6</t>
    <phoneticPr fontId="1" type="noConversion"/>
  </si>
  <si>
    <t>Sector 2</t>
    <phoneticPr fontId="1" type="noConversion"/>
  </si>
  <si>
    <t>0x617C2000</t>
    <phoneticPr fontId="1" type="noConversion"/>
  </si>
  <si>
    <t>0x617C3000</t>
    <phoneticPr fontId="1" type="noConversion"/>
  </si>
  <si>
    <t>0x617C4000</t>
    <phoneticPr fontId="1" type="noConversion"/>
  </si>
  <si>
    <t>Sector 14</t>
  </si>
  <si>
    <t>Sector 15</t>
  </si>
  <si>
    <t>Sector 16</t>
  </si>
  <si>
    <t>Sector 17</t>
  </si>
  <si>
    <t>Sector 18</t>
  </si>
  <si>
    <t>Sector 19</t>
  </si>
  <si>
    <t>Sector 20</t>
  </si>
  <si>
    <t>0x617C5000</t>
  </si>
  <si>
    <t>0x617C6000</t>
  </si>
  <si>
    <t>0x617C7000</t>
  </si>
  <si>
    <t>0x617C8000</t>
  </si>
  <si>
    <t>0x617C9000</t>
  </si>
  <si>
    <t>0x617CA000</t>
    <phoneticPr fontId="1" type="noConversion"/>
  </si>
  <si>
    <t>0x617CB000</t>
    <phoneticPr fontId="1" type="noConversion"/>
  </si>
  <si>
    <t>0x617CC000</t>
    <phoneticPr fontId="1" type="noConversion"/>
  </si>
  <si>
    <t>0x617CE000</t>
    <phoneticPr fontId="1" type="noConversion"/>
  </si>
  <si>
    <t>0x617CF000</t>
    <phoneticPr fontId="1" type="noConversion"/>
  </si>
  <si>
    <t>0x617D0000</t>
    <phoneticPr fontId="1" type="noConversion"/>
  </si>
  <si>
    <t>0x617D1000</t>
    <phoneticPr fontId="1" type="noConversion"/>
  </si>
  <si>
    <t>Sector 27</t>
  </si>
  <si>
    <t>Sector 28</t>
  </si>
  <si>
    <t>Sector 29</t>
  </si>
  <si>
    <t>Sector 30</t>
  </si>
  <si>
    <t>Sector 31</t>
  </si>
  <si>
    <t>Sector 32</t>
  </si>
  <si>
    <t>Sector 33</t>
  </si>
  <si>
    <t>Sector 34</t>
  </si>
  <si>
    <t>Sector 35</t>
  </si>
  <si>
    <t>Sector 37</t>
  </si>
  <si>
    <t>Sector 38</t>
  </si>
  <si>
    <t>Sector 39</t>
  </si>
  <si>
    <t>Sector 40</t>
  </si>
  <si>
    <t>Sector 41</t>
  </si>
  <si>
    <t>Sector 42</t>
  </si>
  <si>
    <t>Sector 43</t>
  </si>
  <si>
    <t>Sector 44</t>
  </si>
  <si>
    <t>Sector 45</t>
  </si>
  <si>
    <t>Sector 46</t>
  </si>
  <si>
    <t>Sector 47</t>
  </si>
  <si>
    <t>0x617C1050</t>
    <phoneticPr fontId="1" type="noConversion"/>
  </si>
  <si>
    <t>0x617D2000</t>
  </si>
  <si>
    <t>0x617D3000</t>
  </si>
  <si>
    <t>0x617D4000</t>
  </si>
  <si>
    <t>0x617D5000</t>
  </si>
  <si>
    <t>0x617D6000</t>
  </si>
  <si>
    <t>0x617D7000</t>
  </si>
  <si>
    <t>0x617D8000</t>
  </si>
  <si>
    <t>0x617D9000</t>
  </si>
  <si>
    <t>0x617DA000</t>
    <phoneticPr fontId="1" type="noConversion"/>
  </si>
  <si>
    <t>0x617DB000</t>
    <phoneticPr fontId="1" type="noConversion"/>
  </si>
  <si>
    <t>0x617DC000</t>
    <phoneticPr fontId="1" type="noConversion"/>
  </si>
  <si>
    <t>0x617DD000</t>
    <phoneticPr fontId="1" type="noConversion"/>
  </si>
  <si>
    <t>0x617DF000</t>
    <phoneticPr fontId="1" type="noConversion"/>
  </si>
  <si>
    <t>0x617E1000</t>
    <phoneticPr fontId="1" type="noConversion"/>
  </si>
  <si>
    <t>0x617E3000</t>
    <phoneticPr fontId="1" type="noConversion"/>
  </si>
  <si>
    <t>0x617E4000</t>
  </si>
  <si>
    <t>0x617E5000</t>
  </si>
  <si>
    <t>0x617E6000</t>
  </si>
  <si>
    <t>0x617E7000</t>
  </si>
  <si>
    <t>0x617E8000</t>
  </si>
  <si>
    <t>0x617E9000</t>
  </si>
  <si>
    <t>0x617EA000</t>
    <phoneticPr fontId="1" type="noConversion"/>
  </si>
  <si>
    <t>0x617EB000</t>
    <phoneticPr fontId="1" type="noConversion"/>
  </si>
  <si>
    <t>0x617EC000</t>
    <phoneticPr fontId="1" type="noConversion"/>
  </si>
  <si>
    <t>0x617ED000</t>
    <phoneticPr fontId="1" type="noConversion"/>
  </si>
  <si>
    <t>0x617EE000</t>
    <phoneticPr fontId="1" type="noConversion"/>
  </si>
  <si>
    <t>0x617EF000</t>
    <phoneticPr fontId="1" type="noConversion"/>
  </si>
  <si>
    <t>0x617C1040</t>
    <phoneticPr fontId="1" type="noConversion"/>
  </si>
  <si>
    <t>0x617C1048</t>
    <phoneticPr fontId="1" type="noConversion"/>
  </si>
  <si>
    <t>0x617C1058</t>
    <phoneticPr fontId="1" type="noConversion"/>
  </si>
  <si>
    <t>Safety Boot Sequence</t>
    <phoneticPr fontId="1" type="noConversion"/>
  </si>
  <si>
    <t>RAM 복사</t>
    <phoneticPr fontId="1" type="noConversion"/>
  </si>
  <si>
    <t>0x617C1038</t>
    <phoneticPr fontId="1" type="noConversion"/>
  </si>
  <si>
    <t>0x617C1030</t>
    <phoneticPr fontId="1" type="noConversion"/>
  </si>
  <si>
    <t>0x617C1028</t>
    <phoneticPr fontId="1" type="noConversion"/>
  </si>
  <si>
    <t>사용 안 함.</t>
    <phoneticPr fontId="1" type="noConversion"/>
  </si>
  <si>
    <t>ADC</t>
    <phoneticPr fontId="1" type="noConversion"/>
  </si>
  <si>
    <t>todo</t>
    <phoneticPr fontId="1" type="noConversion"/>
  </si>
  <si>
    <t>완료</t>
    <phoneticPr fontId="1" type="noConversion"/>
  </si>
  <si>
    <t>Reg Unlock</t>
    <phoneticPr fontId="1" type="noConversion"/>
  </si>
  <si>
    <t>Pin, Clock</t>
    <phoneticPr fontId="1" type="noConversion"/>
  </si>
  <si>
    <t>RAM
Vari</t>
    <phoneticPr fontId="1" type="noConversion"/>
  </si>
  <si>
    <t>O</t>
    <phoneticPr fontId="1" type="noConversion"/>
  </si>
  <si>
    <t>UNLOCK Init</t>
    <phoneticPr fontId="1" type="noConversion"/>
  </si>
  <si>
    <t>완료</t>
    <phoneticPr fontId="1" type="noConversion"/>
  </si>
  <si>
    <t>par</t>
    <phoneticPr fontId="1" type="noConversion"/>
  </si>
  <si>
    <t>O</t>
    <phoneticPr fontId="1" type="noConversion"/>
  </si>
  <si>
    <t>CMDSEQ0 Init</t>
    <phoneticPr fontId="1" type="noConversion"/>
  </si>
  <si>
    <t>Interrupt select 재설정 필요</t>
    <phoneticPr fontId="1" type="noConversion"/>
  </si>
  <si>
    <t xml:space="preserve">코드는 최대한 SYS, SWE 검증이 용이하도록 디버깅용 변수 설정해줄 것. </t>
    <phoneticPr fontId="1" type="noConversion"/>
  </si>
  <si>
    <r>
      <t xml:space="preserve">순서에 맞는 GPIO High (LCD_RST, TOUCH_RST, PON Pin) // </t>
    </r>
    <r>
      <rPr>
        <b/>
        <sz val="11"/>
        <color rgb="FFFF0000"/>
        <rFont val="맑은 고딕"/>
        <family val="3"/>
        <charset val="129"/>
        <scheme val="minor"/>
      </rPr>
      <t>LCD_RL, LCD_On/Off - 2개 핀은 풀업으로 HW 처리 필요</t>
    </r>
    <phoneticPr fontId="1" type="noConversion"/>
  </si>
  <si>
    <t>Display Mode
둘중 하나만 가능</t>
    <phoneticPr fontId="1" type="noConversion"/>
  </si>
  <si>
    <t>제어기가 Indigo로 전송하려는 FW Version을 확인해서 신규 FW가 아니면 거절. 신규 FW라면 아래 수행</t>
    <phoneticPr fontId="1" type="noConversion"/>
  </si>
  <si>
    <t>Status Save</t>
    <phoneticPr fontId="1" type="noConversion"/>
  </si>
  <si>
    <t>Sector 0</t>
    <phoneticPr fontId="1" type="noConversion"/>
  </si>
  <si>
    <t>…</t>
    <phoneticPr fontId="1" type="noConversion"/>
  </si>
  <si>
    <t>Sector 7</t>
    <phoneticPr fontId="1" type="noConversion"/>
  </si>
  <si>
    <t>Sector 8</t>
    <phoneticPr fontId="1" type="noConversion"/>
  </si>
  <si>
    <t>Sector 15</t>
    <phoneticPr fontId="1" type="noConversion"/>
  </si>
  <si>
    <t>Block 0</t>
    <phoneticPr fontId="1" type="noConversion"/>
  </si>
  <si>
    <t>Block 1</t>
    <phoneticPr fontId="1" type="noConversion"/>
  </si>
  <si>
    <t>Sector No.</t>
    <phoneticPr fontId="1" type="noConversion"/>
  </si>
  <si>
    <t>Sector 16</t>
    <phoneticPr fontId="1" type="noConversion"/>
  </si>
  <si>
    <t>Block 2</t>
    <phoneticPr fontId="1" type="noConversion"/>
  </si>
  <si>
    <t>Block 3</t>
    <phoneticPr fontId="1" type="noConversion"/>
  </si>
  <si>
    <t>Block 4</t>
    <phoneticPr fontId="1" type="noConversion"/>
  </si>
  <si>
    <t>Block 5</t>
    <phoneticPr fontId="1" type="noConversion"/>
  </si>
  <si>
    <t>신규 F/W Data</t>
    <phoneticPr fontId="1" type="noConversion"/>
  </si>
  <si>
    <t>Sector 47</t>
    <phoneticPr fontId="1" type="noConversion"/>
  </si>
  <si>
    <t>Sector 23</t>
    <phoneticPr fontId="1" type="noConversion"/>
  </si>
  <si>
    <t>Sector 24</t>
    <phoneticPr fontId="1" type="noConversion"/>
  </si>
  <si>
    <t>Sector 31</t>
    <phoneticPr fontId="1" type="noConversion"/>
  </si>
  <si>
    <t>Sector 32</t>
    <phoneticPr fontId="1" type="noConversion"/>
  </si>
  <si>
    <t>Sector 39</t>
    <phoneticPr fontId="1" type="noConversion"/>
  </si>
  <si>
    <t>Sector 40</t>
    <phoneticPr fontId="1" type="noConversion"/>
  </si>
  <si>
    <t>Sector 48</t>
    <phoneticPr fontId="1" type="noConversion"/>
  </si>
  <si>
    <t>Sector 49</t>
    <phoneticPr fontId="1" type="noConversion"/>
  </si>
  <si>
    <t>Block 6</t>
    <phoneticPr fontId="1" type="noConversion"/>
  </si>
  <si>
    <t>Block 7</t>
    <phoneticPr fontId="1" type="noConversion"/>
  </si>
  <si>
    <t>Block 8</t>
    <phoneticPr fontId="1" type="noConversion"/>
  </si>
  <si>
    <t>Block 9</t>
    <phoneticPr fontId="1" type="noConversion"/>
  </si>
  <si>
    <t>Block 10</t>
    <phoneticPr fontId="1" type="noConversion"/>
  </si>
  <si>
    <t>Block 11</t>
    <phoneticPr fontId="1" type="noConversion"/>
  </si>
  <si>
    <t>Block 12</t>
    <phoneticPr fontId="1" type="noConversion"/>
  </si>
  <si>
    <t>Block 13</t>
    <phoneticPr fontId="1" type="noConversion"/>
  </si>
  <si>
    <t>Block 14</t>
    <phoneticPr fontId="1" type="noConversion"/>
  </si>
  <si>
    <t>Block 15</t>
    <phoneticPr fontId="1" type="noConversion"/>
  </si>
  <si>
    <t>기존 F/W Data</t>
    <phoneticPr fontId="1" type="noConversion"/>
  </si>
  <si>
    <t>Sector 64</t>
    <phoneticPr fontId="1" type="noConversion"/>
  </si>
  <si>
    <t>Sector 112</t>
    <phoneticPr fontId="1" type="noConversion"/>
  </si>
  <si>
    <t>Sector 113</t>
    <phoneticPr fontId="1" type="noConversion"/>
  </si>
  <si>
    <t>신규
F/W
관련</t>
    <phoneticPr fontId="1" type="noConversion"/>
  </si>
  <si>
    <t>Sector 128</t>
    <phoneticPr fontId="1" type="noConversion"/>
  </si>
  <si>
    <t>Block 16</t>
    <phoneticPr fontId="1" type="noConversion"/>
  </si>
  <si>
    <t>Block 17</t>
    <phoneticPr fontId="1" type="noConversion"/>
  </si>
  <si>
    <t>신규 F/W Flag</t>
    <phoneticPr fontId="1" type="noConversion"/>
  </si>
  <si>
    <t>기존 F/W Flag</t>
    <phoneticPr fontId="1" type="noConversion"/>
  </si>
  <si>
    <t>Sector 4095</t>
    <phoneticPr fontId="1" type="noConversion"/>
  </si>
  <si>
    <t>Block 511</t>
    <phoneticPr fontId="1" type="noConversion"/>
  </si>
  <si>
    <t>Block 255</t>
    <phoneticPr fontId="1" type="noConversion"/>
  </si>
  <si>
    <t>~예비 영역~</t>
    <phoneticPr fontId="1" type="noConversion"/>
  </si>
  <si>
    <t>LOG</t>
    <phoneticPr fontId="1" type="noConversion"/>
  </si>
  <si>
    <t>0x00000000</t>
    <phoneticPr fontId="1" type="noConversion"/>
  </si>
  <si>
    <t>0x00030000</t>
    <phoneticPr fontId="1" type="noConversion"/>
  </si>
  <si>
    <t>0x00040000</t>
    <phoneticPr fontId="1" type="noConversion"/>
  </si>
  <si>
    <t>0x0002F000</t>
    <phoneticPr fontId="1" type="noConversion"/>
  </si>
  <si>
    <t>0x0006F000</t>
    <phoneticPr fontId="1" type="noConversion"/>
  </si>
  <si>
    <t>0x00070000</t>
    <phoneticPr fontId="1" type="noConversion"/>
  </si>
  <si>
    <t>Int Flash가 192KB이므로,
Ext Flash에도 동일한 크기로 설정
시작 주소 0x00040000 (Sector 64)
~
끝 주소 0x0006FFFF (Sector 111)</t>
    <phoneticPr fontId="1" type="noConversion"/>
  </si>
  <si>
    <t>Sector 1
Event Table,
protected</t>
    <phoneticPr fontId="1" type="noConversion"/>
  </si>
  <si>
    <t>Sector 0
Safety Flash,
protected</t>
    <phoneticPr fontId="1" type="noConversion"/>
  </si>
  <si>
    <t>Flash Enable/Disable</t>
    <phoneticPr fontId="1" type="noConversion"/>
  </si>
  <si>
    <t>Safety Flash Disabled</t>
    <phoneticPr fontId="1" type="noConversion"/>
  </si>
  <si>
    <t>Wake up Sequence</t>
    <phoneticPr fontId="1" type="noConversion"/>
  </si>
  <si>
    <t>Hex2Bit</t>
    <phoneticPr fontId="1" type="noConversion"/>
  </si>
  <si>
    <t>각 Fault 변수들 bit 단위로 변환</t>
    <phoneticPr fontId="1" type="noConversion"/>
  </si>
  <si>
    <t>0x00000000 or 0xFFFFFFFF</t>
    <phoneticPr fontId="1" type="noConversion"/>
  </si>
  <si>
    <t>0x 00 00 00 00</t>
    <phoneticPr fontId="1" type="noConversion"/>
  </si>
  <si>
    <t>External Flash - Sector 48</t>
    <phoneticPr fontId="1" type="noConversion"/>
  </si>
  <si>
    <t>NEW_FW_Update_Flag</t>
  </si>
  <si>
    <t>NEW_FW_Version</t>
    <phoneticPr fontId="1" type="noConversion"/>
  </si>
  <si>
    <t>RW</t>
    <phoneticPr fontId="1" type="noConversion"/>
  </si>
  <si>
    <t>R</t>
    <phoneticPr fontId="1" type="noConversion"/>
  </si>
  <si>
    <t>CRC 다음에 FW_Update_Flag가 와야 함. 매우 중요</t>
    <phoneticPr fontId="1" type="noConversion"/>
  </si>
  <si>
    <t>NEW_FW_Expected_CRC</t>
    <phoneticPr fontId="1" type="noConversion"/>
  </si>
  <si>
    <t>NEW_FW_CRC_Calc_Number</t>
    <phoneticPr fontId="1" type="noConversion"/>
  </si>
  <si>
    <t xml:space="preserve">신규 F/W 관련 - 이거 확정되면 "기존 F/W 관련"에 대해서도 복붙하면 됨. </t>
    <phoneticPr fontId="1" type="noConversion"/>
  </si>
  <si>
    <t xml:space="preserve">0x00000000 : 신규 FW 없음, 0xFFFFFFFF : 신규 FW 있음. // Update 완료돼서 Reset 하기 전에 0x00000000으로 Clear 해줘야 함. </t>
    <phoneticPr fontId="1" type="noConversion"/>
  </si>
  <si>
    <t>이것도 고정으로???</t>
    <phoneticPr fontId="1" type="noConversion"/>
  </si>
  <si>
    <t>SEERIS IP Init</t>
    <phoneticPr fontId="1" type="noConversion"/>
  </si>
  <si>
    <t>N</t>
    <phoneticPr fontId="1" type="noConversion"/>
  </si>
  <si>
    <t>Bits_Field</t>
    <phoneticPr fontId="1" type="noConversion"/>
  </si>
  <si>
    <t>12V_OVP</t>
    <phoneticPr fontId="1" type="noConversion"/>
  </si>
  <si>
    <t>12V_UVP</t>
    <phoneticPr fontId="1" type="noConversion"/>
  </si>
  <si>
    <t>DC1_OVP(1.26V)</t>
    <phoneticPr fontId="1" type="noConversion"/>
  </si>
  <si>
    <t>DC1_UVP(1.26V)</t>
    <phoneticPr fontId="1" type="noConversion"/>
  </si>
  <si>
    <t>DC2_OVP(1.8V)</t>
    <phoneticPr fontId="1" type="noConversion"/>
  </si>
  <si>
    <t>DC2_UVP(1.8V)</t>
    <phoneticPr fontId="1" type="noConversion"/>
  </si>
  <si>
    <t>DC3_OVP(3.3V)</t>
    <phoneticPr fontId="1" type="noConversion"/>
  </si>
  <si>
    <t>DC3_UVP(3.3V)</t>
    <phoneticPr fontId="1" type="noConversion"/>
  </si>
  <si>
    <t>DC4_OVP(5V)</t>
    <phoneticPr fontId="1" type="noConversion"/>
  </si>
  <si>
    <t>DC4_UVP(5V)</t>
    <phoneticPr fontId="1" type="noConversion"/>
  </si>
  <si>
    <t>DC5_OVP(13V)</t>
    <phoneticPr fontId="1" type="noConversion"/>
  </si>
  <si>
    <t>DC5_UVP(13V)</t>
    <phoneticPr fontId="1" type="noConversion"/>
  </si>
  <si>
    <t>I2C_IN_CRC_ERROR</t>
    <phoneticPr fontId="1" type="noConversion"/>
  </si>
  <si>
    <t>SPI_IN_CRC_ERROR</t>
    <phoneticPr fontId="1" type="noConversion"/>
  </si>
  <si>
    <t>Internal_Flash_CRC_ERROR</t>
    <phoneticPr fontId="1" type="noConversion"/>
  </si>
  <si>
    <t>External_Flash_CRC_ERROR</t>
    <phoneticPr fontId="1" type="noConversion"/>
  </si>
  <si>
    <t>Tell Tale_CRC_ERROR</t>
    <phoneticPr fontId="1" type="noConversion"/>
  </si>
  <si>
    <t>ERRB_ERROR</t>
    <phoneticPr fontId="1" type="noConversion"/>
  </si>
  <si>
    <t>LOCK_ERROR</t>
    <phoneticPr fontId="1" type="noConversion"/>
  </si>
  <si>
    <t>LCD_FAIL</t>
    <phoneticPr fontId="1" type="noConversion"/>
  </si>
  <si>
    <t>LED_FAIL</t>
    <phoneticPr fontId="1" type="noConversion"/>
  </si>
  <si>
    <t>LVDS_No Signal</t>
    <phoneticPr fontId="1" type="noConversion"/>
  </si>
  <si>
    <t>Video_Freeze</t>
    <phoneticPr fontId="1" type="noConversion"/>
  </si>
  <si>
    <t>Bit</t>
    <phoneticPr fontId="1" type="noConversion"/>
  </si>
  <si>
    <t>기록</t>
    <phoneticPr fontId="1" type="noConversion"/>
  </si>
  <si>
    <t>설명</t>
    <phoneticPr fontId="1" type="noConversion"/>
  </si>
  <si>
    <t>0 : Normal
1 : OVP</t>
    <phoneticPr fontId="1" type="noConversion"/>
  </si>
  <si>
    <t>0 : Normal
1 : UVP</t>
    <phoneticPr fontId="1" type="noConversion"/>
  </si>
  <si>
    <t>0 : Normal
1 : I2C_IN_CRC_NG</t>
    <phoneticPr fontId="1" type="noConversion"/>
  </si>
  <si>
    <t>외부에서 입력하는 I2C Data를 CRC Check</t>
    <phoneticPr fontId="1" type="noConversion"/>
  </si>
  <si>
    <t>0 : Normal
1 : SPI_IN_CRC NG</t>
    <phoneticPr fontId="1" type="noConversion"/>
  </si>
  <si>
    <t>외부에서 입력하는 SPI Data를 CRC Check</t>
    <phoneticPr fontId="1" type="noConversion"/>
  </si>
  <si>
    <t>0 : Normal
1 : Internal_Flash_CRC NG</t>
    <phoneticPr fontId="1" type="noConversion"/>
  </si>
  <si>
    <t>Safety IC의 Internal_Flash를 CRC Check</t>
    <phoneticPr fontId="1" type="noConversion"/>
  </si>
  <si>
    <t>0 : Normal
1 : External_Flash_CRC NG</t>
    <phoneticPr fontId="1" type="noConversion"/>
  </si>
  <si>
    <t>보드의 External_Flash를 CRC Check</t>
    <phoneticPr fontId="1" type="noConversion"/>
  </si>
  <si>
    <t>0 : Normal
1 : Tell Tale_CRC NG</t>
    <phoneticPr fontId="1" type="noConversion"/>
  </si>
  <si>
    <t>출력하는 Tell Tale 이미지를 CRC Check</t>
    <phoneticPr fontId="1" type="noConversion"/>
  </si>
  <si>
    <t>0 : Normal
1 : DES_ERRB_ERROR</t>
    <phoneticPr fontId="1" type="noConversion"/>
  </si>
  <si>
    <t xml:space="preserve">DES IC의 ERRB ERROR 발생 시 </t>
    <phoneticPr fontId="1" type="noConversion"/>
  </si>
  <si>
    <t>0 : Normal
1 : DES_LOCK_ERROR</t>
    <phoneticPr fontId="1" type="noConversion"/>
  </si>
  <si>
    <t xml:space="preserve">DES IC의 ERRB LOCK ERROR 발생 시 </t>
    <phoneticPr fontId="1" type="noConversion"/>
  </si>
  <si>
    <t>0 : Normal
1 : LCD_FAIL</t>
    <phoneticPr fontId="1" type="noConversion"/>
  </si>
  <si>
    <t>LCD Fail 발생 시 (LCD fault 발생 시 LCD Fail pin이 Active High)</t>
    <phoneticPr fontId="1" type="noConversion"/>
  </si>
  <si>
    <t>0 : Normal
1 : LED_FAIL</t>
    <phoneticPr fontId="1" type="noConversion"/>
  </si>
  <si>
    <t>LED Fail 발생 시 (LCD fault 발생 시 LED Fail pin이 Active Low)</t>
    <phoneticPr fontId="1" type="noConversion"/>
  </si>
  <si>
    <t>0 : Normal
1 : LVDS_No Signal</t>
    <phoneticPr fontId="1" type="noConversion"/>
  </si>
  <si>
    <t xml:space="preserve">LVDS Signal에 문제 발생 시 </t>
    <phoneticPr fontId="1" type="noConversion"/>
  </si>
  <si>
    <t>0 : Normal
1 : Video_Freeze</t>
    <phoneticPr fontId="1" type="noConversion"/>
  </si>
  <si>
    <t>영상이 멈출 경우</t>
    <phoneticPr fontId="1" type="noConversion"/>
  </si>
  <si>
    <t>LCD &amp; LED</t>
    <phoneticPr fontId="1" type="noConversion"/>
  </si>
  <si>
    <t xml:space="preserve">LED_FAIL Pin 받아서 불량에 대해 변수 저장 </t>
    <phoneticPr fontId="1" type="noConversion"/>
  </si>
  <si>
    <t>미사용</t>
    <phoneticPr fontId="1" type="noConversion"/>
  </si>
  <si>
    <t>0xFFFFFFFF</t>
    <phoneticPr fontId="1" type="noConversion"/>
  </si>
  <si>
    <t>미정</t>
    <phoneticPr fontId="1" type="noConversion"/>
  </si>
  <si>
    <t>현 single shot</t>
    <phoneticPr fontId="1" type="noConversion"/>
  </si>
  <si>
    <t>CleaningUp</t>
    <phoneticPr fontId="1" type="noConversion"/>
  </si>
  <si>
    <t>Boot Seq. 시작 시 RAM 변수, Buffer 초기화</t>
    <phoneticPr fontId="1" type="noConversion"/>
  </si>
  <si>
    <t>all</t>
    <phoneticPr fontId="1" type="noConversion"/>
  </si>
  <si>
    <t>RLT/Event Init</t>
    <phoneticPr fontId="1" type="noConversion"/>
  </si>
  <si>
    <t>LCD Monitor</t>
    <phoneticPr fontId="1" type="noConversion"/>
  </si>
  <si>
    <t>LED Monitor</t>
    <phoneticPr fontId="1" type="noConversion"/>
  </si>
  <si>
    <r>
      <t xml:space="preserve">한줄.  </t>
    </r>
    <r>
      <rPr>
        <b/>
        <sz val="11"/>
        <color rgb="FFFF0000"/>
        <rFont val="맑은 고딕"/>
        <family val="3"/>
        <charset val="129"/>
        <scheme val="minor"/>
      </rPr>
      <t>주소 지정 필요.</t>
    </r>
    <phoneticPr fontId="1" type="noConversion"/>
  </si>
  <si>
    <t>FW_Update_Flag</t>
  </si>
  <si>
    <t>Ext Flash</t>
    <phoneticPr fontId="1" type="noConversion"/>
  </si>
  <si>
    <t>EXT_FLASH_CONTROL</t>
    <phoneticPr fontId="1" type="noConversion"/>
  </si>
  <si>
    <r>
      <t xml:space="preserve">if(memcmp(Addr1, Addr2, Count*4) == 0)
DREG0 </t>
    </r>
    <r>
      <rPr>
        <sz val="11"/>
        <color theme="1"/>
        <rFont val="Wingdings"/>
        <family val="2"/>
        <charset val="2"/>
      </rPr>
      <t></t>
    </r>
    <r>
      <rPr>
        <sz val="11"/>
        <color theme="1"/>
        <rFont val="맑은 고딕"/>
        <family val="2"/>
        <charset val="129"/>
        <scheme val="minor"/>
      </rPr>
      <t xml:space="preserve"> 0
else
DREG0 </t>
    </r>
    <r>
      <rPr>
        <sz val="11"/>
        <color theme="1"/>
        <rFont val="Wingdings"/>
        <family val="2"/>
        <charset val="2"/>
      </rPr>
      <t></t>
    </r>
    <r>
      <rPr>
        <sz val="11"/>
        <color theme="1"/>
        <rFont val="맑은 고딕"/>
        <family val="2"/>
        <charset val="129"/>
        <scheme val="minor"/>
      </rPr>
      <t xml:space="preserve"> 1
PC </t>
    </r>
    <r>
      <rPr>
        <sz val="11"/>
        <color theme="1"/>
        <rFont val="Wingdings"/>
        <family val="2"/>
        <charset val="2"/>
      </rPr>
      <t></t>
    </r>
    <r>
      <rPr>
        <sz val="11"/>
        <color theme="1"/>
        <rFont val="맑은 고딕"/>
        <family val="2"/>
        <charset val="129"/>
        <scheme val="minor"/>
      </rPr>
      <t xml:space="preserve"> PC + 12</t>
    </r>
    <phoneticPr fontId="1" type="noConversion"/>
  </si>
  <si>
    <r>
      <t xml:space="preserve">Compares two memory arrays of 32-bit words.
Addresses have to be 32-bit aligned and their 2 LSBs must be always 0.
Result is stored in DREG0:
Result = 0 </t>
    </r>
    <r>
      <rPr>
        <sz val="11"/>
        <color theme="1"/>
        <rFont val="Wingdings"/>
        <family val="2"/>
        <charset val="2"/>
      </rPr>
      <t></t>
    </r>
    <r>
      <rPr>
        <sz val="11"/>
        <color theme="1"/>
        <rFont val="맑은 고딕"/>
        <family val="2"/>
        <charset val="129"/>
        <scheme val="minor"/>
      </rPr>
      <t xml:space="preserve"> SUCCESS; Result = 1 </t>
    </r>
    <r>
      <rPr>
        <sz val="11"/>
        <color theme="1"/>
        <rFont val="Wingdings"/>
        <family val="2"/>
        <charset val="2"/>
      </rPr>
      <t></t>
    </r>
    <r>
      <rPr>
        <sz val="11"/>
        <color theme="1"/>
        <rFont val="맑은 고딕"/>
        <family val="2"/>
        <charset val="129"/>
        <scheme val="minor"/>
      </rPr>
      <t xml:space="preserve"> ERROR
Compare array of 32 bit words starting at address Addr1 with the array starting at address Addr2. Addresses have to
be 32 bit aligned. The result is stored in DREG0; 0 for SUCCESS and 1 for ERROR.</t>
    </r>
    <phoneticPr fontId="1" type="noConversion"/>
  </si>
  <si>
    <r>
      <t xml:space="preserve">Jumps to Address and continues execution from there.
</t>
    </r>
    <r>
      <rPr>
        <b/>
        <sz val="11"/>
        <color theme="1"/>
        <rFont val="맑은 고딕"/>
        <family val="3"/>
        <charset val="129"/>
        <scheme val="minor"/>
      </rPr>
      <t>Continue execution at provided Address. This instruction is like a jump and won’t return.</t>
    </r>
    <phoneticPr fontId="1" type="noConversion"/>
  </si>
  <si>
    <r>
      <t xml:space="preserve">PC </t>
    </r>
    <r>
      <rPr>
        <sz val="11"/>
        <color theme="1"/>
        <rFont val="Wingdings"/>
        <family val="3"/>
        <charset val="2"/>
      </rPr>
      <t></t>
    </r>
    <r>
      <rPr>
        <sz val="11"/>
        <color theme="1"/>
        <rFont val="맑은 고딕"/>
        <family val="3"/>
        <charset val="129"/>
        <scheme val="minor"/>
      </rPr>
      <t xml:space="preserve"> Address</t>
    </r>
    <phoneticPr fontId="1" type="noConversion"/>
  </si>
  <si>
    <r>
      <t xml:space="preserve">PC </t>
    </r>
    <r>
      <rPr>
        <sz val="11"/>
        <color theme="1"/>
        <rFont val="Wingdings"/>
        <family val="2"/>
        <charset val="2"/>
      </rPr>
      <t></t>
    </r>
    <r>
      <rPr>
        <sz val="11"/>
        <color theme="1"/>
        <rFont val="맑은 고딕"/>
        <family val="2"/>
        <charset val="129"/>
        <scheme val="minor"/>
      </rPr>
      <t xml:space="preserve"> PC + Distance * 4</t>
    </r>
    <phoneticPr fontId="1" type="noConversion"/>
  </si>
  <si>
    <t>JUMPR (JMPR)
Distance</t>
    <phoneticPr fontId="1" type="noConversion"/>
  </si>
  <si>
    <r>
      <t xml:space="preserve">Jumps as many memory words as indicated by Offset and continues execution
from there. Offset is given in two’s complement, allowing negative jump distances.
Continue execution at provided distance. Distance is the signed number of DWORDs (32 bit) to jump.
</t>
    </r>
    <r>
      <rPr>
        <b/>
        <sz val="11"/>
        <color theme="1"/>
        <rFont val="맑은 고딕"/>
        <family val="3"/>
        <charset val="129"/>
        <scheme val="minor"/>
      </rPr>
      <t>Attention: A distance value of ‘0’ will end up in an endless loop.</t>
    </r>
    <phoneticPr fontId="1" type="noConversion"/>
  </si>
  <si>
    <r>
      <t xml:space="preserve">FREG </t>
    </r>
    <r>
      <rPr>
        <sz val="11"/>
        <color theme="1"/>
        <rFont val="Wingdings"/>
        <family val="2"/>
        <charset val="2"/>
      </rPr>
      <t></t>
    </r>
    <r>
      <rPr>
        <sz val="11"/>
        <color theme="1"/>
        <rFont val="맑은 고딕"/>
        <family val="2"/>
        <charset val="129"/>
        <scheme val="minor"/>
      </rPr>
      <t xml:space="preserve"> FREG - 1
PC </t>
    </r>
    <r>
      <rPr>
        <sz val="11"/>
        <color theme="1"/>
        <rFont val="Wingdings"/>
        <family val="2"/>
        <charset val="2"/>
      </rPr>
      <t></t>
    </r>
    <r>
      <rPr>
        <sz val="11"/>
        <color theme="1"/>
        <rFont val="맑은 고딕"/>
        <family val="2"/>
        <charset val="129"/>
        <scheme val="minor"/>
      </rPr>
      <t xml:space="preserve"> FBUFFER[FREG &amp; 3]</t>
    </r>
    <phoneticPr fontId="1" type="noConversion"/>
  </si>
  <si>
    <t>Returns to last subroutine call at the stack. Must not be used without a CALL/CALLR instruction.
Return from a subroutine called by a CALL or CALLR instruction. Do not use without CALL or CALLR instruction.</t>
    <phoneticPr fontId="1" type="noConversion"/>
  </si>
  <si>
    <t xml:space="preserve">Event0 </t>
    <phoneticPr fontId="1" type="noConversion"/>
  </si>
  <si>
    <t>Event1</t>
    <phoneticPr fontId="1" type="noConversion"/>
  </si>
  <si>
    <t>BOOT</t>
    <phoneticPr fontId="1" type="noConversion"/>
  </si>
  <si>
    <t>BOOT, EV0</t>
    <phoneticPr fontId="1" type="noConversion"/>
  </si>
  <si>
    <t>EV0</t>
    <phoneticPr fontId="1" type="noConversion"/>
  </si>
  <si>
    <t>CMDSEQ1</t>
    <phoneticPr fontId="1" type="noConversion"/>
  </si>
  <si>
    <t>BOOT, EV2</t>
    <phoneticPr fontId="1" type="noConversion"/>
  </si>
  <si>
    <t>DSN User manual에 추가 설명 있으니 참고</t>
    <phoneticPr fontId="1" type="noConversion"/>
  </si>
  <si>
    <t>Normal Mode Init</t>
    <phoneticPr fontId="1" type="noConversion"/>
  </si>
  <si>
    <t>Safety Mode Init</t>
    <phoneticPr fontId="1" type="noConversion"/>
  </si>
  <si>
    <t>Fault</t>
    <phoneticPr fontId="1" type="noConversion"/>
  </si>
  <si>
    <t>초기화
필요</t>
    <phoneticPr fontId="1" type="noConversion"/>
  </si>
  <si>
    <r>
      <t xml:space="preserve">for (time = 0; time &lt; DREG0; )
wait
PC </t>
    </r>
    <r>
      <rPr>
        <sz val="11"/>
        <color theme="1"/>
        <rFont val="Wingdings"/>
        <family val="2"/>
        <charset val="2"/>
      </rPr>
      <t></t>
    </r>
    <r>
      <rPr>
        <sz val="11"/>
        <color theme="1"/>
        <rFont val="맑은 고딕"/>
        <family val="2"/>
        <charset val="129"/>
        <scheme val="minor"/>
      </rPr>
      <t xml:space="preserve"> PC + 4</t>
    </r>
    <phoneticPr fontId="1" type="noConversion"/>
  </si>
  <si>
    <t>inserts a wait state of as many milliseconds as specified in DREG0.
Due to implementation issues, the overall delay can be up to 3us longer, but never shorter.
This instruction performs a delay. The number of microseconds can be specified in DREG0 register. Due to
implementation issues, the overall delay can be larger (up to 3 microseconds) than the specified value but
will never be shorter.</t>
    <phoneticPr fontId="1" type="noConversion"/>
  </si>
  <si>
    <t>Gets the data from the address pointed at by AREG and stores it into DREG0.
This instruction is useful when we need to manage indexes in data arrays allocated in the memory.
Size must be given as 8,16, or 32 (bits).
Get data from address in AREG register and store it in local DREG0 register. Size can take the values 0 to 2 to
perform 8 bit, 16 bit and 32 bit transfers. AREG value has to be aligned to the transfer size. Do not use if AREG is
not initialized.</t>
    <phoneticPr fontId="1" type="noConversion"/>
  </si>
  <si>
    <t>Reads the value from Address and stores it into the AREG register. 
Get data from address and store it in local AREG register.</t>
    <phoneticPr fontId="1" type="noConversion"/>
  </si>
  <si>
    <t>SYS_FAULT Handler</t>
    <phoneticPr fontId="1" type="noConversion"/>
  </si>
  <si>
    <t>0, 1</t>
    <phoneticPr fontId="1" type="noConversion"/>
  </si>
  <si>
    <t>SYS_FAULT Pin 출력</t>
    <phoneticPr fontId="1" type="noConversion"/>
  </si>
  <si>
    <t>ADC2_OV_Error_flag</t>
  </si>
  <si>
    <t>ADC3_OV_Error_flag</t>
  </si>
  <si>
    <t>ADC4_OV_Error_flag</t>
  </si>
  <si>
    <t>ADC5_OV_Error_flag</t>
  </si>
  <si>
    <t>ADC6_OV_Error_flag</t>
  </si>
  <si>
    <t>ADC2_UV_Error_flag</t>
  </si>
  <si>
    <t>ADC3_UV_Error_flag</t>
  </si>
  <si>
    <t>ADC4_UV_Error_flag</t>
  </si>
  <si>
    <t>ADC5_UV_Error_flag</t>
  </si>
  <si>
    <t>ADC6_UV_Error_flag</t>
  </si>
  <si>
    <t>PLL 설정 실패 시, Clock_PLL_Error = 0xFFFFFFFF</t>
    <phoneticPr fontId="1" type="noConversion"/>
  </si>
  <si>
    <r>
      <t xml:space="preserve">LVDS IP block - Tx, Rx에 대한 Reg 설정 (단순히 영상 신호 입출력이기 때문에 Normal, SFT mode와는 상관 없음)
</t>
    </r>
    <r>
      <rPr>
        <b/>
        <sz val="11"/>
        <rFont val="맑은 고딕"/>
        <family val="3"/>
        <charset val="129"/>
        <scheme val="minor"/>
      </rPr>
      <t>LVDS PLL 설정 실패 시 핸들링 처리</t>
    </r>
    <phoneticPr fontId="1" type="noConversion"/>
  </si>
  <si>
    <t>Boot Seq에서는 RAM에 있는 Image만 CRC 진행. (FW Update 시에는 전체)</t>
    <phoneticPr fontId="1" type="noConversion"/>
  </si>
  <si>
    <t>ExtFlash_Switch_Status 변수 값에 따라 Switch IC open or close (Indigo4-Ext Flash or Host-Ext Flash)</t>
    <phoneticPr fontId="1" type="noConversion"/>
  </si>
  <si>
    <t>Normal , Safety 상관 없이 필수적으로 진행해야 하는 SEERIS IP에 대한 Init</t>
    <phoneticPr fontId="1" type="noConversion"/>
  </si>
  <si>
    <t>주기 설정 필요</t>
    <phoneticPr fontId="1" type="noConversion"/>
  </si>
  <si>
    <t>SPI Flash Write</t>
    <phoneticPr fontId="1" type="noConversion"/>
  </si>
  <si>
    <t>SPI Flash Read</t>
    <phoneticPr fontId="1" type="noConversion"/>
  </si>
  <si>
    <r>
      <t xml:space="preserve">Source 주소에서 Count(Decimal)만큼의 워드 수를 
Address 주소로 복사 
Flash를 상대로는 불가능. (Flash -&gt; RAM만 가능, 반대는 불가) 
</t>
    </r>
    <r>
      <rPr>
        <b/>
        <sz val="11"/>
        <color rgb="FFFF0000"/>
        <rFont val="맑은 고딕"/>
        <family val="3"/>
        <charset val="129"/>
        <scheme val="minor"/>
      </rPr>
      <t>Flash Read (Flash -&gt; RAM)</t>
    </r>
    <phoneticPr fontId="1" type="noConversion"/>
  </si>
  <si>
    <r>
      <t xml:space="preserve">Program flash area
RAM -&gt; Flash
</t>
    </r>
    <r>
      <rPr>
        <b/>
        <sz val="11"/>
        <color rgb="FFFF0000"/>
        <rFont val="맑은 고딕"/>
        <family val="3"/>
        <charset val="129"/>
        <scheme val="minor"/>
      </rPr>
      <t>Flash Write (RAM -&gt; Flash)</t>
    </r>
    <phoneticPr fontId="1" type="noConversion"/>
  </si>
  <si>
    <t>BOOT, EV1</t>
    <phoneticPr fontId="1" type="noConversion"/>
  </si>
  <si>
    <r>
      <t xml:space="preserve">Int. Flash의 Code영역, Ext Flash Image영역을 RAM에 복사 , </t>
    </r>
    <r>
      <rPr>
        <b/>
        <sz val="11"/>
        <color rgb="FFFF0000"/>
        <rFont val="맑은 고딕"/>
        <family val="3"/>
        <charset val="129"/>
        <scheme val="minor"/>
      </rPr>
      <t>명령어 argu 수정 필요</t>
    </r>
    <phoneticPr fontId="1" type="noConversion"/>
  </si>
  <si>
    <t>0x60135000</t>
    <phoneticPr fontId="1" type="noConversion"/>
  </si>
  <si>
    <t>Local Dimming Init Setting</t>
    <phoneticPr fontId="1" type="noConversion"/>
  </si>
  <si>
    <t>Local Dimming Data</t>
    <phoneticPr fontId="1" type="noConversion"/>
  </si>
  <si>
    <t xml:space="preserve">Type : R, W, RW (R은 Image Data나 Code처럼 Boot Sequence 외에는 아예 W하지 않는 경우만 해당) </t>
    <phoneticPr fontId="1" type="noConversion"/>
  </si>
  <si>
    <t>SRAM, 64KB (0x60000000 ~ 0x6000FFFF)</t>
    <phoneticPr fontId="1" type="noConversion"/>
  </si>
  <si>
    <t>F/W &amp; Log Data</t>
    <phoneticPr fontId="1" type="noConversion"/>
  </si>
  <si>
    <t>Data</t>
    <phoneticPr fontId="1" type="noConversion"/>
  </si>
  <si>
    <t>Block 20</t>
    <phoneticPr fontId="1" type="noConversion"/>
  </si>
  <si>
    <t>Block No.
(64KB)</t>
    <phoneticPr fontId="1" type="noConversion"/>
  </si>
  <si>
    <t>Block No.
(32KB)</t>
    <phoneticPr fontId="1" type="noConversion"/>
  </si>
  <si>
    <t>Block 40~41</t>
    <phoneticPr fontId="1" type="noConversion"/>
  </si>
  <si>
    <t>F/W 없음 : 0x00000000, 있음 : 0xFFFFFFFF</t>
    <phoneticPr fontId="1" type="noConversion"/>
  </si>
  <si>
    <t>Block 21</t>
    <phoneticPr fontId="1" type="noConversion"/>
  </si>
  <si>
    <t>Block 42</t>
    <phoneticPr fontId="1" type="noConversion"/>
  </si>
  <si>
    <t>Sector 337</t>
  </si>
  <si>
    <t>Sector 338</t>
  </si>
  <si>
    <t>Sector 339</t>
  </si>
  <si>
    <t>Sector 340</t>
  </si>
  <si>
    <t>Sector 341</t>
  </si>
  <si>
    <t>Sector 342</t>
  </si>
  <si>
    <t>Sector 343</t>
  </si>
  <si>
    <t>Sector 344</t>
  </si>
  <si>
    <t>Sector 345</t>
  </si>
  <si>
    <t>Sector 346</t>
  </si>
  <si>
    <t>Sector 347</t>
  </si>
  <si>
    <t>Sector 348</t>
  </si>
  <si>
    <t>Sector 349</t>
  </si>
  <si>
    <t>Sector 350</t>
  </si>
  <si>
    <t>Sector 351</t>
  </si>
  <si>
    <t>Sector 352</t>
  </si>
  <si>
    <t>Sector 353</t>
  </si>
  <si>
    <t>Sector 354</t>
  </si>
  <si>
    <t>Sector 355</t>
  </si>
  <si>
    <t>Sector 356</t>
  </si>
  <si>
    <t>Sector 357</t>
  </si>
  <si>
    <t>Sector 358</t>
  </si>
  <si>
    <t>Sector 359</t>
  </si>
  <si>
    <t>Sector 360</t>
  </si>
  <si>
    <t>Sector 361</t>
  </si>
  <si>
    <t>Sector 362</t>
  </si>
  <si>
    <t>Sector 363</t>
  </si>
  <si>
    <t>Sector 364</t>
  </si>
  <si>
    <t>Sector 365</t>
  </si>
  <si>
    <t>Sector 366</t>
  </si>
  <si>
    <t>Sector 367</t>
  </si>
  <si>
    <t>Sector 368</t>
  </si>
  <si>
    <t>Block 44</t>
    <phoneticPr fontId="1" type="noConversion"/>
  </si>
  <si>
    <t>Block 43</t>
    <phoneticPr fontId="1" type="noConversion"/>
  </si>
  <si>
    <t>Block 22</t>
    <phoneticPr fontId="1" type="noConversion"/>
  </si>
  <si>
    <t>Block 45</t>
    <phoneticPr fontId="1" type="noConversion"/>
  </si>
  <si>
    <t>~예비 영역~</t>
    <phoneticPr fontId="1" type="noConversion"/>
  </si>
  <si>
    <t>미정</t>
    <phoneticPr fontId="1" type="noConversion"/>
  </si>
  <si>
    <t>Block 23</t>
    <phoneticPr fontId="1" type="noConversion"/>
  </si>
  <si>
    <t>Block 46</t>
    <phoneticPr fontId="1" type="noConversion"/>
  </si>
  <si>
    <t>Block 47</t>
    <phoneticPr fontId="1" type="noConversion"/>
  </si>
  <si>
    <t>0x00072000</t>
    <phoneticPr fontId="1" type="noConversion"/>
  </si>
  <si>
    <t>All</t>
    <phoneticPr fontId="1" type="noConversion"/>
  </si>
  <si>
    <t xml:space="preserve">Status 관련 변수들 한 곳에 잘 배치하면 코드가 매우 단순해짐. </t>
    <phoneticPr fontId="1" type="noConversion"/>
  </si>
  <si>
    <t>ADC &amp; Interrupt &amp; LCM Monitor, WDG</t>
    <phoneticPr fontId="1" type="noConversion"/>
  </si>
  <si>
    <t>FW Update, Fault Handler</t>
    <phoneticPr fontId="1" type="noConversion"/>
  </si>
  <si>
    <t>미사용</t>
    <phoneticPr fontId="1" type="noConversion"/>
  </si>
  <si>
    <t>HR, IW</t>
    <phoneticPr fontId="1" type="noConversion"/>
  </si>
  <si>
    <t>FW Update @Boot</t>
    <phoneticPr fontId="1" type="noConversion"/>
  </si>
  <si>
    <t>FW Update Handler</t>
    <phoneticPr fontId="1" type="noConversion"/>
  </si>
  <si>
    <t>EV1</t>
    <phoneticPr fontId="1" type="noConversion"/>
  </si>
  <si>
    <t xml:space="preserve">변수 설정 필요
Int Flash에 저장된 Fault Log 모든 비트 0으로 Clear.       Boot Sequence에서 꼭 해야 함. </t>
    <phoneticPr fontId="1" type="noConversion"/>
  </si>
  <si>
    <t>Type (Host Write : HW, Host Read : HR, Indigo Write : IW, Indigo Read : IR)</t>
    <phoneticPr fontId="1" type="noConversion"/>
  </si>
  <si>
    <t>0x617EE000</t>
    <phoneticPr fontId="1" type="noConversion"/>
  </si>
  <si>
    <t>Sector 47</t>
    <phoneticPr fontId="1" type="noConversion"/>
  </si>
  <si>
    <t>0x617EF000</t>
  </si>
  <si>
    <t>Fault_Read_Flag</t>
    <phoneticPr fontId="1" type="noConversion"/>
  </si>
  <si>
    <t>0x00080000</t>
    <phoneticPr fontId="1" type="noConversion"/>
  </si>
  <si>
    <t>Block 18</t>
    <phoneticPr fontId="1" type="noConversion"/>
  </si>
  <si>
    <t>Block 19</t>
    <phoneticPr fontId="1" type="noConversion"/>
  </si>
  <si>
    <t>Sector 144</t>
    <phoneticPr fontId="1" type="noConversion"/>
  </si>
  <si>
    <t>0x00090000</t>
    <phoneticPr fontId="1" type="noConversion"/>
  </si>
  <si>
    <t>Block
20 ~ 39</t>
    <phoneticPr fontId="1" type="noConversion"/>
  </si>
  <si>
    <t xml:space="preserve"> Block 
10 ~ 19</t>
    <phoneticPr fontId="1" type="noConversion"/>
  </si>
  <si>
    <t>Source</t>
    <phoneticPr fontId="1" type="noConversion"/>
  </si>
  <si>
    <t>Sector
160 ~ 309</t>
    <phoneticPr fontId="1" type="noConversion"/>
  </si>
  <si>
    <t>0x00147000</t>
    <phoneticPr fontId="1" type="noConversion"/>
  </si>
  <si>
    <t>12Bytes</t>
    <phoneticPr fontId="1" type="noConversion"/>
  </si>
  <si>
    <t>4Bytes</t>
    <phoneticPr fontId="1" type="noConversion"/>
  </si>
  <si>
    <t>Fault Handler
Event 1</t>
    <phoneticPr fontId="1" type="noConversion"/>
  </si>
  <si>
    <t>0x6017FFFF</t>
    <phoneticPr fontId="1" type="noConversion"/>
  </si>
  <si>
    <t>Usage
Location</t>
    <phoneticPr fontId="1" type="noConversion"/>
  </si>
  <si>
    <t>Buffer
[0~12]</t>
    <phoneticPr fontId="1" type="noConversion"/>
  </si>
  <si>
    <t>Init</t>
    <phoneticPr fontId="1" type="noConversion"/>
  </si>
  <si>
    <t>전달</t>
    <phoneticPr fontId="1" type="noConversion"/>
  </si>
  <si>
    <t>반환</t>
    <phoneticPr fontId="1" type="noConversion"/>
  </si>
  <si>
    <t>기존
F/W
관련
양산 가정 시,
해당영역은
출고 전에 
데이터가 있어야 하는 영역</t>
    <phoneticPr fontId="1" type="noConversion"/>
  </si>
  <si>
    <t>SYS요구사항 - Fault reg. Host가 읽어가야 할 Data</t>
    <phoneticPr fontId="1" type="noConversion"/>
  </si>
  <si>
    <t>번호</t>
    <phoneticPr fontId="1" type="noConversion"/>
  </si>
  <si>
    <t>내용</t>
    <phoneticPr fontId="1" type="noConversion"/>
  </si>
  <si>
    <t>핸들 오류</t>
    <phoneticPr fontId="1" type="noConversion"/>
  </si>
  <si>
    <t>배터리 부족</t>
    <phoneticPr fontId="1" type="noConversion"/>
  </si>
  <si>
    <t>도어 열림</t>
    <phoneticPr fontId="1" type="noConversion"/>
  </si>
  <si>
    <t>냉각수 과열</t>
    <phoneticPr fontId="1" type="noConversion"/>
  </si>
  <si>
    <t>에어백 경고</t>
    <phoneticPr fontId="1" type="noConversion"/>
  </si>
  <si>
    <t>시트밸트</t>
    <phoneticPr fontId="1" type="noConversion"/>
  </si>
  <si>
    <t>주차 브레이크</t>
    <phoneticPr fontId="1" type="noConversion"/>
  </si>
  <si>
    <t>엔진 오일</t>
    <phoneticPr fontId="1" type="noConversion"/>
  </si>
  <si>
    <t>서비스 경고</t>
    <phoneticPr fontId="1" type="noConversion"/>
  </si>
  <si>
    <t>엔진 경고등</t>
    <phoneticPr fontId="1" type="noConversion"/>
  </si>
  <si>
    <t>마스터 경고</t>
    <phoneticPr fontId="1" type="noConversion"/>
  </si>
  <si>
    <t>연료 부족</t>
    <phoneticPr fontId="1" type="noConversion"/>
  </si>
  <si>
    <t>차체자세제어 On</t>
    <phoneticPr fontId="1" type="noConversion"/>
  </si>
  <si>
    <t>차체자세제어 Off</t>
    <phoneticPr fontId="1" type="noConversion"/>
  </si>
  <si>
    <t>방향지시등(좌)</t>
    <phoneticPr fontId="1" type="noConversion"/>
  </si>
  <si>
    <t>방향지시등(우)</t>
    <phoneticPr fontId="1" type="noConversion"/>
  </si>
  <si>
    <t>종류</t>
    <phoneticPr fontId="1" type="noConversion"/>
  </si>
  <si>
    <t>경고</t>
    <phoneticPr fontId="1" type="noConversion"/>
  </si>
  <si>
    <t>주의</t>
    <phoneticPr fontId="1" type="noConversion"/>
  </si>
  <si>
    <t>상태 표시</t>
    <phoneticPr fontId="1" type="noConversion"/>
  </si>
  <si>
    <t>이미지</t>
    <phoneticPr fontId="1" type="noConversion"/>
  </si>
  <si>
    <t>Color
(R, G ,B)</t>
    <phoneticPr fontId="1" type="noConversion"/>
  </si>
  <si>
    <t>빨간색
(255, 0, 0)</t>
    <phoneticPr fontId="1" type="noConversion"/>
  </si>
  <si>
    <t>주황색
(255, 202, 24)</t>
    <phoneticPr fontId="1" type="noConversion"/>
  </si>
  <si>
    <t>녹색
(0, 0, 255)</t>
    <phoneticPr fontId="1" type="noConversion"/>
  </si>
  <si>
    <t>출력 좌표
(x , y)</t>
    <phoneticPr fontId="1" type="noConversion"/>
  </si>
  <si>
    <t>예시 (100, 200)</t>
    <phoneticPr fontId="1" type="noConversion"/>
  </si>
  <si>
    <t>사이즈
(x , y)</t>
    <phoneticPr fontId="1" type="noConversion"/>
  </si>
  <si>
    <t>예시 (50 , 50 )</t>
    <phoneticPr fontId="1" type="noConversion"/>
  </si>
  <si>
    <t>주소 미정</t>
    <phoneticPr fontId="1" type="noConversion"/>
  </si>
  <si>
    <t>I2C 출력 Value</t>
    <phoneticPr fontId="1" type="noConversion"/>
  </si>
  <si>
    <t>0x0000 0001</t>
    <phoneticPr fontId="1" type="noConversion"/>
  </si>
  <si>
    <t>0x0000 0002</t>
    <phoneticPr fontId="1" type="noConversion"/>
  </si>
  <si>
    <t>0x0000 0004</t>
    <phoneticPr fontId="1" type="noConversion"/>
  </si>
  <si>
    <t>0x0000 0008</t>
    <phoneticPr fontId="1" type="noConversion"/>
  </si>
  <si>
    <t>0x0000 0010</t>
    <phoneticPr fontId="1" type="noConversion"/>
  </si>
  <si>
    <t>0x0000 0020</t>
    <phoneticPr fontId="1" type="noConversion"/>
  </si>
  <si>
    <t>0x0000 0040</t>
    <phoneticPr fontId="1" type="noConversion"/>
  </si>
  <si>
    <t>0x0000 0080</t>
    <phoneticPr fontId="1" type="noConversion"/>
  </si>
  <si>
    <t>0x0000 0100</t>
    <phoneticPr fontId="1" type="noConversion"/>
  </si>
  <si>
    <t>0x0000 0200</t>
    <phoneticPr fontId="1" type="noConversion"/>
  </si>
  <si>
    <t>0x0000 0400</t>
    <phoneticPr fontId="1" type="noConversion"/>
  </si>
  <si>
    <t>0x0000 0800</t>
    <phoneticPr fontId="1" type="noConversion"/>
  </si>
  <si>
    <t>0x0000 1000</t>
    <phoneticPr fontId="1" type="noConversion"/>
  </si>
  <si>
    <t>0x0000 2000</t>
    <phoneticPr fontId="1" type="noConversion"/>
  </si>
  <si>
    <t>0x0000 4000</t>
    <phoneticPr fontId="1" type="noConversion"/>
  </si>
  <si>
    <t>0x0000 8000</t>
    <phoneticPr fontId="1" type="noConversion"/>
  </si>
  <si>
    <t xml:space="preserve"> CRC 값</t>
    <phoneticPr fontId="1" type="noConversion"/>
  </si>
  <si>
    <t>TBD</t>
    <phoneticPr fontId="1" type="noConversion"/>
  </si>
  <si>
    <t>경고등 CRC 저장</t>
    <phoneticPr fontId="1" type="noConversion"/>
  </si>
  <si>
    <t>Internal Flash Address</t>
    <phoneticPr fontId="1" type="noConversion"/>
  </si>
  <si>
    <t>31 - 24</t>
    <phoneticPr fontId="1" type="noConversion"/>
  </si>
  <si>
    <t>CRC data</t>
    <phoneticPr fontId="1" type="noConversion"/>
  </si>
  <si>
    <t>23 - 16</t>
    <phoneticPr fontId="1" type="noConversion"/>
  </si>
  <si>
    <t>Don't care</t>
    <phoneticPr fontId="1" type="noConversion"/>
  </si>
  <si>
    <t>15 - 08</t>
    <phoneticPr fontId="1" type="noConversion"/>
  </si>
  <si>
    <t>07- 00</t>
    <phoneticPr fontId="1" type="noConversion"/>
  </si>
  <si>
    <t>경고등 1 상태 저장</t>
    <phoneticPr fontId="1" type="noConversion"/>
  </si>
  <si>
    <t>0 : off
1 : ON</t>
    <phoneticPr fontId="1" type="noConversion"/>
  </si>
  <si>
    <t>핸들 오류 경고등 점등 시 On</t>
    <phoneticPr fontId="1" type="noConversion"/>
  </si>
  <si>
    <t>배터리 부족 경고등 점등 시 On</t>
    <phoneticPr fontId="1" type="noConversion"/>
  </si>
  <si>
    <t>도어 열림 경고등 점등 시 On</t>
    <phoneticPr fontId="1" type="noConversion"/>
  </si>
  <si>
    <t>냉각수 과열 경고등 점등 시 On</t>
    <phoneticPr fontId="1" type="noConversion"/>
  </si>
  <si>
    <t>에어백 경고 오류 경고등 점등 시 On</t>
    <phoneticPr fontId="1" type="noConversion"/>
  </si>
  <si>
    <t>시트밸트 오류 경고등 점등 시 On</t>
    <phoneticPr fontId="1" type="noConversion"/>
  </si>
  <si>
    <t>주차 브레이크 오류 경고등 점등 시 On</t>
    <phoneticPr fontId="1" type="noConversion"/>
  </si>
  <si>
    <t>엔진 오일 오류 경고등 점등 시 On</t>
    <phoneticPr fontId="1" type="noConversion"/>
  </si>
  <si>
    <t>경고등 2 상태 저장</t>
    <phoneticPr fontId="1" type="noConversion"/>
  </si>
  <si>
    <t>서비스 경고 오류 경고등 점등 시 On</t>
    <phoneticPr fontId="1" type="noConversion"/>
  </si>
  <si>
    <t>엔진 경고 오류 경고등 점등 시 On</t>
    <phoneticPr fontId="1" type="noConversion"/>
  </si>
  <si>
    <t>마스터 경고 오류 경고등 점등 시 On</t>
    <phoneticPr fontId="1" type="noConversion"/>
  </si>
  <si>
    <t>연료 부족 경고등 점등 시 On</t>
    <phoneticPr fontId="1" type="noConversion"/>
  </si>
  <si>
    <t>차체자세제어 On 경고등 점등 시 On</t>
    <phoneticPr fontId="1" type="noConversion"/>
  </si>
  <si>
    <t>차체자세제어 Off 경고등 점등 시 On</t>
    <phoneticPr fontId="1" type="noConversion"/>
  </si>
  <si>
    <t>방향지시등(좌) 경고등 점등 시 On</t>
    <phoneticPr fontId="1" type="noConversion"/>
  </si>
  <si>
    <t>핸들 오류</t>
  </si>
  <si>
    <t>방향지시등(우) 경고등 점등 시 On</t>
    <phoneticPr fontId="1" type="noConversion"/>
  </si>
  <si>
    <t>System Fault</t>
    <phoneticPr fontId="1" type="noConversion"/>
  </si>
  <si>
    <t>External Flash Address</t>
    <phoneticPr fontId="1" type="noConversion"/>
  </si>
  <si>
    <t>System Fault Register</t>
    <phoneticPr fontId="1" type="noConversion"/>
  </si>
  <si>
    <t>N/C</t>
    <phoneticPr fontId="1" type="noConversion"/>
  </si>
  <si>
    <t>3.3V DC5 전압이 14V 이상 일때 (VLED용 DCDC)</t>
    <phoneticPr fontId="1" type="noConversion"/>
  </si>
  <si>
    <t>3.3V DC5 전압이 11V 이하 일때 (VLED용 DCDC)</t>
    <phoneticPr fontId="1" type="noConversion"/>
  </si>
  <si>
    <t>1.8V DC4 전압이 5.5V 이상 일때 (5V DCDC)</t>
    <phoneticPr fontId="1" type="noConversion"/>
  </si>
  <si>
    <t>1.8V DC4 전압이 3.5V 이하 일때 (5V DCDC)</t>
    <phoneticPr fontId="1" type="noConversion"/>
  </si>
  <si>
    <t>3.3V DC3 전압이 3.5V 이상 일때 (DCDC_4번, D_3V3)</t>
    <phoneticPr fontId="1" type="noConversion"/>
  </si>
  <si>
    <t>3.3V DC3 전압이 3.1V 이하 일때 (DCDC_4번, D_3V3)</t>
    <phoneticPr fontId="1" type="noConversion"/>
  </si>
  <si>
    <t>1.8V DC2 전압이 1.9V 이상 일때 (DCDC_3번, D_1V8)</t>
    <phoneticPr fontId="1" type="noConversion"/>
  </si>
  <si>
    <t>1.8V DC2 전압이 1.7V 이하 일때 (DCDC_3번, D_1V8)</t>
    <phoneticPr fontId="1" type="noConversion"/>
  </si>
  <si>
    <t>1.26V DC1 전압이 1.32V 이상 일때 (DCDC_1번, SFT_1V2)</t>
    <phoneticPr fontId="1" type="noConversion"/>
  </si>
  <si>
    <t>1.26V DC1 전압이 1.2V 이하 일때 (DCDC_1번, SFT_1V2)</t>
    <phoneticPr fontId="1" type="noConversion"/>
  </si>
  <si>
    <t>12V 입력 전압이 24V 이상 일때 (입력전압)</t>
    <phoneticPr fontId="1" type="noConversion"/>
  </si>
  <si>
    <t>12V 입력 전압이 6V 이하 일때 (입력전압)</t>
    <phoneticPr fontId="1" type="noConversion"/>
  </si>
  <si>
    <t>System Fault Log</t>
    <phoneticPr fontId="1" type="noConversion"/>
  </si>
  <si>
    <t>System_Fault_Reg</t>
    <phoneticPr fontId="1" type="noConversion"/>
  </si>
  <si>
    <t>SYS요구사항 doc 참조</t>
    <phoneticPr fontId="1" type="noConversion"/>
  </si>
  <si>
    <t>System Fault Flag</t>
    <phoneticPr fontId="1" type="noConversion"/>
  </si>
  <si>
    <t>Hardware to Software Interface</t>
    <phoneticPr fontId="32" type="noConversion"/>
  </si>
  <si>
    <t>HARDWARE</t>
    <phoneticPr fontId="32" type="noConversion"/>
  </si>
  <si>
    <t>SOFTWARE</t>
    <phoneticPr fontId="32" type="noConversion"/>
  </si>
  <si>
    <t>MCU</t>
    <phoneticPr fontId="32" type="noConversion"/>
  </si>
  <si>
    <t>Task</t>
    <phoneticPr fontId="32" type="noConversion"/>
  </si>
  <si>
    <t>Function</t>
    <phoneticPr fontId="32" type="noConversion"/>
  </si>
  <si>
    <t>Identifier</t>
    <phoneticPr fontId="32" type="noConversion"/>
  </si>
  <si>
    <t>HSI_Num</t>
    <phoneticPr fontId="32" type="noConversion"/>
  </si>
  <si>
    <t>Port No.</t>
    <phoneticPr fontId="32" type="noConversion"/>
  </si>
  <si>
    <t>Port 
Name.</t>
    <phoneticPr fontId="32" type="noConversion"/>
  </si>
  <si>
    <t>Signal Name</t>
    <phoneticPr fontId="32" type="noConversion"/>
  </si>
  <si>
    <t>Description</t>
    <phoneticPr fontId="32" type="noConversion"/>
  </si>
  <si>
    <t>HW
Pull-up / Pull-down / Hiz</t>
    <phoneticPr fontId="32" type="noConversion"/>
  </si>
  <si>
    <t>SW 처리
Pull-up / Pull-down / Hiz</t>
    <phoneticPr fontId="32" type="noConversion"/>
  </si>
  <si>
    <t>SIGNAL IN/OUT</t>
    <phoneticPr fontId="32" type="noConversion"/>
  </si>
  <si>
    <t>Related 
HW element</t>
    <phoneticPr fontId="32" type="noConversion"/>
  </si>
  <si>
    <t>Resource</t>
    <phoneticPr fontId="32" type="noConversion"/>
  </si>
  <si>
    <t>Characteristics</t>
    <phoneticPr fontId="32" type="noConversion"/>
  </si>
  <si>
    <t>Eelectronic</t>
    <phoneticPr fontId="32" type="noConversion"/>
  </si>
  <si>
    <t>Signal</t>
    <phoneticPr fontId="32" type="noConversion"/>
  </si>
  <si>
    <t>HW Fitering</t>
    <phoneticPr fontId="32" type="noConversion"/>
  </si>
  <si>
    <t>Name</t>
    <phoneticPr fontId="32" type="noConversion"/>
  </si>
  <si>
    <t>Timming</t>
    <phoneticPr fontId="32" type="noConversion"/>
  </si>
  <si>
    <t>Related
Operation
Mode</t>
    <phoneticPr fontId="32" type="noConversion"/>
  </si>
  <si>
    <t>Related 
SW Safety
Component</t>
    <phoneticPr fontId="32" type="noConversion"/>
  </si>
  <si>
    <t>Related 
SW Safety Mechanism</t>
    <phoneticPr fontId="32" type="noConversion"/>
  </si>
  <si>
    <t>SW Fitering</t>
    <phoneticPr fontId="32" type="noConversion"/>
  </si>
  <si>
    <t>Variable
Type</t>
    <phoneticPr fontId="32" type="noConversion"/>
  </si>
  <si>
    <t>voltage[V]</t>
    <phoneticPr fontId="32" type="noConversion"/>
  </si>
  <si>
    <t>Current 
consumption[A]</t>
    <phoneticPr fontId="32" type="noConversion"/>
  </si>
  <si>
    <t>Type</t>
    <phoneticPr fontId="32" type="noConversion"/>
  </si>
  <si>
    <t>Accuracy</t>
    <phoneticPr fontId="32" type="noConversion"/>
  </si>
  <si>
    <t>Resolution</t>
    <phoneticPr fontId="32" type="noConversion"/>
  </si>
  <si>
    <t>Sampling 
Rate</t>
    <phoneticPr fontId="32" type="noConversion"/>
  </si>
  <si>
    <t>Filter Type</t>
    <phoneticPr fontId="32" type="noConversion"/>
  </si>
  <si>
    <t>BandWith</t>
    <phoneticPr fontId="32" type="noConversion"/>
  </si>
  <si>
    <t>Gain</t>
    <phoneticPr fontId="32" type="noConversion"/>
  </si>
  <si>
    <t>HSI_001</t>
  </si>
  <si>
    <t>GND</t>
  </si>
  <si>
    <t>-</t>
    <phoneticPr fontId="32" type="noConversion"/>
  </si>
  <si>
    <t>HSI_002</t>
  </si>
  <si>
    <t>LED_SPI_SDI</t>
  </si>
  <si>
    <t>Local Dimming용 SPI 통신 신호 (MISO)</t>
    <phoneticPr fontId="32" type="noConversion"/>
  </si>
  <si>
    <t>HiZ</t>
    <phoneticPr fontId="32" type="noConversion"/>
  </si>
  <si>
    <t>IN</t>
    <phoneticPr fontId="32" type="noConversion"/>
  </si>
  <si>
    <t>R5022, CN5000(4p)</t>
    <phoneticPr fontId="32" type="noConversion"/>
  </si>
  <si>
    <t>SPI</t>
    <phoneticPr fontId="32" type="noConversion"/>
  </si>
  <si>
    <t>0-3.3</t>
    <phoneticPr fontId="32" type="noConversion"/>
  </si>
  <si>
    <t>SPIB0 serial data in</t>
    <phoneticPr fontId="32" type="noConversion"/>
  </si>
  <si>
    <t>HSI_003</t>
  </si>
  <si>
    <t>LED_SPI_SDO</t>
  </si>
  <si>
    <t>Local Dimming용 SPI 통신 신호 (MOSI)</t>
    <phoneticPr fontId="32" type="noConversion"/>
  </si>
  <si>
    <t>OUT</t>
    <phoneticPr fontId="32" type="noConversion"/>
  </si>
  <si>
    <t>R5004, CN5000(12p)</t>
    <phoneticPr fontId="32" type="noConversion"/>
  </si>
  <si>
    <t>SPIB0 serial data out</t>
    <phoneticPr fontId="32" type="noConversion"/>
  </si>
  <si>
    <t>HSI_004</t>
  </si>
  <si>
    <t>LED_SPI_CLK</t>
  </si>
  <si>
    <t>Local Dimming용 SPI 통신 신호 (CLK)</t>
    <phoneticPr fontId="32" type="noConversion"/>
  </si>
  <si>
    <t>R5002, CN5000(10p)</t>
    <phoneticPr fontId="32" type="noConversion"/>
  </si>
  <si>
    <t>SPIB0 serial clock</t>
    <phoneticPr fontId="32" type="noConversion"/>
  </si>
  <si>
    <t>HSI_005</t>
  </si>
  <si>
    <t>VDE_3V3</t>
  </si>
  <si>
    <t>IO Supply (3.3V)</t>
    <phoneticPr fontId="32" type="noConversion"/>
  </si>
  <si>
    <t>Cap, L3002, L106, IC102(2ch)</t>
    <phoneticPr fontId="32" type="noConversion"/>
  </si>
  <si>
    <t>MAX 1.5A</t>
    <phoneticPr fontId="32" type="noConversion"/>
  </si>
  <si>
    <t>±0.3V</t>
    <phoneticPr fontId="32" type="noConversion"/>
  </si>
  <si>
    <t>HSI_006</t>
  </si>
  <si>
    <t>VSYNC</t>
  </si>
  <si>
    <t>Local Dimming용 화면 동기 신호</t>
    <phoneticPr fontId="32" type="noConversion"/>
  </si>
  <si>
    <t>R3001, R5000</t>
    <phoneticPr fontId="32" type="noConversion"/>
  </si>
  <si>
    <t>HSI_007</t>
  </si>
  <si>
    <t>VDD_1V26</t>
  </si>
  <si>
    <t>Core supply (1.26V)</t>
    <phoneticPr fontId="32" type="noConversion"/>
  </si>
  <si>
    <t>±0.06V</t>
    <phoneticPr fontId="32" type="noConversion"/>
  </si>
  <si>
    <t>HSI_008</t>
  </si>
  <si>
    <t>Power Latch up Configation pin.
Can be read by command sequencer/ARM CPU and used for selection of different boot sequences.
I2C Slave Address : b0이면 (0x42), b1이면(0x32)
현재 0으로 세팅</t>
    <phoneticPr fontId="32" type="noConversion"/>
  </si>
  <si>
    <t>R3075(NC)</t>
    <phoneticPr fontId="32" type="noConversion"/>
  </si>
  <si>
    <t>CFG Pins</t>
    <phoneticPr fontId="32" type="noConversion"/>
  </si>
  <si>
    <t>HSI_009</t>
  </si>
  <si>
    <t>TP3010</t>
  </si>
  <si>
    <t>Test Point</t>
    <phoneticPr fontId="32" type="noConversion"/>
  </si>
  <si>
    <t>GPIO</t>
    <phoneticPr fontId="32" type="noConversion"/>
  </si>
  <si>
    <t>HSI_010</t>
  </si>
  <si>
    <t>HSI_011</t>
  </si>
  <si>
    <t>Power Latch up Configation pin.
APIX RX/TX: bootstrap_apix_auto_cal_disable.
0: automatic APIX PHY system calibration through integrated PHY PCU.
1: APIX PHY self-calibration only, manual modification of PHY settings required.
현재 0으로 세팅</t>
    <phoneticPr fontId="32" type="noConversion"/>
  </si>
  <si>
    <t>R3087(NC)</t>
    <phoneticPr fontId="32" type="noConversion"/>
  </si>
  <si>
    <t>HSI_012</t>
  </si>
  <si>
    <t>Reserved for later use
현재 0으로 세팅</t>
    <phoneticPr fontId="32" type="noConversion"/>
  </si>
  <si>
    <t>R3089(NC)</t>
    <phoneticPr fontId="32" type="noConversion"/>
  </si>
  <si>
    <t>HSI_013</t>
  </si>
  <si>
    <t>VDE_PLL_3V3</t>
  </si>
  <si>
    <t>PLL supply (3.3V)</t>
    <phoneticPr fontId="32" type="noConversion"/>
  </si>
  <si>
    <t>MAX 0.033A</t>
    <phoneticPr fontId="32" type="noConversion"/>
  </si>
  <si>
    <t>HSI_014</t>
  </si>
  <si>
    <t>APIX-RX: Bandwidth mode: CFG[10:9] =
b00 = 1.5 Gbps (without pull resistors)
b01 = Reserved, do not use.
b10 = 6 Gbps
b11 = 3 Gbps
현재 0으로 세팅</t>
    <phoneticPr fontId="32" type="noConversion"/>
  </si>
  <si>
    <t>R3078(NC)</t>
    <phoneticPr fontId="32" type="noConversion"/>
  </si>
  <si>
    <t>HSI_015</t>
  </si>
  <si>
    <t>TP3011</t>
  </si>
  <si>
    <t>HSI_016</t>
  </si>
  <si>
    <t>HSI_017</t>
  </si>
  <si>
    <t>GPIO10</t>
    <phoneticPr fontId="32" type="noConversion"/>
  </si>
  <si>
    <t>RD1_P</t>
  </si>
  <si>
    <t>입력 LVDS 홀수, 4번째 data, Positive 신호</t>
    <phoneticPr fontId="32" type="noConversion"/>
  </si>
  <si>
    <t>R3051(NC), IC2000(38p)</t>
    <phoneticPr fontId="32" type="noConversion"/>
  </si>
  <si>
    <t>Capture Engine</t>
    <phoneticPr fontId="32" type="noConversion"/>
  </si>
  <si>
    <t>LVDS</t>
    <phoneticPr fontId="32" type="noConversion"/>
  </si>
  <si>
    <t>HSI_018</t>
  </si>
  <si>
    <t>RD1_N</t>
  </si>
  <si>
    <t>입력 LVDS 홀수, 4번째 data, Negative 신호</t>
    <phoneticPr fontId="32" type="noConversion"/>
  </si>
  <si>
    <t>R3051(NC), IC2000(39p)</t>
    <phoneticPr fontId="32" type="noConversion"/>
  </si>
  <si>
    <t>HSI_019</t>
  </si>
  <si>
    <t>RCLK1_P</t>
  </si>
  <si>
    <t>입력 LVDS 홀수, CLK, Positive 신호</t>
    <phoneticPr fontId="32" type="noConversion"/>
  </si>
  <si>
    <t>R3052(NC), IC2000(36p)</t>
    <phoneticPr fontId="32" type="noConversion"/>
  </si>
  <si>
    <t>HSI_020</t>
  </si>
  <si>
    <t>RCLK1_N</t>
  </si>
  <si>
    <t>입력 LVDS 홀수, CLK, Negative 신호</t>
    <phoneticPr fontId="32" type="noConversion"/>
  </si>
  <si>
    <t>R3052(NC), IC2000(37p)</t>
    <phoneticPr fontId="32" type="noConversion"/>
  </si>
  <si>
    <t>HSI_021</t>
  </si>
  <si>
    <t>RC1_P</t>
  </si>
  <si>
    <t>입력 LVDS 홀수, 3번째 data, Positive 신호</t>
    <phoneticPr fontId="32" type="noConversion"/>
  </si>
  <si>
    <t>R3052(NC), IC2000(34p)</t>
    <phoneticPr fontId="32" type="noConversion"/>
  </si>
  <si>
    <t>HSI_022</t>
  </si>
  <si>
    <t>RC1_N</t>
  </si>
  <si>
    <t>입력 LVDS 홀수, 3번째 data, Negative 신호</t>
    <phoneticPr fontId="32" type="noConversion"/>
  </si>
  <si>
    <t>R3052(NC), IC2000(35p)</t>
    <phoneticPr fontId="32" type="noConversion"/>
  </si>
  <si>
    <t>HSI_023</t>
  </si>
  <si>
    <t>HSI_024</t>
  </si>
  <si>
    <t>RB1_P</t>
  </si>
  <si>
    <t>입력 LVDS 홀수, 2번째 data, Positive 신호</t>
    <phoneticPr fontId="32" type="noConversion"/>
  </si>
  <si>
    <t>HSI_025</t>
  </si>
  <si>
    <t>RB1_N</t>
  </si>
  <si>
    <t>입력 LVDS 홀수, 2번째 data, Negative 신호</t>
    <phoneticPr fontId="32" type="noConversion"/>
  </si>
  <si>
    <t>HSI_026</t>
  </si>
  <si>
    <t>RA1_P</t>
  </si>
  <si>
    <t>입력 LVDS 홀수, 1번째 data, Positive 신호</t>
    <phoneticPr fontId="32" type="noConversion"/>
  </si>
  <si>
    <t>HSI_027</t>
  </si>
  <si>
    <t>RA1_N</t>
  </si>
  <si>
    <t>입력 LVDS 홀수, 1번째 data, Negative 신호</t>
    <phoneticPr fontId="32" type="noConversion"/>
  </si>
  <si>
    <t>HSI_028</t>
  </si>
  <si>
    <t>I2C_EIRQ</t>
    <phoneticPr fontId="32" type="noConversion"/>
  </si>
  <si>
    <r>
      <t xml:space="preserve">제어기에서 I2C 입력시 Interrupt용 (EIRP)
제어기에서 경고들 출력 신호를 보내면 I2C_EIRQ신호 확인하여 I2C 수신 처리를 진행 한다. 
</t>
    </r>
    <r>
      <rPr>
        <sz val="12"/>
        <color rgb="FFFF0000"/>
        <rFont val="굴림"/>
        <family val="3"/>
        <charset val="129"/>
      </rPr>
      <t>(NC 옵션 저항 연결)</t>
    </r>
    <phoneticPr fontId="32" type="noConversion"/>
  </si>
  <si>
    <t>External Interrupt</t>
    <phoneticPr fontId="32" type="noConversion"/>
  </si>
  <si>
    <t>HSI_029</t>
  </si>
  <si>
    <t>SPI_EIRQ</t>
    <phoneticPr fontId="32" type="noConversion"/>
  </si>
  <si>
    <r>
      <t xml:space="preserve">제어기에서 SPI 입력시 Interrupt용 (EIRP)
제어기에서 경고들 출력 신호를 보내면 SPI_EIRQ신호 확인하여 I2C 수신 처리를 진행 한다.
</t>
    </r>
    <r>
      <rPr>
        <sz val="12"/>
        <color rgb="FFFF0000"/>
        <rFont val="굴림"/>
        <family val="3"/>
        <charset val="129"/>
      </rPr>
      <t>(NC 옵션 저항 연결)</t>
    </r>
    <phoneticPr fontId="32" type="noConversion"/>
  </si>
  <si>
    <t>HSI_030</t>
  </si>
  <si>
    <t>HSI_031</t>
  </si>
  <si>
    <t>RD2_P</t>
  </si>
  <si>
    <t>입력 LVDS 짝수, 4번째 data, Positive 신호</t>
    <phoneticPr fontId="32" type="noConversion"/>
  </si>
  <si>
    <t>HSI_032</t>
  </si>
  <si>
    <t>RD2_N</t>
  </si>
  <si>
    <t>입력 LVDS 짝수, 4번째 data, Negative 신호</t>
    <phoneticPr fontId="32" type="noConversion"/>
  </si>
  <si>
    <t>HSI_033</t>
  </si>
  <si>
    <t>RCLK2_P</t>
  </si>
  <si>
    <t>입력 LVDS 짝수, CLK, Positive 신호</t>
    <phoneticPr fontId="32" type="noConversion"/>
  </si>
  <si>
    <t>HSI_034</t>
  </si>
  <si>
    <t>RCLK2_N</t>
  </si>
  <si>
    <t>입력 LVDS 짝수, CLK, Negative 신호</t>
    <phoneticPr fontId="32" type="noConversion"/>
  </si>
  <si>
    <t>HSI_035</t>
  </si>
  <si>
    <t>HSI_036</t>
  </si>
  <si>
    <t>RC2_P</t>
  </si>
  <si>
    <t>입력 LVDS 짝수, 3번째 data, Positive 신호</t>
    <phoneticPr fontId="32" type="noConversion"/>
  </si>
  <si>
    <t>HSI_037</t>
  </si>
  <si>
    <t>RC2_N</t>
  </si>
  <si>
    <t>입력 LVDS 짝수, 3번째 data, Negative 신호</t>
    <phoneticPr fontId="32" type="noConversion"/>
  </si>
  <si>
    <t>HSI_038</t>
  </si>
  <si>
    <t>RB2_P</t>
  </si>
  <si>
    <t>입력 LVDS 짝수, 2번째 data, Positive 신호</t>
    <phoneticPr fontId="32" type="noConversion"/>
  </si>
  <si>
    <t>HSI_039</t>
  </si>
  <si>
    <t>RB2_N</t>
  </si>
  <si>
    <t>입력 LVDS 짝수, 2번째 data, Negative 신호</t>
    <phoneticPr fontId="32" type="noConversion"/>
  </si>
  <si>
    <t>HSI_040</t>
  </si>
  <si>
    <t>HSI_041</t>
  </si>
  <si>
    <t>RA2_P</t>
  </si>
  <si>
    <t>입력 LVDS 짝수, 1번째 data, Positive 신호</t>
    <phoneticPr fontId="32" type="noConversion"/>
  </si>
  <si>
    <t>HSI_042</t>
  </si>
  <si>
    <t>RA2_N</t>
  </si>
  <si>
    <t>입력 LVDS 짝수, 1번째 data, Negative 신호</t>
    <phoneticPr fontId="32" type="noConversion"/>
  </si>
  <si>
    <t>HSI_043</t>
  </si>
  <si>
    <t>HSI_044</t>
  </si>
  <si>
    <t>UART_DO</t>
  </si>
  <si>
    <t>Local Dimming 튜닝용 uart_data out</t>
    <phoneticPr fontId="32" type="noConversion"/>
  </si>
  <si>
    <t>UART</t>
    <phoneticPr fontId="32" type="noConversion"/>
  </si>
  <si>
    <t>USART data output 0</t>
    <phoneticPr fontId="32" type="noConversion"/>
  </si>
  <si>
    <t>HSI_045</t>
  </si>
  <si>
    <t>UART_DI</t>
  </si>
  <si>
    <t>Local Dimming 튜닝용 uart_data in</t>
    <phoneticPr fontId="32" type="noConversion"/>
  </si>
  <si>
    <t>USART data input 0</t>
    <phoneticPr fontId="32" type="noConversion"/>
  </si>
  <si>
    <t>HSI_046</t>
  </si>
  <si>
    <t>SCL_IN</t>
  </si>
  <si>
    <t>I2C_Slave_CLK, 제어기 연결</t>
    <phoneticPr fontId="32" type="noConversion"/>
  </si>
  <si>
    <t>I2C</t>
    <phoneticPr fontId="32" type="noConversion"/>
  </si>
  <si>
    <t>I2C data</t>
    <phoneticPr fontId="32" type="noConversion"/>
  </si>
  <si>
    <t>HSI_047_1</t>
  </si>
  <si>
    <t>Safety IC내 CPU JTAG (debugger)</t>
    <phoneticPr fontId="32" type="noConversion"/>
  </si>
  <si>
    <t>Pull up</t>
    <phoneticPr fontId="32" type="noConversion"/>
  </si>
  <si>
    <t>CPU</t>
    <phoneticPr fontId="32" type="noConversion"/>
  </si>
  <si>
    <t>CPU JTAG</t>
    <phoneticPr fontId="32" type="noConversion"/>
  </si>
  <si>
    <t>HSI_047_2</t>
  </si>
  <si>
    <t>I2C_Slave_DATA, 제어기 연결 (SDA_DES 연결)</t>
    <phoneticPr fontId="32" type="noConversion"/>
  </si>
  <si>
    <t>HSI_048</t>
  </si>
  <si>
    <t>HSI_049</t>
  </si>
  <si>
    <t>GPIO36</t>
    <phoneticPr fontId="32" type="noConversion"/>
  </si>
  <si>
    <t>HSI_050</t>
  </si>
  <si>
    <t>HSI_051</t>
  </si>
  <si>
    <t>HSI_052</t>
  </si>
  <si>
    <t>CPU_TCK</t>
  </si>
  <si>
    <t>HSI_053</t>
  </si>
  <si>
    <t>CPU_TDI</t>
  </si>
  <si>
    <t>HSI_054</t>
  </si>
  <si>
    <t>HSI_055</t>
  </si>
  <si>
    <t>HSI_056</t>
  </si>
  <si>
    <r>
      <t xml:space="preserve">LED Driver IC Enable 신호 출력(edge LED용)
</t>
    </r>
    <r>
      <rPr>
        <sz val="12"/>
        <color rgb="FFFF0000"/>
        <rFont val="굴림"/>
        <family val="3"/>
        <charset val="129"/>
      </rPr>
      <t>Pull up (NC) -&gt; 연결 해야함.</t>
    </r>
    <phoneticPr fontId="32" type="noConversion"/>
  </si>
  <si>
    <t>HSI_057</t>
  </si>
  <si>
    <t>GPIO43</t>
    <phoneticPr fontId="32" type="noConversion"/>
  </si>
  <si>
    <t>Display Module의 Control 신호
(LCD의 Touch Reset 신호로 출력)</t>
    <phoneticPr fontId="32" type="noConversion"/>
  </si>
  <si>
    <t>HSI_058</t>
  </si>
  <si>
    <t>TP_DES_LOCK</t>
    <phoneticPr fontId="32" type="noConversion"/>
  </si>
  <si>
    <r>
      <t xml:space="preserve">Deserializer의 Lock 신호 입력 (전원 인가 후 정상동작 시 High 출력)
(Deserializer 에러 발생 시 Low 출력)
</t>
    </r>
    <r>
      <rPr>
        <sz val="12"/>
        <color rgb="FFFF0000"/>
        <rFont val="굴림"/>
        <family val="3"/>
        <charset val="129"/>
      </rPr>
      <t>Pull down(NC)</t>
    </r>
    <phoneticPr fontId="32" type="noConversion"/>
  </si>
  <si>
    <t>Hiz</t>
    <phoneticPr fontId="32" type="noConversion"/>
  </si>
  <si>
    <t>HSI_059</t>
  </si>
  <si>
    <t>HSI_060</t>
  </si>
  <si>
    <t>HSI_061</t>
  </si>
  <si>
    <t>TP_DES_ERRB</t>
    <phoneticPr fontId="32" type="noConversion"/>
  </si>
  <si>
    <r>
      <t xml:space="preserve">Deserializer의 ERRB 신호 입력  (전원 인가 후 정상동작 시 High 출력)
(Deserializer 에러 발생 시 Low 출력)
</t>
    </r>
    <r>
      <rPr>
        <sz val="12"/>
        <color rgb="FFFF0000"/>
        <rFont val="굴림"/>
        <family val="3"/>
        <charset val="129"/>
      </rPr>
      <t>Pull down(NC)</t>
    </r>
    <phoneticPr fontId="32" type="noConversion"/>
  </si>
  <si>
    <t>HSI_062</t>
  </si>
  <si>
    <r>
      <t xml:space="preserve">Display Module에서 LED 불량 발생 시 신호 입력
(에러 발생 시 Low 출력)
</t>
    </r>
    <r>
      <rPr>
        <sz val="12"/>
        <color rgb="FFFF0000"/>
        <rFont val="굴림"/>
        <family val="3"/>
        <charset val="129"/>
      </rPr>
      <t xml:space="preserve"> - EIRQ_7 (148p)에 추가로 NC 연결 되어 있음</t>
    </r>
    <phoneticPr fontId="32" type="noConversion"/>
  </si>
  <si>
    <t>HSI_063</t>
  </si>
  <si>
    <t>Deserializer를 Reset 할 때 사용
(LOW 출력 시 IC 초기화 발생, Regiser 초기화)
(현재 pull up 연결되어 있음)</t>
    <phoneticPr fontId="32" type="noConversion"/>
  </si>
  <si>
    <t>HSI_064</t>
  </si>
  <si>
    <t>HSI_065</t>
  </si>
  <si>
    <t>HSI_066</t>
  </si>
  <si>
    <t>Display Module의 Control 신호
(LCD의 Reset 신호로 출력)</t>
    <phoneticPr fontId="32" type="noConversion"/>
  </si>
  <si>
    <t>Pull down</t>
    <phoneticPr fontId="32" type="noConversion"/>
  </si>
  <si>
    <t>HSI_067</t>
  </si>
  <si>
    <t>GPIO50</t>
    <phoneticPr fontId="32" type="noConversion"/>
  </si>
  <si>
    <r>
      <t xml:space="preserve">Display Module에서 LCD 불량 발생 시 신호 입력
(에러 발생 시 High 출력)
</t>
    </r>
    <r>
      <rPr>
        <sz val="12"/>
        <color rgb="FFFF0000"/>
        <rFont val="굴림"/>
        <family val="3"/>
        <charset val="129"/>
      </rPr>
      <t xml:space="preserve"> - EIRQ_6 (147p)에 추가로 NC 연결 되어 있음</t>
    </r>
    <phoneticPr fontId="32" type="noConversion"/>
  </si>
  <si>
    <t>HSI_068</t>
  </si>
  <si>
    <t>Display Module의 Control 신호
(LCD의 R/L 신호로 출력)</t>
    <phoneticPr fontId="32" type="noConversion"/>
  </si>
  <si>
    <t>HSI_069</t>
  </si>
  <si>
    <t>HSI_070</t>
  </si>
  <si>
    <r>
      <t xml:space="preserve">Display Module의 Control 신호
(LCD의 PON 신호로 출력)
</t>
    </r>
    <r>
      <rPr>
        <b/>
        <sz val="12"/>
        <color rgb="FFFF0000"/>
        <rFont val="굴림"/>
        <family val="3"/>
        <charset val="129"/>
      </rPr>
      <t>(Pull down : NC)</t>
    </r>
    <phoneticPr fontId="32" type="noConversion"/>
  </si>
  <si>
    <t>HSI_071</t>
  </si>
  <si>
    <t>LED_DIM</t>
  </si>
  <si>
    <t>LED Driver IC PWM Dimming 신호 출력
(edge LED용)
검증 대상 아님(미사용)</t>
    <phoneticPr fontId="32" type="noConversion"/>
  </si>
  <si>
    <t>HSI_072</t>
  </si>
  <si>
    <t>TP_INP</t>
    <phoneticPr fontId="32" type="noConversion"/>
  </si>
  <si>
    <t>Display Module의 Touch Interrup 신호
(NC 연결, 미사용)
검증 대상 아님(미사용)</t>
    <phoneticPr fontId="32" type="noConversion"/>
  </si>
  <si>
    <t>HSI_073</t>
  </si>
  <si>
    <t>HSI_074</t>
  </si>
  <si>
    <t>VDDA_1V26</t>
  </si>
  <si>
    <t>APIX core supply (1.26V)</t>
    <phoneticPr fontId="32" type="noConversion"/>
  </si>
  <si>
    <t>MAX 0.35A</t>
    <phoneticPr fontId="32" type="noConversion"/>
  </si>
  <si>
    <t>HSI_075</t>
  </si>
  <si>
    <t>VDEA_3V3</t>
  </si>
  <si>
    <t xml:space="preserve">APIX IO supply </t>
    <phoneticPr fontId="32" type="noConversion"/>
  </si>
  <si>
    <t>HSI_076</t>
  </si>
  <si>
    <t>HSI_077</t>
  </si>
  <si>
    <t>HSI_078</t>
  </si>
  <si>
    <t>HSI_079</t>
  </si>
  <si>
    <t>HSI_080</t>
  </si>
  <si>
    <t>HSI_081</t>
  </si>
  <si>
    <t>HSI_082</t>
  </si>
  <si>
    <t>HSI_083</t>
  </si>
  <si>
    <t>HSI_084</t>
  </si>
  <si>
    <t>HSI_085</t>
  </si>
  <si>
    <t>HSI_086</t>
  </si>
  <si>
    <t>HSI_087</t>
  </si>
  <si>
    <t>HSI_088</t>
  </si>
  <si>
    <t>HSI_089</t>
  </si>
  <si>
    <t>VCO_1V26</t>
  </si>
  <si>
    <t>APIX VCO supply (1.26V)</t>
    <phoneticPr fontId="32" type="noConversion"/>
  </si>
  <si>
    <t>MAX 0.007A</t>
    <phoneticPr fontId="32" type="noConversion"/>
  </si>
  <si>
    <t>HSI_090</t>
  </si>
  <si>
    <t>HSI_091</t>
  </si>
  <si>
    <t>HSI_092</t>
  </si>
  <si>
    <t>HSI_093</t>
  </si>
  <si>
    <t>HSI_094</t>
  </si>
  <si>
    <t>HSI_095</t>
  </si>
  <si>
    <t>HSI_096</t>
  </si>
  <si>
    <t>HSI_097</t>
  </si>
  <si>
    <t>HSI_098</t>
  </si>
  <si>
    <t>HSI_099</t>
  </si>
  <si>
    <t>X-tal out</t>
  </si>
  <si>
    <t>X-tal 30Mhz 연결</t>
    <phoneticPr fontId="32" type="noConversion"/>
  </si>
  <si>
    <t>CLOCK</t>
    <phoneticPr fontId="32" type="noConversion"/>
  </si>
  <si>
    <t>oscillator output</t>
    <phoneticPr fontId="32" type="noConversion"/>
  </si>
  <si>
    <t>HSI_100</t>
  </si>
  <si>
    <t>X-tal in</t>
  </si>
  <si>
    <t>oscillator input</t>
    <phoneticPr fontId="32" type="noConversion"/>
  </si>
  <si>
    <t>HSI_101</t>
  </si>
  <si>
    <t>HSI_102</t>
  </si>
  <si>
    <t>Display Module의 Control 신호
(LCD의 On/Off 신호로 출력)</t>
    <phoneticPr fontId="32" type="noConversion"/>
  </si>
  <si>
    <t>HSI_103</t>
  </si>
  <si>
    <r>
      <t xml:space="preserve">X-tal 고장 시 Interrupt 출력
(Deserailizer에 연결)
</t>
    </r>
    <r>
      <rPr>
        <b/>
        <sz val="12"/>
        <color rgb="FFFF0000"/>
        <rFont val="굴림"/>
        <family val="3"/>
        <charset val="129"/>
      </rPr>
      <t>(Active-low,  불량 발생 시 LOW 발생)</t>
    </r>
    <phoneticPr fontId="32" type="noConversion"/>
  </si>
  <si>
    <t>HSI_104</t>
  </si>
  <si>
    <t>HSI_105</t>
  </si>
  <si>
    <t>GPIO59</t>
    <phoneticPr fontId="32" type="noConversion"/>
  </si>
  <si>
    <t>SYS_FAULT</t>
  </si>
  <si>
    <t>A/D Board에서 Fault 발생시 Fault 신호 출력
문제 발생시 Low 출력한다.</t>
    <phoneticPr fontId="32" type="noConversion"/>
  </si>
  <si>
    <t>HSI_106</t>
  </si>
  <si>
    <t>HSI_107</t>
  </si>
  <si>
    <t>GND(pull down)</t>
    <phoneticPr fontId="32" type="noConversion"/>
  </si>
  <si>
    <t>HSI_108</t>
  </si>
  <si>
    <t>HSI_109</t>
  </si>
  <si>
    <t>HSI_110</t>
  </si>
  <si>
    <t>EEPROM Write Protection Enable 신호 (미사용)</t>
    <phoneticPr fontId="32" type="noConversion"/>
  </si>
  <si>
    <t>HSI_111</t>
  </si>
  <si>
    <t>TP3301</t>
  </si>
  <si>
    <t>CFG12(NC)</t>
    <phoneticPr fontId="32" type="noConversion"/>
  </si>
  <si>
    <t>APIX-RX: bootstrap_remote, value is communicated to remote APIX-TX device
현재 0으로 세팅</t>
    <phoneticPr fontId="32" type="noConversion"/>
  </si>
  <si>
    <t>HSI_112</t>
  </si>
  <si>
    <t>GPIO62</t>
    <phoneticPr fontId="32" type="noConversion"/>
  </si>
  <si>
    <t>External Flash용 SPI CLK 신호 출력</t>
    <phoneticPr fontId="32" type="noConversion"/>
  </si>
  <si>
    <t>Flash</t>
    <phoneticPr fontId="32" type="noConversion"/>
  </si>
  <si>
    <t>Flash SPI clock</t>
    <phoneticPr fontId="32" type="noConversion"/>
  </si>
  <si>
    <t>CFG13 (NC)</t>
  </si>
  <si>
    <t>APIX-TX: bootstrap_tx_remote_i[0]
Transmitted to downstream Device, as soon as TX AShell becomes operational
현재 0으로 세팅</t>
    <phoneticPr fontId="32" type="noConversion"/>
  </si>
  <si>
    <t>HSI_113</t>
  </si>
  <si>
    <t>External Flash용 SPI Data 3 신호 출력</t>
    <phoneticPr fontId="32" type="noConversion"/>
  </si>
  <si>
    <t>Flash SPI Data</t>
    <phoneticPr fontId="32" type="noConversion"/>
  </si>
  <si>
    <t>HSI_114</t>
  </si>
  <si>
    <r>
      <t xml:space="preserve">External Flash용 SPI Data 2 신호 출력
</t>
    </r>
    <r>
      <rPr>
        <sz val="12"/>
        <color rgb="FFFF0000"/>
        <rFont val="굴림"/>
        <family val="3"/>
        <charset val="129"/>
      </rPr>
      <t>Flash의 WP으로 사용 가능</t>
    </r>
    <r>
      <rPr>
        <sz val="12"/>
        <color theme="1"/>
        <rFont val="굴림"/>
        <family val="3"/>
        <charset val="129"/>
      </rPr>
      <t xml:space="preserve"> (Flash Protection 기능으로 활용)</t>
    </r>
    <phoneticPr fontId="32" type="noConversion"/>
  </si>
  <si>
    <t>HSI_115</t>
  </si>
  <si>
    <t>HSI_116</t>
  </si>
  <si>
    <t>External Flash용 SPI Data 1 신호 출력
Master In / Slave Out</t>
    <phoneticPr fontId="32" type="noConversion"/>
  </si>
  <si>
    <t>HSI_117</t>
  </si>
  <si>
    <t>External Flash용 SPI Data 0 신호 출력
Master Out / Slave In</t>
    <phoneticPr fontId="32" type="noConversion"/>
  </si>
  <si>
    <t>CFG18(NC)</t>
  </si>
  <si>
    <t>CmdSeq-Flash: partition_disable
0: partitioning enable
1: partitioning disable
현재 0으로 세팅</t>
    <phoneticPr fontId="32" type="noConversion"/>
  </si>
  <si>
    <t>HSI_118</t>
  </si>
  <si>
    <t>GPIO68</t>
    <phoneticPr fontId="32" type="noConversion"/>
  </si>
  <si>
    <t>External Flash용 Chip select 신호 출력</t>
    <phoneticPr fontId="32" type="noConversion"/>
  </si>
  <si>
    <t>HSI_119</t>
  </si>
  <si>
    <t>HSI_120</t>
  </si>
  <si>
    <t>RA1_SFO_P</t>
  </si>
  <si>
    <t xml:space="preserve">Display module에 LVDS 영상 신호 출력
출력 LVDS 홀수, 1번째, Positive 신호 </t>
    <phoneticPr fontId="32" type="noConversion"/>
  </si>
  <si>
    <t>Display Engine</t>
    <phoneticPr fontId="32" type="noConversion"/>
  </si>
  <si>
    <t>HSI_121</t>
  </si>
  <si>
    <t>RA1_SFO_N</t>
  </si>
  <si>
    <t xml:space="preserve">Display module에 LVDS 영상 신호 출력
출력 LVDS 홀수, 1번째, Negative 신호 </t>
    <phoneticPr fontId="32" type="noConversion"/>
  </si>
  <si>
    <t>HSI_122</t>
  </si>
  <si>
    <t>HSI_123</t>
  </si>
  <si>
    <t>RB1_SFO_P</t>
  </si>
  <si>
    <t xml:space="preserve">Display module에 LVDS 영상 신호 출력
출력 LVDS 홀수, 2번째, Positive 신호 </t>
    <phoneticPr fontId="32" type="noConversion"/>
  </si>
  <si>
    <t>HSI_124</t>
  </si>
  <si>
    <t>RB1_SFO_N</t>
  </si>
  <si>
    <t xml:space="preserve">Display module에 LVDS 영상 신호 출력
출력 LVDS 홀수, 2번째, Negative 신호 </t>
    <phoneticPr fontId="32" type="noConversion"/>
  </si>
  <si>
    <t>HSI_125</t>
  </si>
  <si>
    <t>RC1_SFO_P</t>
  </si>
  <si>
    <t xml:space="preserve">Display module에 LVDS 영상 신호 출력
출력 LVDS 홀수, 3번째, Positive 신호 </t>
    <phoneticPr fontId="32" type="noConversion"/>
  </si>
  <si>
    <t>HSI_126</t>
  </si>
  <si>
    <t>RC1_SFO_N</t>
  </si>
  <si>
    <t xml:space="preserve">Display module에 LVDS 영상 신호 출력
출력 LVDS 홀수, 3번째, Negative 신호 </t>
    <phoneticPr fontId="32" type="noConversion"/>
  </si>
  <si>
    <t>HSI_127</t>
  </si>
  <si>
    <t>HSI_128</t>
  </si>
  <si>
    <t>RCLK1_SFO_P</t>
  </si>
  <si>
    <t xml:space="preserve">Display module에 LVDS 영상 신호 출력
출력 LVDS 홀수, Clock, Positive 신호 </t>
    <phoneticPr fontId="32" type="noConversion"/>
  </si>
  <si>
    <t>HSI_129</t>
  </si>
  <si>
    <t>RCLK1_SFO_N</t>
  </si>
  <si>
    <t xml:space="preserve">Display module에 LVDS 영상 신호 출력
출력 LVDS 홀수, Clock, Negative 신호 </t>
    <phoneticPr fontId="32" type="noConversion"/>
  </si>
  <si>
    <t>HSI_130</t>
  </si>
  <si>
    <t>RD1_SFO_P</t>
  </si>
  <si>
    <t xml:space="preserve">Display module에 LVDS 영상 신호 출력
출력 LVDS 홀수, 4번째, Positive 신호 </t>
    <phoneticPr fontId="32" type="noConversion"/>
  </si>
  <si>
    <t>HSI_131</t>
  </si>
  <si>
    <t>RD1_SFO_N</t>
  </si>
  <si>
    <t xml:space="preserve">Display module에 LVDS 영상 신호 출력
출력 LVDS 홀수, 4번째, Negative 신호 </t>
    <phoneticPr fontId="32" type="noConversion"/>
  </si>
  <si>
    <t>HSI_132</t>
  </si>
  <si>
    <t>HSI_133</t>
  </si>
  <si>
    <t>HSI_134</t>
  </si>
  <si>
    <t>HSI_135</t>
  </si>
  <si>
    <t>RA2_SFO_P</t>
  </si>
  <si>
    <t xml:space="preserve">Display module에 LVDS 영상 신호 출력
출력 LVDS 짝수, 1번째, Positive 신호 </t>
    <phoneticPr fontId="32" type="noConversion"/>
  </si>
  <si>
    <t>HSI_136</t>
  </si>
  <si>
    <t>RA2_SFO_N</t>
  </si>
  <si>
    <t xml:space="preserve">Display module에 LVDS 영상 신호 출력
출력 LVDS 짝수, 1번째, Negative 신호 </t>
    <phoneticPr fontId="32" type="noConversion"/>
  </si>
  <si>
    <t>HSI_137</t>
  </si>
  <si>
    <t>RB2_SFO_P</t>
  </si>
  <si>
    <t xml:space="preserve">Display module에 LVDS 영상 신호 출력
출력 LVDS 짝수, 2번째, Positive 신호 </t>
    <phoneticPr fontId="32" type="noConversion"/>
  </si>
  <si>
    <t>HSI_138</t>
  </si>
  <si>
    <t>RB2_SFO_N</t>
  </si>
  <si>
    <t xml:space="preserve">Display module에 LVDS 영상 신호 출력
출력 LVDS 짝수, 2번째, Negative 신호 </t>
    <phoneticPr fontId="32" type="noConversion"/>
  </si>
  <si>
    <t>HSI_139</t>
  </si>
  <si>
    <t>HSI_140</t>
  </si>
  <si>
    <t>RC2_SFO_P</t>
  </si>
  <si>
    <t xml:space="preserve">Display module에 LVDS 영상 신호 출력
출력 LVDS 짝수, 3번째, Positive 신호 </t>
    <phoneticPr fontId="32" type="noConversion"/>
  </si>
  <si>
    <t>HSI_141</t>
  </si>
  <si>
    <t>RC2_SFO_N</t>
  </si>
  <si>
    <t xml:space="preserve">Display module에 LVDS 영상 신호 출력
출력 LVDS 짝수, 3번째, Negative 신호 </t>
    <phoneticPr fontId="32" type="noConversion"/>
  </si>
  <si>
    <t>HSI_142</t>
  </si>
  <si>
    <t>RCLK2_SFO_P</t>
  </si>
  <si>
    <t xml:space="preserve">Display module에 LVDS 영상 신호 출력
출력 LVDS 짝수, Clock, Positive 신호 </t>
    <phoneticPr fontId="32" type="noConversion"/>
  </si>
  <si>
    <t>HSI_143</t>
  </si>
  <si>
    <t>RCLK2_SFO_N</t>
  </si>
  <si>
    <t xml:space="preserve">Display module에 LVDS 영상 신호 출력
출력 LVDS 짝수, Clock, Negative 신호 </t>
    <phoneticPr fontId="32" type="noConversion"/>
  </si>
  <si>
    <t>HSI_144</t>
  </si>
  <si>
    <t>RD2_SFO_P</t>
  </si>
  <si>
    <t xml:space="preserve">Display module에 LVDS 영상 신호 출력
출력 LVDS 짝수, 4번째, Positive 신호 </t>
    <phoneticPr fontId="32" type="noConversion"/>
  </si>
  <si>
    <t>HSI_145</t>
  </si>
  <si>
    <t>RD2_SFO_N</t>
  </si>
  <si>
    <t xml:space="preserve">Display module에 LVDS 영상 신호 출력
출력 LVDS 짝수, 4번째, Negative 신호 </t>
    <phoneticPr fontId="32" type="noConversion"/>
  </si>
  <si>
    <t>HSI_146</t>
  </si>
  <si>
    <t>HSI_147</t>
  </si>
  <si>
    <t>LCD_FAIL (NC 옵션)</t>
  </si>
  <si>
    <t>Display Module에서 LCD 불량 발생 시 신호 입력
(에러 발생 시 High 출력)
(NC 저항으로 연결, 나중에 EIRQ 사용 시 연결)</t>
    <phoneticPr fontId="32" type="noConversion"/>
  </si>
  <si>
    <t>HSI_148</t>
  </si>
  <si>
    <t>LED_FAIL (NC 옵션)</t>
  </si>
  <si>
    <t>Display Module에서 LED 불량 발생 시 신호 입력
(에러 발생 시 Low 출력)
(NC 저항으로 연결, 나중에 EIRQ 사용 시 연결)</t>
    <phoneticPr fontId="32" type="noConversion"/>
  </si>
  <si>
    <t>HSI_149</t>
  </si>
  <si>
    <t>PLL Supply (3.3V)</t>
    <phoneticPr fontId="32" type="noConversion"/>
  </si>
  <si>
    <t>HSI_150</t>
  </si>
  <si>
    <t>TP3302</t>
  </si>
  <si>
    <t>HSI_151</t>
  </si>
  <si>
    <t>TP3303</t>
  </si>
  <si>
    <t>HSI_152</t>
  </si>
  <si>
    <t>HSI_153</t>
  </si>
  <si>
    <t>TP3304</t>
  </si>
  <si>
    <t>HSI_154</t>
  </si>
  <si>
    <t>GPIO96</t>
    <phoneticPr fontId="32" type="noConversion"/>
  </si>
  <si>
    <r>
      <t xml:space="preserve">DC-DC Converter 12V to 13V IC에 불량 발생시 Power good 신호 출력 (Active Low)
</t>
    </r>
    <r>
      <rPr>
        <sz val="12"/>
        <color rgb="FFFF0000"/>
        <rFont val="굴림"/>
        <family val="3"/>
        <charset val="129"/>
      </rPr>
      <t>미사용 기능</t>
    </r>
    <phoneticPr fontId="32" type="noConversion"/>
  </si>
  <si>
    <t>HSI_155</t>
  </si>
  <si>
    <t>CPU-Flash: partition_disable
0: partitioning enable
1: partitioning disable
현재 0으로 세팅</t>
    <phoneticPr fontId="32" type="noConversion"/>
  </si>
  <si>
    <t>HSI_156</t>
  </si>
  <si>
    <t>HOST_INT</t>
    <phoneticPr fontId="32" type="noConversion"/>
  </si>
  <si>
    <r>
      <t xml:space="preserve">Safety IC 문제 발생 시 Interrupt 출력
Active high 출력
</t>
    </r>
    <r>
      <rPr>
        <sz val="12"/>
        <color rgb="FFFF0000"/>
        <rFont val="굴림"/>
        <family val="3"/>
        <charset val="129"/>
      </rPr>
      <t>(NC 연결)</t>
    </r>
    <phoneticPr fontId="32" type="noConversion"/>
  </si>
  <si>
    <t>Interrupt</t>
    <phoneticPr fontId="32" type="noConversion"/>
  </si>
  <si>
    <t>HOST interrupt output 0</t>
    <phoneticPr fontId="32" type="noConversion"/>
  </si>
  <si>
    <t>HSI_157</t>
  </si>
  <si>
    <t>PG_5VDC</t>
  </si>
  <si>
    <r>
      <t xml:space="preserve">DC-DC Converter 12V to 5V IC에 불량 발생시 Power good 신호 출력 (Active Low )
</t>
    </r>
    <r>
      <rPr>
        <sz val="12"/>
        <color rgb="FFFF0000"/>
        <rFont val="굴림"/>
        <family val="3"/>
        <charset val="129"/>
      </rPr>
      <t>미사용</t>
    </r>
    <phoneticPr fontId="32" type="noConversion"/>
  </si>
  <si>
    <t>HSI_158</t>
  </si>
  <si>
    <t>HSI_159</t>
  </si>
  <si>
    <t>APIX-TX: bootstrap_tx_remote_i[1]
Transmitted to downstream Device, as soon as TX AShell becomes operational
현재 0으로 세팅</t>
    <phoneticPr fontId="32" type="noConversion"/>
  </si>
  <si>
    <t>HSI_160</t>
  </si>
  <si>
    <t>APIX-RPT: bootstrap_rpt_mode_disable
1: Receiver-only mode; keeps TX in reset and TX-PHY in powerdown
0: Repeater mode; TX core available and TX-PHY powered (without external pull resistors)
현재 0으로 세팅</t>
    <phoneticPr fontId="32" type="noConversion"/>
  </si>
  <si>
    <t>HSI_161</t>
  </si>
  <si>
    <t>LED_SPI_CS</t>
  </si>
  <si>
    <t>Local Dimming용 SPI 통신 신호 (Chip select)</t>
    <phoneticPr fontId="32" type="noConversion"/>
  </si>
  <si>
    <t>HSI_162</t>
  </si>
  <si>
    <t>HSI_163</t>
  </si>
  <si>
    <t>HSI_164</t>
  </si>
  <si>
    <t>PG_PM4</t>
  </si>
  <si>
    <r>
      <t xml:space="preserve">DC-DC Converter 5V to V 3.3V(VDD) 에 불량 발생시 Power good 신호 출력 (Active Low )
</t>
    </r>
    <r>
      <rPr>
        <sz val="12"/>
        <color rgb="FFFF0000"/>
        <rFont val="굴림"/>
        <family val="3"/>
        <charset val="129"/>
      </rPr>
      <t>미사용</t>
    </r>
    <phoneticPr fontId="32" type="noConversion"/>
  </si>
  <si>
    <t>HSI_165</t>
  </si>
  <si>
    <t>PG_PM3</t>
  </si>
  <si>
    <r>
      <t xml:space="preserve">DC-DC Converter 5V to V 1.8V(VDD) 에 불량 발생시 Power good 신호 출력 (Active Low )
</t>
    </r>
    <r>
      <rPr>
        <sz val="12"/>
        <color rgb="FFFF0000"/>
        <rFont val="굴림"/>
        <family val="3"/>
        <charset val="129"/>
      </rPr>
      <t>미사용</t>
    </r>
    <phoneticPr fontId="32" type="noConversion"/>
  </si>
  <si>
    <t>HSI_166</t>
  </si>
  <si>
    <t>PG_PM2</t>
  </si>
  <si>
    <r>
      <t xml:space="preserve">DC-DC Converter 5V to V 3.3V(SFT) 에 불량 발생시 Power good 신호 출력 (Active Low )
</t>
    </r>
    <r>
      <rPr>
        <sz val="12"/>
        <color rgb="FFFF0000"/>
        <rFont val="굴림"/>
        <family val="3"/>
        <charset val="129"/>
      </rPr>
      <t>미사용</t>
    </r>
    <phoneticPr fontId="32" type="noConversion"/>
  </si>
  <si>
    <t>HSI_167</t>
  </si>
  <si>
    <t>PG_PM1</t>
  </si>
  <si>
    <r>
      <t xml:space="preserve">DC-DC Converter 5V to V 1.26V(SFT) 에 불량 발생시 Power good 신호 출력 (Active Low )
</t>
    </r>
    <r>
      <rPr>
        <sz val="12"/>
        <color rgb="FFFF0000"/>
        <rFont val="굴림"/>
        <family val="3"/>
        <charset val="129"/>
      </rPr>
      <t>미사용</t>
    </r>
    <phoneticPr fontId="32" type="noConversion"/>
  </si>
  <si>
    <t>HSI_168</t>
  </si>
  <si>
    <t>Command sequencer boot mode select bootmode[0], bootmode[1:0] see command sequencer boot procedure.
현재 1으로 세팅</t>
    <phoneticPr fontId="32" type="noConversion"/>
  </si>
  <si>
    <t>HSI_169</t>
  </si>
  <si>
    <t>HSI_170</t>
  </si>
  <si>
    <t>HSI_171</t>
  </si>
  <si>
    <t>TDI (JTAG)</t>
  </si>
  <si>
    <t>Safety IC 디버깅 연결</t>
    <phoneticPr fontId="32" type="noConversion"/>
  </si>
  <si>
    <t>Host interface</t>
    <phoneticPr fontId="32" type="noConversion"/>
  </si>
  <si>
    <t>Host SPI Data input</t>
    <phoneticPr fontId="32" type="noConversion"/>
  </si>
  <si>
    <t>HSI_172</t>
  </si>
  <si>
    <t>TCK (JTAG)</t>
  </si>
  <si>
    <t>Host SPI clock input</t>
    <phoneticPr fontId="32" type="noConversion"/>
  </si>
  <si>
    <t>HSI_173</t>
  </si>
  <si>
    <t>HSI_174</t>
  </si>
  <si>
    <t>TMS (JTAG)</t>
  </si>
  <si>
    <t>Host SPI chip Select</t>
    <phoneticPr fontId="32" type="noConversion"/>
  </si>
  <si>
    <t>HSI_175</t>
  </si>
  <si>
    <t>HSI_176</t>
  </si>
  <si>
    <t>TDO (JTAG)</t>
  </si>
  <si>
    <t>HOST SPI Data output</t>
    <phoneticPr fontId="32" type="noConversion"/>
  </si>
  <si>
    <t>HSI_177</t>
  </si>
  <si>
    <t>Command sequencer boot mode select bootmode[1], see above
현재 0으로 세팅</t>
    <phoneticPr fontId="32" type="noConversion"/>
  </si>
  <si>
    <t>HSI_178</t>
  </si>
  <si>
    <t>Command sequencer boot mode select bootmode[2], see command sequencer boot procedure (DEBUG: start from VRAM)
현재 0으로 세팅</t>
    <phoneticPr fontId="32" type="noConversion"/>
  </si>
  <si>
    <t>HSI_179</t>
  </si>
  <si>
    <t>Command sequencer boot mode select bootmode[3], see command sequencer boot procedure (Start 2nd core).
현재 1으로 세팅</t>
    <phoneticPr fontId="32" type="noConversion"/>
  </si>
  <si>
    <t>HSI_180</t>
  </si>
  <si>
    <t>Command sequencer boot mode select bootmode[4], see command sequencer boot procedure (TBD)
현재 0으로 세팅</t>
    <phoneticPr fontId="32" type="noConversion"/>
  </si>
  <si>
    <t>HSI_181</t>
  </si>
  <si>
    <t>Command sequencer boot mode select bootmode[5], see command sequencer boot procedure (TBD)
현재 0으로 세팅</t>
    <phoneticPr fontId="32" type="noConversion"/>
  </si>
  <si>
    <t>HSI_182</t>
  </si>
  <si>
    <t>HSI_183</t>
  </si>
  <si>
    <t>HSI_184</t>
  </si>
  <si>
    <t>HSI_185</t>
  </si>
  <si>
    <t>HSI_186</t>
  </si>
  <si>
    <t>HSI_187</t>
  </si>
  <si>
    <t>HSI_188</t>
  </si>
  <si>
    <t>HSI_189</t>
  </si>
  <si>
    <t>HSI_190</t>
  </si>
  <si>
    <t>HSI_191</t>
  </si>
  <si>
    <t>HSI_192</t>
  </si>
  <si>
    <t>Command sequencer boot mode select bootmode[6], see command sequencer boot procedure
(Enable I2C slave function, see Application Note I2C Slave Mode)
현재 0으로 세팅</t>
    <phoneticPr fontId="32" type="noConversion"/>
  </si>
  <si>
    <t>HSI_193</t>
  </si>
  <si>
    <t>Command sequencer boot mode select bootmode[7], see command sequencer boot procedure
0: don’t start ARM CPU at boot procedure
1: start ARM CPU at boot procedure
현재 0으로 세팅</t>
    <phoneticPr fontId="32" type="noConversion"/>
  </si>
  <si>
    <t>HSI_194</t>
  </si>
  <si>
    <t>HSI_195</t>
  </si>
  <si>
    <t>HSI_196</t>
  </si>
  <si>
    <t>HSI_197</t>
  </si>
  <si>
    <t>HSI_198</t>
  </si>
  <si>
    <t>HSI_199</t>
  </si>
  <si>
    <t>HSI_200</t>
  </si>
  <si>
    <t>Safety IC의 외부 reset pin
Low 입력 시 (내부 Register 초기화)</t>
    <phoneticPr fontId="32" type="noConversion"/>
  </si>
  <si>
    <t>Reset input</t>
    <phoneticPr fontId="32" type="noConversion"/>
  </si>
  <si>
    <t>HSI_201</t>
  </si>
  <si>
    <t>PMIC_IN_5V_ADC</t>
  </si>
  <si>
    <t>DC-DC Converter 5V 출력 전압 모니터링 입력</t>
    <phoneticPr fontId="32" type="noConversion"/>
  </si>
  <si>
    <t>ADC</t>
    <phoneticPr fontId="32" type="noConversion"/>
  </si>
  <si>
    <t>0.00080586V</t>
    <phoneticPr fontId="32" type="noConversion"/>
  </si>
  <si>
    <t>12bit(4096)</t>
  </si>
  <si>
    <t>min 227ns</t>
    <phoneticPr fontId="32" type="noConversion"/>
  </si>
  <si>
    <t>HSI_202</t>
  </si>
  <si>
    <t>D_3V3_ADC</t>
  </si>
  <si>
    <t>DC-DC Converter 3.3V(VDD) 출력 전압 모니터링 입력</t>
    <phoneticPr fontId="32" type="noConversion"/>
  </si>
  <si>
    <t>HSI_203</t>
  </si>
  <si>
    <t>D_1V8_ADC</t>
  </si>
  <si>
    <t>DC-DC Converter 1.8V(VDD) 출력 전압 모니터링 입력</t>
    <phoneticPr fontId="32" type="noConversion"/>
  </si>
  <si>
    <t>HSI_204</t>
  </si>
  <si>
    <t>SFT_3V3_ADC</t>
  </si>
  <si>
    <r>
      <t xml:space="preserve">DC-DC Converter 3.3V(SFT) 출력 전압 모니터링 입력
</t>
    </r>
    <r>
      <rPr>
        <sz val="12"/>
        <color rgb="FFFF0000"/>
        <rFont val="굴림"/>
        <family val="3"/>
        <charset val="129"/>
      </rPr>
      <t>미사용</t>
    </r>
    <phoneticPr fontId="32" type="noConversion"/>
  </si>
  <si>
    <t>HSI_205</t>
  </si>
  <si>
    <t>SFT_1V26_ADC</t>
  </si>
  <si>
    <t>DC-DC Converter 1.26(SFT)V 출력 전압 모니터링 입력</t>
    <phoneticPr fontId="32" type="noConversion"/>
  </si>
  <si>
    <t>HSI_206</t>
  </si>
  <si>
    <t>HSI_207</t>
  </si>
  <si>
    <t>VIN_12V_ADC</t>
  </si>
  <si>
    <t>DC-DC Converter 12V(Input) 전압 모니터링 입력</t>
    <phoneticPr fontId="32" type="noConversion"/>
  </si>
  <si>
    <t>HSI_208</t>
  </si>
  <si>
    <t>TP3306</t>
  </si>
  <si>
    <t>HSI_209</t>
  </si>
  <si>
    <t>TP3305</t>
  </si>
  <si>
    <t>HSI_210</t>
  </si>
  <si>
    <t>EEPROM 및 Display Module의 LCD 및 Temp IC에 I2C 통신을 위한 신호 (CLK)</t>
    <phoneticPr fontId="32" type="noConversion"/>
  </si>
  <si>
    <t>HSI_211</t>
  </si>
  <si>
    <t>SDA_OUT</t>
  </si>
  <si>
    <t>EEPROM 및 Display Module의 LCD 및 Temp IC에 I2C 통신을 위한 신호 (DATA)</t>
    <phoneticPr fontId="32" type="noConversion"/>
  </si>
  <si>
    <t>HSI_212</t>
  </si>
  <si>
    <t>HSI_213</t>
  </si>
  <si>
    <t>HSI_214</t>
  </si>
  <si>
    <t>HSI_215</t>
  </si>
  <si>
    <t>ADC_3V3</t>
  </si>
  <si>
    <t>ADC and bandgap reference supply</t>
    <phoneticPr fontId="32" type="noConversion"/>
  </si>
  <si>
    <t>ADC reference supply</t>
    <phoneticPr fontId="32" type="noConversion"/>
  </si>
  <si>
    <t>HSI_216</t>
  </si>
  <si>
    <t>ADC Block의 Op-amp 전원의 Load 스위치의 Enable 사용
전원 안정화 이후 Op-amp 전원 Enable 출력</t>
    <phoneticPr fontId="32" type="noConversion"/>
  </si>
  <si>
    <t>HW, IRW</t>
  </si>
  <si>
    <t>Sector 46 (Fault)</t>
    <phoneticPr fontId="1" type="noConversion"/>
  </si>
  <si>
    <t>Sector 45 (Fault)</t>
    <phoneticPr fontId="1" type="noConversion"/>
  </si>
  <si>
    <t>1 핸들 오류</t>
    <phoneticPr fontId="1" type="noConversion"/>
  </si>
  <si>
    <t>2 배터리 부족</t>
    <phoneticPr fontId="1" type="noConversion"/>
  </si>
  <si>
    <t>3 도어 열림</t>
    <phoneticPr fontId="1" type="noConversion"/>
  </si>
  <si>
    <t>4 냉각수 과열</t>
    <phoneticPr fontId="1" type="noConversion"/>
  </si>
  <si>
    <t>5 에어백 경고</t>
    <phoneticPr fontId="1" type="noConversion"/>
  </si>
  <si>
    <t>6 시트밸트</t>
    <phoneticPr fontId="1" type="noConversion"/>
  </si>
  <si>
    <t>7 주차 브레이크</t>
    <phoneticPr fontId="1" type="noConversion"/>
  </si>
  <si>
    <t>8 엔진 오일</t>
    <phoneticPr fontId="1" type="noConversion"/>
  </si>
  <si>
    <t>9 서비스 경고</t>
    <phoneticPr fontId="1" type="noConversion"/>
  </si>
  <si>
    <t>10 엔진 경고등</t>
    <phoneticPr fontId="1" type="noConversion"/>
  </si>
  <si>
    <t>11 마스터 경고</t>
    <phoneticPr fontId="1" type="noConversion"/>
  </si>
  <si>
    <t>12 연료 부족</t>
    <phoneticPr fontId="1" type="noConversion"/>
  </si>
  <si>
    <t>13 차체자세제어 On</t>
    <phoneticPr fontId="1" type="noConversion"/>
  </si>
  <si>
    <t>14 차체자세제어 Off</t>
    <phoneticPr fontId="1" type="noConversion"/>
  </si>
  <si>
    <t>15 방향지시등 좌</t>
    <phoneticPr fontId="1" type="noConversion"/>
  </si>
  <si>
    <t>16 방향지시등 우</t>
    <phoneticPr fontId="1" type="noConversion"/>
  </si>
  <si>
    <t>제어기가 System_Fault_Reg 읽었으면 0xF~F로 write, 읽어간거 확인 후에는 Indigo가 0x0~0 Clear</t>
    <phoneticPr fontId="1" type="noConversion"/>
  </si>
  <si>
    <t>경고등</t>
    <phoneticPr fontId="1" type="noConversion"/>
  </si>
  <si>
    <t>Warning Lights (경고등) 관련</t>
    <phoneticPr fontId="1" type="noConversion"/>
  </si>
  <si>
    <t>Internal Flash - 제어기 접근용</t>
    <phoneticPr fontId="1" type="noConversion"/>
  </si>
  <si>
    <t>~192KB</t>
    <phoneticPr fontId="1" type="noConversion"/>
  </si>
  <si>
    <t>Fault Log Size, 기록할 때마다 갱신하기 위해 필요함.</t>
    <phoneticPr fontId="1" type="noConversion"/>
  </si>
  <si>
    <t xml:space="preserve">Int Flash 192KB이므로, 192KB(0x30000) 크기 할당 필요 </t>
    <phoneticPr fontId="1" type="noConversion"/>
  </si>
  <si>
    <t>FW Flag</t>
    <phoneticPr fontId="1" type="noConversion"/>
  </si>
  <si>
    <r>
      <t xml:space="preserve">Int Flash가 192KB이므로,
Ext Flash에도 동일한 크기로 설정
시작 주소 0x00000000 (Sector 0)
~
끝 주소 0x0002FFFF (Sector 47)
</t>
    </r>
    <r>
      <rPr>
        <b/>
        <sz val="10"/>
        <color rgb="FFFF0000"/>
        <rFont val="맑은 고딕"/>
        <family val="3"/>
        <charset val="129"/>
        <scheme val="minor"/>
      </rPr>
      <t>신규 FW Update 시에, Image Data도 함께 Update</t>
    </r>
    <r>
      <rPr>
        <b/>
        <sz val="10"/>
        <color theme="1"/>
        <rFont val="맑은 고딕"/>
        <family val="3"/>
        <charset val="129"/>
        <scheme val="minor"/>
      </rPr>
      <t xml:space="preserve">
(Image Data update는 ASPICE 미포함이나 기능 구현 필요)</t>
    </r>
    <phoneticPr fontId="1" type="noConversion"/>
  </si>
  <si>
    <t>~0x601FFFFF</t>
    <phoneticPr fontId="1" type="noConversion"/>
  </si>
  <si>
    <t>0x2710</t>
    <phoneticPr fontId="1" type="noConversion"/>
  </si>
  <si>
    <t>0x3840</t>
    <phoneticPr fontId="1" type="noConversion"/>
  </si>
  <si>
    <t>sector</t>
    <phoneticPr fontId="1" type="noConversion"/>
  </si>
  <si>
    <t>80 섹터</t>
    <phoneticPr fontId="1" type="noConversion"/>
  </si>
  <si>
    <t>0x60136000</t>
    <phoneticPr fontId="1" type="noConversion"/>
  </si>
  <si>
    <t>~0x6013FFFF</t>
    <phoneticPr fontId="1" type="noConversion"/>
  </si>
  <si>
    <t>끝 주소</t>
    <phoneticPr fontId="1" type="noConversion"/>
  </si>
  <si>
    <t>NONE</t>
    <phoneticPr fontId="1" type="noConversion"/>
  </si>
  <si>
    <t>NM_Icon2_Status</t>
  </si>
  <si>
    <t>NM_Icon3_Status</t>
  </si>
  <si>
    <t>NM_Icon4_Status</t>
  </si>
  <si>
    <t>NM_Icon5_Status</t>
  </si>
  <si>
    <t>NM_Icon6_Status</t>
  </si>
  <si>
    <t>NM_Icon7_Status</t>
  </si>
  <si>
    <t>NM_Icon8_Status</t>
  </si>
  <si>
    <t>NM_Icon9_Status</t>
  </si>
  <si>
    <t>NM_Icon10_Status</t>
  </si>
  <si>
    <t>NM_Icon11_Status</t>
  </si>
  <si>
    <t>NM_Icon12_Status</t>
  </si>
  <si>
    <t>NM_Icon13_Status</t>
  </si>
  <si>
    <t>NM_Icon14_Status</t>
  </si>
  <si>
    <t>NM_Icon15_Status</t>
  </si>
  <si>
    <t>NM_Icon16_Status</t>
  </si>
  <si>
    <t>NM_Icon2_Blinking_Count</t>
  </si>
  <si>
    <t>NM_Icon3_Blinking_Count</t>
  </si>
  <si>
    <t>NM_Icon4_Blinking_Count</t>
  </si>
  <si>
    <t>NM_Icon5_Blinking_Count</t>
  </si>
  <si>
    <t>NM_Icon6_Blinking_Count</t>
  </si>
  <si>
    <t>NM_Icon7_Blinking_Count</t>
  </si>
  <si>
    <t>NM_Icon8_Blinking_Count</t>
  </si>
  <si>
    <t>NM_Icon9_Blinking_Count</t>
  </si>
  <si>
    <t>NM_Icon10_Blinking_Count</t>
  </si>
  <si>
    <t>NM_Icon11_Blinking_Count</t>
  </si>
  <si>
    <t>NM_Icon12_Blinking_Count</t>
  </si>
  <si>
    <t>NM_Icon13_Blinking_Count</t>
  </si>
  <si>
    <t>NM_Icon14_Blinking_Count</t>
  </si>
  <si>
    <t>NM_Icon15_Blinking_Count</t>
  </si>
  <si>
    <t>NM_Icon16_Blinking_Count</t>
  </si>
  <si>
    <t>SM_Icon2_Status</t>
  </si>
  <si>
    <t>SM_Icon3_Status</t>
  </si>
  <si>
    <t>SM_Icon2_Blinking_Count</t>
  </si>
  <si>
    <t>SM_Icon3_Blinking_Count</t>
  </si>
  <si>
    <t>NM경고등1</t>
    <phoneticPr fontId="1" type="noConversion"/>
  </si>
  <si>
    <t>NM경고등2</t>
  </si>
  <si>
    <t>NM경고등3</t>
  </si>
  <si>
    <t>NM경고등4</t>
  </si>
  <si>
    <t>NM경고등5</t>
  </si>
  <si>
    <t>NM경고등6</t>
  </si>
  <si>
    <t>NM경고등11</t>
  </si>
  <si>
    <t>NM경고등12</t>
  </si>
  <si>
    <t>NM경고등13</t>
  </si>
  <si>
    <t>NM경고등14</t>
  </si>
  <si>
    <t>SM_NO_SIGNAL</t>
    <phoneticPr fontId="1" type="noConversion"/>
  </si>
  <si>
    <t>NM Image Data CRC</t>
    <phoneticPr fontId="1" type="noConversion"/>
  </si>
  <si>
    <t>0x00150000</t>
    <phoneticPr fontId="1" type="noConversion"/>
  </si>
  <si>
    <t>0x00151000</t>
    <phoneticPr fontId="1" type="noConversion"/>
  </si>
  <si>
    <t>0x00152000</t>
    <phoneticPr fontId="1" type="noConversion"/>
  </si>
  <si>
    <t>Sector 336</t>
    <phoneticPr fontId="1" type="noConversion"/>
  </si>
  <si>
    <t>Sector 369</t>
  </si>
  <si>
    <t>Sector 370</t>
  </si>
  <si>
    <t>Sector 371</t>
  </si>
  <si>
    <t>Sector 372</t>
  </si>
  <si>
    <t>Sector 373</t>
  </si>
  <si>
    <t>Sector 374</t>
  </si>
  <si>
    <t>Sector 375</t>
  </si>
  <si>
    <t>Sector 376</t>
  </si>
  <si>
    <t>Sector 377</t>
  </si>
  <si>
    <t>Sector 378</t>
  </si>
  <si>
    <t>0x00153000</t>
    <phoneticPr fontId="1" type="noConversion"/>
  </si>
  <si>
    <t>0x00154000</t>
    <phoneticPr fontId="1" type="noConversion"/>
  </si>
  <si>
    <t>0x00155000</t>
    <phoneticPr fontId="1" type="noConversion"/>
  </si>
  <si>
    <t>NM경고등7</t>
    <phoneticPr fontId="1" type="noConversion"/>
  </si>
  <si>
    <t>0x00156000</t>
  </si>
  <si>
    <t>0x00157000</t>
  </si>
  <si>
    <t>0x00158000</t>
  </si>
  <si>
    <t>0x00159000</t>
  </si>
  <si>
    <t>0x0015A000</t>
    <phoneticPr fontId="1" type="noConversion"/>
  </si>
  <si>
    <t>0x0015B000</t>
    <phoneticPr fontId="1" type="noConversion"/>
  </si>
  <si>
    <t>0x0015C000</t>
    <phoneticPr fontId="1" type="noConversion"/>
  </si>
  <si>
    <t>0x0015D000</t>
    <phoneticPr fontId="1" type="noConversion"/>
  </si>
  <si>
    <t>0x0015E000</t>
    <phoneticPr fontId="1" type="noConversion"/>
  </si>
  <si>
    <t>0x0015F000</t>
    <phoneticPr fontId="1" type="noConversion"/>
  </si>
  <si>
    <t>0x00160000</t>
    <phoneticPr fontId="1" type="noConversion"/>
  </si>
  <si>
    <t>0x00161000</t>
    <phoneticPr fontId="1" type="noConversion"/>
  </si>
  <si>
    <t>0x00162000</t>
  </si>
  <si>
    <t>0x00163000</t>
  </si>
  <si>
    <t>0x00164000</t>
  </si>
  <si>
    <t>0x00165000</t>
  </si>
  <si>
    <t>0x00166000</t>
  </si>
  <si>
    <t>0x00167000</t>
  </si>
  <si>
    <t>0x00168000</t>
  </si>
  <si>
    <t>0x00169000</t>
  </si>
  <si>
    <t>NM경고등8</t>
    <phoneticPr fontId="1" type="noConversion"/>
  </si>
  <si>
    <t>0x0016A000</t>
    <phoneticPr fontId="1" type="noConversion"/>
  </si>
  <si>
    <t>0x0016B000</t>
    <phoneticPr fontId="1" type="noConversion"/>
  </si>
  <si>
    <t>0x0016C000</t>
    <phoneticPr fontId="1" type="noConversion"/>
  </si>
  <si>
    <t>0x0016D000</t>
    <phoneticPr fontId="1" type="noConversion"/>
  </si>
  <si>
    <t>0x0016E000</t>
    <phoneticPr fontId="1" type="noConversion"/>
  </si>
  <si>
    <t>0x0016F000</t>
    <phoneticPr fontId="1" type="noConversion"/>
  </si>
  <si>
    <t>NM경고등9</t>
    <phoneticPr fontId="1" type="noConversion"/>
  </si>
  <si>
    <t>NM경고등10</t>
    <phoneticPr fontId="1" type="noConversion"/>
  </si>
  <si>
    <t>0x00170000</t>
    <phoneticPr fontId="1" type="noConversion"/>
  </si>
  <si>
    <t>0x00171000</t>
    <phoneticPr fontId="1" type="noConversion"/>
  </si>
  <si>
    <t>Sector 379</t>
  </si>
  <si>
    <t>Sector 380</t>
  </si>
  <si>
    <t>Sector 381</t>
  </si>
  <si>
    <t>Sector 382</t>
  </si>
  <si>
    <t>Sector 383</t>
  </si>
  <si>
    <t>Sector 384</t>
  </si>
  <si>
    <t>Sector 385</t>
  </si>
  <si>
    <t>Sector 386</t>
  </si>
  <si>
    <t>Sector 387</t>
  </si>
  <si>
    <t>Sector 388</t>
  </si>
  <si>
    <t>Sector 389</t>
  </si>
  <si>
    <t>Sector 390</t>
  </si>
  <si>
    <t>Sector 391</t>
  </si>
  <si>
    <t>Sector 392</t>
  </si>
  <si>
    <t>Sector 393</t>
  </si>
  <si>
    <t>Sector 394</t>
  </si>
  <si>
    <t>Sector 395</t>
  </si>
  <si>
    <t>0x00172000</t>
  </si>
  <si>
    <t>0x00173000</t>
  </si>
  <si>
    <t>0x00174000</t>
  </si>
  <si>
    <t>0x00175000</t>
  </si>
  <si>
    <t>0x00176000</t>
  </si>
  <si>
    <t>0x00177000</t>
  </si>
  <si>
    <t>0x00178000</t>
  </si>
  <si>
    <t>0x00179000</t>
  </si>
  <si>
    <t>NM경고등15</t>
    <phoneticPr fontId="1" type="noConversion"/>
  </si>
  <si>
    <t>NM경고등16</t>
    <phoneticPr fontId="1" type="noConversion"/>
  </si>
  <si>
    <t>0x0017A000</t>
    <phoneticPr fontId="1" type="noConversion"/>
  </si>
  <si>
    <t>0x0017B000</t>
    <phoneticPr fontId="1" type="noConversion"/>
  </si>
  <si>
    <t>0x0017C000</t>
    <phoneticPr fontId="1" type="noConversion"/>
  </si>
  <si>
    <t>0x0017D000</t>
    <phoneticPr fontId="1" type="noConversion"/>
  </si>
  <si>
    <t>0x0017E000</t>
    <phoneticPr fontId="1" type="noConversion"/>
  </si>
  <si>
    <t>0x0017F000</t>
    <phoneticPr fontId="1" type="noConversion"/>
  </si>
  <si>
    <t>0x00180000</t>
    <phoneticPr fontId="1" type="noConversion"/>
  </si>
  <si>
    <t>Block 48</t>
    <phoneticPr fontId="1" type="noConversion"/>
  </si>
  <si>
    <t>Block 49</t>
    <phoneticPr fontId="1" type="noConversion"/>
  </si>
  <si>
    <t>Block 24</t>
    <phoneticPr fontId="1" type="noConversion"/>
  </si>
  <si>
    <t>Sector 396</t>
  </si>
  <si>
    <t>Sector 397</t>
  </si>
  <si>
    <t>Sector 398</t>
  </si>
  <si>
    <t>Sector 399</t>
  </si>
  <si>
    <t>Sector 
320 ~ 335</t>
    <phoneticPr fontId="1" type="noConversion"/>
  </si>
  <si>
    <t>NM Image Data에 대한 CRC.
Image Data 사이즈는 고정이 아니므로, CRC는 앞에 배치
(예상값, 시작주소, 길이)</t>
    <phoneticPr fontId="1" type="noConversion"/>
  </si>
  <si>
    <t>12Bytes</t>
  </si>
  <si>
    <t>0x00181000</t>
    <phoneticPr fontId="1" type="noConversion"/>
  </si>
  <si>
    <t>0x00182000</t>
    <phoneticPr fontId="1" type="noConversion"/>
  </si>
  <si>
    <t>0x00183000</t>
    <phoneticPr fontId="1" type="noConversion"/>
  </si>
  <si>
    <t>Block 30</t>
    <phoneticPr fontId="1" type="noConversion"/>
  </si>
  <si>
    <t>SM Image Data CRC</t>
    <phoneticPr fontId="1" type="noConversion"/>
  </si>
  <si>
    <t>SM Image Data에 대한 CRC.
Image Data 사이즈는 고정이 아니므로, CRC는 앞에 배치
(예상값, 시작주소, 길이)</t>
    <phoneticPr fontId="1" type="noConversion"/>
  </si>
  <si>
    <t>Block 60~61</t>
    <phoneticPr fontId="1" type="noConversion"/>
  </si>
  <si>
    <t>Sector 
480 ~ 495</t>
    <phoneticPr fontId="1" type="noConversion"/>
  </si>
  <si>
    <t>Block 31</t>
    <phoneticPr fontId="1" type="noConversion"/>
  </si>
  <si>
    <t>Block 62</t>
    <phoneticPr fontId="1" type="noConversion"/>
  </si>
  <si>
    <t>Block 63</t>
    <phoneticPr fontId="1" type="noConversion"/>
  </si>
  <si>
    <t>Sector 496</t>
    <phoneticPr fontId="1" type="noConversion"/>
  </si>
  <si>
    <t>Sector 497</t>
  </si>
  <si>
    <t>Sector 498</t>
  </si>
  <si>
    <t>Sector 499</t>
  </si>
  <si>
    <t>Sector 500</t>
  </si>
  <si>
    <t>Sector 501</t>
  </si>
  <si>
    <t>Sector 502</t>
  </si>
  <si>
    <t>Sector 503</t>
  </si>
  <si>
    <t>Sector 504</t>
  </si>
  <si>
    <t>Sector 505</t>
  </si>
  <si>
    <t>Sector 506</t>
  </si>
  <si>
    <t>Sector 507</t>
  </si>
  <si>
    <t>Sector 508</t>
  </si>
  <si>
    <t>Sector 509</t>
  </si>
  <si>
    <t>Sector 510</t>
  </si>
  <si>
    <t>Sector 511</t>
  </si>
  <si>
    <t xml:space="preserve">NM Image Data 시작 지점, SYS요구사항명세서 참고
Format Conversion : NONE, 압축 : NONE </t>
    <phoneticPr fontId="1" type="noConversion"/>
  </si>
  <si>
    <t>SM 경고등1 좌방향등</t>
    <phoneticPr fontId="1" type="noConversion"/>
  </si>
  <si>
    <t>SM 경고등2 우방향등</t>
    <phoneticPr fontId="1" type="noConversion"/>
  </si>
  <si>
    <t>SM 경고등3 하단문구</t>
    <phoneticPr fontId="1" type="noConversion"/>
  </si>
  <si>
    <t>SM 경고등4 하단문구</t>
    <phoneticPr fontId="1" type="noConversion"/>
  </si>
  <si>
    <t>0x001E0000</t>
    <phoneticPr fontId="1" type="noConversion"/>
  </si>
  <si>
    <t>0x001F0000</t>
    <phoneticPr fontId="1" type="noConversion"/>
  </si>
  <si>
    <t>~ 0x00FF FFFF</t>
    <phoneticPr fontId="1" type="noConversion"/>
  </si>
  <si>
    <t>SM Image Data 시작 지점
Format Conversion : ?, 압축 : ?</t>
    <phoneticPr fontId="1" type="noConversion"/>
  </si>
  <si>
    <t>~미정~</t>
    <phoneticPr fontId="1" type="noConversion"/>
  </si>
  <si>
    <t>CMDSEQ1가 Local Dimming 영역으로 jump 전까지는 Boot Seq에서 사용 가능. 
ㄹㅇㄴㄹ</t>
    <phoneticPr fontId="1" type="noConversion"/>
  </si>
  <si>
    <t>F/W data (Ext, Int 간 복사 시에 RAM 거치는 영역) - 192KB 
(0x60150000~ 0x6017FFFF)</t>
    <phoneticPr fontId="1" type="noConversion"/>
  </si>
  <si>
    <t>0x6012FFFF</t>
    <phoneticPr fontId="1" type="noConversion"/>
  </si>
  <si>
    <t>~0x60133FFF</t>
    <phoneticPr fontId="1" type="noConversion"/>
  </si>
  <si>
    <t>미정 - 16KB
(0x60130000 ~ 0x60133FFF)</t>
    <phoneticPr fontId="1" type="noConversion"/>
  </si>
  <si>
    <t>FW Data</t>
    <phoneticPr fontId="1" type="noConversion"/>
  </si>
  <si>
    <t>1 핸들 오류</t>
  </si>
  <si>
    <t>2 배터리 부족</t>
  </si>
  <si>
    <t>3 도어 열림</t>
  </si>
  <si>
    <t>4 냉각수 과열</t>
  </si>
  <si>
    <t>5 에어백 경고</t>
  </si>
  <si>
    <t>6 시트밸트</t>
  </si>
  <si>
    <t>7 주차 브레이크</t>
  </si>
  <si>
    <t>8 엔진 오일</t>
  </si>
  <si>
    <t>9 서비스 경고</t>
  </si>
  <si>
    <t>10 엔진 경고등</t>
  </si>
  <si>
    <t>11 마스터 경고</t>
  </si>
  <si>
    <t>12 연료 부족</t>
  </si>
  <si>
    <t>13 차체자세제어 On</t>
  </si>
  <si>
    <t>14 차체자세제어 Off</t>
  </si>
  <si>
    <t>15 방향지시등 좌</t>
  </si>
  <si>
    <t>16 방향지시등 우</t>
  </si>
  <si>
    <t>CMD
SEQ
1</t>
    <phoneticPr fontId="1" type="noConversion"/>
  </si>
  <si>
    <t>CMD
SEQ
0</t>
    <phoneticPr fontId="1" type="noConversion"/>
  </si>
  <si>
    <t>Sector 사이즈 미확정 (현 10 sectors)</t>
    <phoneticPr fontId="1" type="noConversion"/>
  </si>
  <si>
    <t>Time_Duration</t>
  </si>
  <si>
    <t>Start_Time_Duration</t>
  </si>
  <si>
    <t>Current_Time_Duration</t>
  </si>
  <si>
    <t>Delay_Count</t>
  </si>
  <si>
    <t>Delay_Tick</t>
  </si>
  <si>
    <t>Time_Duration = Start_Time + Current_Time</t>
  </si>
  <si>
    <t>첫 시작 시 i4systime</t>
  </si>
  <si>
    <t>현 시점 i4systime</t>
  </si>
  <si>
    <t xml:space="preserve">무한 loop 탈출 및 디버깅용. </t>
  </si>
  <si>
    <t>1 tick당 delay time (i4wait Delay_Tick)</t>
  </si>
  <si>
    <t>Debugging - 768B, 192Words
(0x60000000 ~ 0x600002FF) / SYS, SWE 검증에서 용이하도록 변수 설정</t>
    <phoneticPr fontId="1" type="noConversion"/>
  </si>
  <si>
    <t>Display Mode [NM,SM] - 768B, 192Words
(0x60000300 ~ 0x600005FF)</t>
    <phoneticPr fontId="1" type="noConversion"/>
  </si>
  <si>
    <t>Display_Mode_Status</t>
  </si>
  <si>
    <t>Video_Freeze_Status</t>
  </si>
  <si>
    <t>Video_Signal_Status</t>
  </si>
  <si>
    <t>Video_Freeze_CRC_Value</t>
  </si>
  <si>
    <t xml:space="preserve">Window CRC 값 저장용 (과거 frame과 현 frame 비교하여 영상 Freezing 확인) </t>
  </si>
  <si>
    <t>ADC1_measure_value</t>
  </si>
  <si>
    <t>RW</t>
  </si>
  <si>
    <t>ADC1 측정값 - Error 발생 시 Upper, Lower 확인용</t>
  </si>
  <si>
    <t>ADC_Fault_Status</t>
  </si>
  <si>
    <t xml:space="preserve">모든 CH 정상일 경우, 0x00000000, 한 CH이라도 Fault일 경우, NOT Zero, </t>
  </si>
  <si>
    <t>ADC1_OV_Error_flag</t>
  </si>
  <si>
    <t>ADC1_UV_Error_flag</t>
  </si>
  <si>
    <t>ADC_Measure_Fail</t>
  </si>
  <si>
    <t>Memory CRC - 768B, 192Words
(0x60000900 ~ 0x60000BFF)</t>
    <phoneticPr fontId="1" type="noConversion"/>
  </si>
  <si>
    <t>CRC 예상 값 (제어기가 써주는 값, Ext Flash에 존재)</t>
  </si>
  <si>
    <t>CRC_SrcAddress</t>
  </si>
  <si>
    <t>R</t>
  </si>
  <si>
    <t>CRC_Calc_Length</t>
  </si>
  <si>
    <t>CRC 계산 개수 #### SrcAddr + 계산 개수 = DstAddr</t>
  </si>
  <si>
    <t>CRC_Success_Status</t>
  </si>
  <si>
    <t xml:space="preserve"> Status Save - 768B, 192Words
(0x60000C00 ~ 0x60000EFF)</t>
    <phoneticPr fontId="1" type="noConversion"/>
  </si>
  <si>
    <t>Fault - 768B, 192Words
(0x60000F00 ~ 0x60001FFF)</t>
    <phoneticPr fontId="1" type="noConversion"/>
  </si>
  <si>
    <t>NM_Icon1_Status</t>
  </si>
  <si>
    <t>Display Status - OFF : 0x00000000, ON : 0xFFFFFFFF</t>
  </si>
  <si>
    <t>NM_Icon1_Blinking_Count</t>
  </si>
  <si>
    <t xml:space="preserve">Blinking용 Counter </t>
  </si>
  <si>
    <t>제어기</t>
    <phoneticPr fontId="1" type="noConversion"/>
  </si>
  <si>
    <t>FW - 768B, 192Words
(0x60002000 ~ 0x600022FF)</t>
    <phoneticPr fontId="1" type="noConversion"/>
  </si>
  <si>
    <t>ETC [LCD,LED,SPI Switch IC 등]- 768B, 192Words
(0x60002300 ~ 0x600025FF)</t>
    <phoneticPr fontId="1" type="noConversion"/>
  </si>
  <si>
    <t>Warning Lights - 768B, 192Words
(0x60002600 ~ 0x600028FF)</t>
    <phoneticPr fontId="1" type="noConversion"/>
  </si>
  <si>
    <t>ADC - 768B, 192Words
(0x60000600 ~ 0x600008FF)</t>
    <phoneticPr fontId="1" type="noConversion"/>
  </si>
  <si>
    <t>SM_Icon1_Status</t>
  </si>
  <si>
    <t>SM_Icon1_Blinking_Count</t>
  </si>
  <si>
    <t>SM_Icon4_Status</t>
  </si>
  <si>
    <t>SM_Icon5_Status</t>
  </si>
  <si>
    <t>SM_Icon4_Blinking_Count</t>
  </si>
  <si>
    <t>SM_Icon5_Blinking_Count</t>
  </si>
  <si>
    <t>Unofficial Name</t>
    <phoneticPr fontId="1" type="noConversion"/>
  </si>
  <si>
    <t>SM 방향지시등</t>
    <phoneticPr fontId="1" type="noConversion"/>
  </si>
  <si>
    <t>SM 하단 문구</t>
    <phoneticPr fontId="1" type="noConversion"/>
  </si>
  <si>
    <t>NO DISPLAY</t>
    <phoneticPr fontId="1" type="noConversion"/>
  </si>
  <si>
    <t>R</t>
    <phoneticPr fontId="1" type="noConversion"/>
  </si>
  <si>
    <t>~0x60134FFF</t>
    <phoneticPr fontId="1" type="noConversion"/>
  </si>
  <si>
    <t>~0x60135FFF</t>
    <phoneticPr fontId="1" type="noConversion"/>
  </si>
  <si>
    <t>NM_Image_1</t>
    <phoneticPr fontId="1" type="noConversion"/>
  </si>
  <si>
    <t>NM_Image_2</t>
  </si>
  <si>
    <t>NM_Image_3</t>
  </si>
  <si>
    <t>NM_Image_4</t>
  </si>
  <si>
    <t>NM_Image_5</t>
  </si>
  <si>
    <t>NM_Image_6</t>
  </si>
  <si>
    <t>NM_Image_7</t>
  </si>
  <si>
    <t>NM_Image_8</t>
  </si>
  <si>
    <t>NM_Image_9</t>
  </si>
  <si>
    <t>NM_Image_10</t>
  </si>
  <si>
    <t>NM_Image_11</t>
  </si>
  <si>
    <t>NM_Image_12</t>
  </si>
  <si>
    <t>NM_Image_13</t>
  </si>
  <si>
    <t>NM_Image_14</t>
  </si>
  <si>
    <t>NM_Image_15</t>
  </si>
  <si>
    <t>NM_Image_16</t>
  </si>
  <si>
    <t>SM_Image_1</t>
    <phoneticPr fontId="1" type="noConversion"/>
  </si>
  <si>
    <t>SM_Image_2</t>
  </si>
  <si>
    <t>SM_Image_3</t>
  </si>
  <si>
    <t>SM_Image_4</t>
  </si>
  <si>
    <t>SM_Image_5</t>
  </si>
  <si>
    <r>
      <t xml:space="preserve">Warning Lights Image Data - 524KB
(0x60180000 ~ 0x601FFFFF), </t>
    </r>
    <r>
      <rPr>
        <b/>
        <sz val="16"/>
        <color rgb="FFFF0000"/>
        <rFont val="맑은 고딕"/>
        <family val="3"/>
        <charset val="129"/>
        <scheme val="minor"/>
      </rPr>
      <t>이미지 사이즈에 대한 주소 확정 필요</t>
    </r>
    <phoneticPr fontId="1" type="noConversion"/>
  </si>
  <si>
    <r>
      <t xml:space="preserve">CODE - 192KB
(0x60100000 ~ 0x6012FFFF), </t>
    </r>
    <r>
      <rPr>
        <b/>
        <sz val="16"/>
        <color rgb="FFFF0000"/>
        <rFont val="맑은 고딕"/>
        <family val="3"/>
        <charset val="129"/>
        <scheme val="minor"/>
      </rPr>
      <t>각 코드별 사이즈 확정 시 주소 지정 필요</t>
    </r>
    <phoneticPr fontId="1" type="noConversion"/>
  </si>
  <si>
    <t>Fault0</t>
    <phoneticPr fontId="1" type="noConversion"/>
  </si>
  <si>
    <t>Fault1</t>
    <phoneticPr fontId="1" type="noConversion"/>
  </si>
  <si>
    <t>…</t>
    <phoneticPr fontId="1" type="noConversion"/>
  </si>
  <si>
    <t>Fault22</t>
    <phoneticPr fontId="1" type="noConversion"/>
  </si>
  <si>
    <t>Fault2</t>
  </si>
  <si>
    <t>Fault3</t>
  </si>
  <si>
    <t>Fault4</t>
  </si>
  <si>
    <t>Fault5</t>
  </si>
  <si>
    <t>Fault6</t>
  </si>
  <si>
    <t>Fault7</t>
  </si>
  <si>
    <t>Fault8</t>
  </si>
  <si>
    <t>Fault9</t>
  </si>
  <si>
    <t>Fault10</t>
  </si>
  <si>
    <t>Fault11</t>
  </si>
  <si>
    <t>Fault12</t>
  </si>
  <si>
    <t>Fault13</t>
  </si>
  <si>
    <t>Fault14</t>
  </si>
  <si>
    <t>Fault15</t>
  </si>
  <si>
    <t>Fault16</t>
  </si>
  <si>
    <t>Fault17</t>
  </si>
  <si>
    <t>Fault18</t>
  </si>
  <si>
    <t>Fault19</t>
  </si>
  <si>
    <t>Fault20</t>
  </si>
  <si>
    <t>Fault21</t>
  </si>
  <si>
    <t>Fault</t>
    <phoneticPr fontId="1" type="noConversion"/>
  </si>
  <si>
    <t>Current_Fault_Result</t>
  </si>
  <si>
    <t>Int Flash</t>
  </si>
  <si>
    <t>신규 FW 없음 : 0x00000000, 신규 FW 있음 : 0xFFFFFFFF</t>
  </si>
  <si>
    <t>Des_ERRB_Error</t>
  </si>
  <si>
    <t xml:space="preserve">DES IC의 ERRB ERROR 발생 시 </t>
  </si>
  <si>
    <t>Des_LOCK_Error</t>
  </si>
  <si>
    <t xml:space="preserve">DES IC의 ERRB LOCK ERROR 발생 시 </t>
  </si>
  <si>
    <t>LCD_FAIL_PIN_Status</t>
  </si>
  <si>
    <t>LED_FAIL_PIN_Status</t>
  </si>
  <si>
    <t>CRC_Expected_Result</t>
    <phoneticPr fontId="1" type="noConversion"/>
  </si>
  <si>
    <t>Past_Fault_Result</t>
    <phoneticPr fontId="1" type="noConversion"/>
  </si>
  <si>
    <t>Ext Flash</t>
  </si>
  <si>
    <t>ExtFlash_FaultSize</t>
  </si>
  <si>
    <t xml:space="preserve">Ext Flash의 Fault Log 크기. 원본 훼손하지 않기 위한 변수. </t>
    <phoneticPr fontId="1" type="noConversion"/>
  </si>
  <si>
    <t>ExtFlash_FaultSector</t>
    <phoneticPr fontId="1" type="noConversion"/>
  </si>
  <si>
    <t xml:space="preserve">현재 Fault Log 어느 Sector에 해당하는지 확인 (Ext Flash Sector 144~159) </t>
    <phoneticPr fontId="1" type="noConversion"/>
  </si>
  <si>
    <t>~0x60136FFF</t>
    <phoneticPr fontId="1" type="noConversion"/>
  </si>
  <si>
    <t>0x60137000</t>
    <phoneticPr fontId="1" type="noConversion"/>
  </si>
  <si>
    <t>Fault Read/Write 영역</t>
    <phoneticPr fontId="1" type="noConversion"/>
  </si>
  <si>
    <t xml:space="preserve">CRC 계산 결과 저장용, CRC_Expected_Value와 비교 해야 함. </t>
    <phoneticPr fontId="1" type="noConversion"/>
  </si>
  <si>
    <t xml:space="preserve">CRC 시작 주소 (사실 상 쓸모 없음. 주소 테이블 고정이므로, CRC_Location에 의해 정해짐) </t>
    <phoneticPr fontId="1" type="noConversion"/>
  </si>
  <si>
    <t>CRC 수행 영역, NM image 0x1~1, SM image : 0x2~2, New FW : 0x3~3</t>
    <phoneticPr fontId="1" type="noConversion"/>
  </si>
  <si>
    <t>64KB 크기, 순수 Fault Log data만 존재
0x00090000 ~ 0x0009FFFF</t>
    <phoneticPr fontId="1" type="noConversion"/>
  </si>
  <si>
    <t>Sector 159</t>
    <phoneticPr fontId="1" type="noConversion"/>
  </si>
  <si>
    <t>0x0009F000</t>
    <phoneticPr fontId="1" type="noConversion"/>
  </si>
  <si>
    <t>Sector 127</t>
    <phoneticPr fontId="1" type="noConversion"/>
  </si>
  <si>
    <t>Variables</t>
    <phoneticPr fontId="1" type="noConversion"/>
  </si>
  <si>
    <t>Indigo 변수 저장</t>
    <phoneticPr fontId="1" type="noConversion"/>
  </si>
  <si>
    <t>미정, 36KB</t>
    <phoneticPr fontId="1" type="noConversion"/>
  </si>
  <si>
    <t>4KB</t>
    <phoneticPr fontId="1" type="noConversion"/>
  </si>
  <si>
    <t>미정 - 36KB
(0x60137000 ~ 0x6013FFFF)</t>
    <phoneticPr fontId="1" type="noConversion"/>
  </si>
  <si>
    <t>0x6000F000</t>
    <phoneticPr fontId="1" type="noConversion"/>
  </si>
  <si>
    <t>Sector Backup - 4KB
(0x6000F000 ~ 0x6000FFFF)</t>
    <phoneticPr fontId="1" type="noConversion"/>
  </si>
  <si>
    <t>예비 - 51KB
(0x60002900 ~ 0x6000EFFF)</t>
    <phoneticPr fontId="1" type="noConversion"/>
  </si>
  <si>
    <t>Fault23</t>
  </si>
  <si>
    <t>Fault24</t>
  </si>
  <si>
    <t>Fault25</t>
  </si>
  <si>
    <t>Fault26</t>
  </si>
  <si>
    <t>Fault27</t>
  </si>
  <si>
    <t>Fault28</t>
  </si>
  <si>
    <t>Fault29</t>
  </si>
  <si>
    <t>Fault30</t>
  </si>
  <si>
    <t>Fault31</t>
  </si>
  <si>
    <t>Fault32</t>
  </si>
  <si>
    <t>Fault33</t>
  </si>
  <si>
    <t>Fault34</t>
  </si>
  <si>
    <t>Fault35</t>
  </si>
  <si>
    <t>Fault36</t>
  </si>
  <si>
    <t>Fault37</t>
  </si>
  <si>
    <t>Fault38</t>
  </si>
  <si>
    <t>Fault39</t>
  </si>
  <si>
    <t>Fault40</t>
  </si>
  <si>
    <t>Fault41</t>
  </si>
  <si>
    <t>Fault42</t>
  </si>
  <si>
    <t>Fault43</t>
  </si>
  <si>
    <t>Fault44</t>
  </si>
  <si>
    <t>Fault45</t>
  </si>
  <si>
    <t>Fault46</t>
  </si>
  <si>
    <t>Fault47</t>
  </si>
  <si>
    <t>Fault48</t>
  </si>
  <si>
    <t>Fault49</t>
  </si>
  <si>
    <t>Fault50</t>
  </si>
  <si>
    <t>Fault51</t>
  </si>
  <si>
    <t>Fault52</t>
  </si>
  <si>
    <t>Fault53</t>
  </si>
  <si>
    <t>Fault54</t>
  </si>
  <si>
    <t>Fault55</t>
  </si>
  <si>
    <t>Fault56</t>
  </si>
  <si>
    <t>Fault57</t>
  </si>
  <si>
    <t>Fault58</t>
  </si>
  <si>
    <t>Fault59</t>
  </si>
  <si>
    <t>Fault60</t>
  </si>
  <si>
    <t>Fault61</t>
  </si>
  <si>
    <t>Fault62</t>
  </si>
  <si>
    <t>Fault63</t>
  </si>
  <si>
    <t>Fault 변수 증가 가능성 있으므로, 대처를 위한 예비 영역</t>
    <phoneticPr fontId="1" type="noConversion"/>
  </si>
  <si>
    <t>Dec. Addr</t>
    <phoneticPr fontId="1" type="noConversion"/>
  </si>
  <si>
    <t>VRAM, 1MB (0x60100000 ~ 0x601FFFFF)</t>
    <phoneticPr fontId="1" type="noConversion"/>
  </si>
  <si>
    <t>Fault 변동에 따라 Ext Flash에 기록해야 하므로, 현재와 과거에 대해 비교용</t>
    <phoneticPr fontId="1" type="noConversion"/>
  </si>
  <si>
    <t>Fault23 ~ 63</t>
    <phoneticPr fontId="1" type="noConversion"/>
  </si>
  <si>
    <t>SPI_Error</t>
  </si>
  <si>
    <t>LVDS_Clock_PLL_Error</t>
  </si>
  <si>
    <t>LVDS Init 중 PLL, Clock 관련 NG 발생 시 bit 단위로 1 설정. OK면 0, NG면 그외 값</t>
  </si>
  <si>
    <t>Clock_PLL_Error</t>
  </si>
  <si>
    <t>OK : 0x00000000, NG : 0xFFFFFFFF, Clock Init에서 사용.</t>
  </si>
  <si>
    <t>ExtFlash_Switch_Status</t>
  </si>
  <si>
    <t>SAD_DRI_201 - SPI_Fsh_Wr</t>
    <phoneticPr fontId="1" type="noConversion"/>
  </si>
  <si>
    <t>SAD_DRI_202 - SPI_Fsh_Rd</t>
    <phoneticPr fontId="1" type="noConversion"/>
  </si>
  <si>
    <t>SAD_DRI_203 - Mem_CRC</t>
    <phoneticPr fontId="1" type="noConversion"/>
  </si>
  <si>
    <t>SAD_DRI_204 - LCD_Mon</t>
    <phoneticPr fontId="1" type="noConversion"/>
  </si>
  <si>
    <t>SAD_DRI_205 - LED_Mon</t>
    <phoneticPr fontId="1" type="noConversion"/>
  </si>
  <si>
    <t>SAD_DRI_206 - Status_Save</t>
    <phoneticPr fontId="1" type="noConversion"/>
  </si>
  <si>
    <t>NM_Icon1_WinCRC</t>
    <phoneticPr fontId="1" type="noConversion"/>
  </si>
  <si>
    <t>NM_Icon2_WinCRC</t>
  </si>
  <si>
    <t>NM_Icon3_WinCRC</t>
  </si>
  <si>
    <t>NM_Icon4_WinCRC</t>
  </si>
  <si>
    <t>NM_Icon5_WinCRC</t>
  </si>
  <si>
    <t>NM_Icon6_WinCRC</t>
  </si>
  <si>
    <t>NM_Icon7_WinCRC</t>
  </si>
  <si>
    <t>NM_Icon8_WinCRC</t>
  </si>
  <si>
    <t>NM_Icon9_WinCRC</t>
  </si>
  <si>
    <t>NM_Icon10_WinCRC</t>
  </si>
  <si>
    <t>NM_Icon11_WinCRC</t>
  </si>
  <si>
    <t>NM_Icon12_WinCRC</t>
  </si>
  <si>
    <t>NM_Icon13_WinCRC</t>
  </si>
  <si>
    <t>NM_Icon14_WinCRC</t>
  </si>
  <si>
    <t>NM_Icon15_WinCRC</t>
  </si>
  <si>
    <t>NM_Icon16_WinCRC</t>
  </si>
  <si>
    <t>NM_Icon_WinCRC_Result</t>
    <phoneticPr fontId="1" type="noConversion"/>
  </si>
  <si>
    <t>Display_Init_Mode_Status</t>
    <phoneticPr fontId="1" type="noConversion"/>
  </si>
  <si>
    <t>Booting 시 NM, SM 구분</t>
    <phoneticPr fontId="1" type="noConversion"/>
  </si>
  <si>
    <t>Sector_Backup (4KB)</t>
    <phoneticPr fontId="1" type="noConversion"/>
  </si>
  <si>
    <r>
      <t xml:space="preserve">Local Dimming - 12KB
(0x60134000 ~ 0x60136FFF), </t>
    </r>
    <r>
      <rPr>
        <b/>
        <sz val="16"/>
        <color rgb="FFFF0000"/>
        <rFont val="맑은 고딕"/>
        <family val="3"/>
        <charset val="129"/>
        <scheme val="minor"/>
      </rPr>
      <t>위치 변경할 수도 있음</t>
    </r>
    <phoneticPr fontId="1" type="noConversion"/>
  </si>
  <si>
    <t>Fault Log Info.</t>
    <phoneticPr fontId="1" type="noConversion"/>
  </si>
  <si>
    <t>0x00080004</t>
    <phoneticPr fontId="1" type="noConversion"/>
  </si>
  <si>
    <t>4Bytes</t>
    <phoneticPr fontId="1" type="noConversion"/>
  </si>
  <si>
    <t xml:space="preserve">마지막 위치가 어느 Sector에 해당하는지 확인 (Ext Flash Sector 144~159) </t>
    <phoneticPr fontId="1" type="noConversion"/>
  </si>
  <si>
    <t>0x00070004</t>
    <phoneticPr fontId="1" type="noConversion"/>
  </si>
  <si>
    <t>0x00070008</t>
    <phoneticPr fontId="1" type="noConversion"/>
  </si>
  <si>
    <t>F/W Data CRC 시작 주소 (고정)</t>
    <phoneticPr fontId="1" type="noConversion"/>
  </si>
  <si>
    <t>F/W Data 길이 (고정)</t>
    <phoneticPr fontId="1" type="noConversion"/>
  </si>
  <si>
    <t>F/W Data Reference CRC Value</t>
    <phoneticPr fontId="1" type="noConversion"/>
  </si>
  <si>
    <t>Sector 111</t>
    <phoneticPr fontId="1" type="noConversion"/>
  </si>
  <si>
    <t>Sector 0</t>
    <phoneticPr fontId="1" type="noConversion"/>
  </si>
  <si>
    <t>Sector 1</t>
    <phoneticPr fontId="1" type="noConversion"/>
  </si>
  <si>
    <t>Sector 2</t>
  </si>
  <si>
    <t>Sector 3</t>
  </si>
  <si>
    <t>Sector 4</t>
  </si>
  <si>
    <t>Sector 5</t>
  </si>
  <si>
    <t>Sector 6</t>
  </si>
  <si>
    <t>Sector 7</t>
  </si>
  <si>
    <t>32KB</t>
    <phoneticPr fontId="1" type="noConversion"/>
  </si>
  <si>
    <t>Block 0</t>
  </si>
  <si>
    <t>Block 1</t>
  </si>
  <si>
    <t>Sector 8</t>
  </si>
  <si>
    <t>Sector 9</t>
  </si>
  <si>
    <t>Sector 10</t>
  </si>
  <si>
    <t>Sector 11</t>
  </si>
  <si>
    <t>Sector 12</t>
  </si>
  <si>
    <t>Sector 13</t>
  </si>
  <si>
    <t>A000</t>
    <phoneticPr fontId="1" type="noConversion"/>
  </si>
  <si>
    <t>B000</t>
    <phoneticPr fontId="1" type="noConversion"/>
  </si>
  <si>
    <t>C000</t>
    <phoneticPr fontId="1" type="noConversion"/>
  </si>
  <si>
    <t>D000</t>
    <phoneticPr fontId="1" type="noConversion"/>
  </si>
  <si>
    <t>E000</t>
    <phoneticPr fontId="1" type="noConversion"/>
  </si>
  <si>
    <t>F000</t>
    <phoneticPr fontId="1" type="noConversion"/>
  </si>
  <si>
    <t>1 0000</t>
    <phoneticPr fontId="1" type="noConversion"/>
  </si>
  <si>
    <t>기존 F/W CRC Info.</t>
    <phoneticPr fontId="1" type="noConversion"/>
  </si>
  <si>
    <t>신규 F/W CRC Info.</t>
    <phoneticPr fontId="1" type="noConversion"/>
  </si>
  <si>
    <t>0x00030004</t>
    <phoneticPr fontId="1" type="noConversion"/>
  </si>
  <si>
    <t>0x00030008</t>
    <phoneticPr fontId="1" type="noConversion"/>
  </si>
  <si>
    <t>3 Sectors</t>
    <phoneticPr fontId="1" type="noConversion"/>
  </si>
  <si>
    <t>4 Sectors</t>
    <phoneticPr fontId="1" type="noConversion"/>
  </si>
  <si>
    <t>Image Data (64KB Block #20~??)
NM Image : Block(64KB) #20~29, SM Image : Block(64KB) #30~??</t>
    <phoneticPr fontId="1" type="noConversion"/>
  </si>
  <si>
    <t>Sector 사이즈 늘어날 수 있음. (현7)</t>
    <phoneticPr fontId="1" type="noConversion"/>
  </si>
  <si>
    <t>기능 없음.</t>
    <phoneticPr fontId="1" type="noConversion"/>
  </si>
  <si>
    <t>I2C_IN_CRC_Error</t>
    <phoneticPr fontId="1" type="noConversion"/>
  </si>
  <si>
    <t>SPI_IN_CRC_Error</t>
    <phoneticPr fontId="1" type="noConversion"/>
  </si>
  <si>
    <t>WhoCallsMe</t>
    <phoneticPr fontId="1" type="noConversion"/>
  </si>
  <si>
    <t>Sector 41</t>
    <phoneticPr fontId="1" type="noConversion"/>
  </si>
  <si>
    <t>0x617E9000</t>
    <phoneticPr fontId="1" type="noConversion"/>
  </si>
  <si>
    <t>Sector 42 (FW)</t>
    <phoneticPr fontId="1" type="noConversion"/>
  </si>
  <si>
    <t>Sector 43 (FW)</t>
    <phoneticPr fontId="1" type="noConversion"/>
  </si>
  <si>
    <t>Sector 44 (FW)</t>
    <phoneticPr fontId="1" type="noConversion"/>
  </si>
  <si>
    <t>Ext Flash Switch IC</t>
    <phoneticPr fontId="1" type="noConversion"/>
  </si>
  <si>
    <t>FW Reset Request</t>
    <phoneticPr fontId="1" type="noConversion"/>
  </si>
  <si>
    <t>Size</t>
    <phoneticPr fontId="1" type="noConversion"/>
  </si>
  <si>
    <t>4Bytes</t>
    <phoneticPr fontId="1" type="noConversion"/>
  </si>
  <si>
    <t>제어기
(Host)</t>
    <phoneticPr fontId="1" type="noConversion"/>
  </si>
  <si>
    <t>Normal : 0x00000000, Video Freeze Fault : 0xFFFFFFFF</t>
    <phoneticPr fontId="1" type="noConversion"/>
  </si>
  <si>
    <t>Normal : 0x00000000, Video Signal Fault : 0xFFFFFFFF</t>
    <phoneticPr fontId="1" type="noConversion"/>
  </si>
  <si>
    <t>Storage_RAM</t>
    <phoneticPr fontId="1" type="noConversion"/>
  </si>
  <si>
    <t>Storage_Int</t>
    <phoneticPr fontId="1" type="noConversion"/>
  </si>
  <si>
    <t>Storage_Ext</t>
    <phoneticPr fontId="1" type="noConversion"/>
  </si>
  <si>
    <t>SRAM_ECC</t>
    <phoneticPr fontId="1" type="noConversion"/>
  </si>
  <si>
    <t>FLASH_ECC</t>
    <phoneticPr fontId="1" type="noConversion"/>
  </si>
  <si>
    <t>RAM : 0x1~1, Int : 0x2~2, Ext : 0x3~3</t>
    <phoneticPr fontId="1" type="noConversion"/>
  </si>
  <si>
    <r>
      <t xml:space="preserve">SPI Read&amp;Write - 64KB
(0x60140000~ 0x0x6014FFFF) </t>
    </r>
    <r>
      <rPr>
        <b/>
        <sz val="16"/>
        <color rgb="FFFF0000"/>
        <rFont val="맑은 고딕"/>
        <family val="3"/>
        <charset val="129"/>
        <scheme val="minor"/>
      </rPr>
      <t>전달인자 추가로 코드 수정 및 재정렬 필요함.</t>
    </r>
    <phoneticPr fontId="1" type="noConversion"/>
  </si>
  <si>
    <t>Data Size R</t>
  </si>
  <si>
    <t>DST Address R</t>
  </si>
  <si>
    <t>SRC Address R</t>
  </si>
  <si>
    <t>CODE Read</t>
  </si>
  <si>
    <t>0x60140102</t>
    <phoneticPr fontId="1" type="noConversion"/>
  </si>
  <si>
    <t>0x60140104</t>
    <phoneticPr fontId="1" type="noConversion"/>
  </si>
  <si>
    <t>0x60140108</t>
    <phoneticPr fontId="1" type="noConversion"/>
  </si>
  <si>
    <t>~</t>
  </si>
  <si>
    <t>~</t>
    <phoneticPr fontId="1" type="noConversion"/>
  </si>
  <si>
    <t>예비 영역</t>
    <phoneticPr fontId="1" type="noConversion"/>
  </si>
  <si>
    <t xml:space="preserve">1 Sector (4KB) Backup - Fault Log 등에 사용 (Ext Flash에 Fault Log 기록 시에 Erase - Write 단계를 거칠 때 활용) 
SPI Read &amp; Write 영역 설정이 제대로 되면 그 쪽(VRAM)으로 옮겨도 됨. </t>
    <phoneticPr fontId="1" type="noConversion"/>
  </si>
  <si>
    <t>0x30E8</t>
    <phoneticPr fontId="1" type="noConversion"/>
  </si>
  <si>
    <t>0x2FE8</t>
    <phoneticPr fontId="1" type="noConversion"/>
  </si>
  <si>
    <t>CODE Write</t>
  </si>
  <si>
    <t>0x6014F000</t>
    <phoneticPr fontId="1" type="noConversion"/>
  </si>
  <si>
    <t>Flash Buffer</t>
    <phoneticPr fontId="1" type="noConversion"/>
  </si>
  <si>
    <t>4KB, Sector 백업 시 사용 가능성 있음. SRAM과 조율 중.</t>
    <phoneticPr fontId="1" type="noConversion"/>
  </si>
  <si>
    <t xml:space="preserve">SYS 문서 참고. 각 bit 할당 Fault 변수. 
실제 Fault 변수들을 bit 순서대로 해당 변수에 복사. Fault 변수는 한 메모리 영역에 모여 있어야 FW 설계가 용이해서 설정함. </t>
    <phoneticPr fontId="1" type="noConversion"/>
  </si>
  <si>
    <t>Hex2Bit</t>
    <phoneticPr fontId="1" type="noConversion"/>
  </si>
  <si>
    <t>Fault 변수 증가 필요 시, 대처를 위한 예비 영역</t>
    <phoneticPr fontId="1" type="noConversion"/>
  </si>
  <si>
    <t xml:space="preserve">호출한 대상 구분 (어느 Component에서 호출했는지 알기 위함, 각 값에 따라서 Switch Case 구문 형태로 설계  예정) </t>
    <phoneticPr fontId="1" type="noConversion"/>
  </si>
  <si>
    <t xml:space="preserve">0xFFFFFFFF일 경우, 해당 위치 저장 , 한 곳이 아니라 두 곳에 저장해야 하는 경우 있어서 3개로 분리함. 생략 될 가능성도 있으나 일단 보존. </t>
    <phoneticPr fontId="1" type="noConversion"/>
  </si>
  <si>
    <t>Data_Size_W</t>
    <phoneticPr fontId="1" type="noConversion"/>
  </si>
  <si>
    <t>DST_Address_W</t>
    <phoneticPr fontId="1" type="noConversion"/>
  </si>
  <si>
    <t>SRC_Address_W</t>
    <phoneticPr fontId="1" type="noConversion"/>
  </si>
  <si>
    <t>Sector_E</t>
    <phoneticPr fontId="1" type="noConversion"/>
  </si>
  <si>
    <t>GeneralPurpose[0]</t>
    <phoneticPr fontId="1" type="noConversion"/>
  </si>
  <si>
    <t>GeneralPurpose[1]</t>
  </si>
  <si>
    <t>GeneralPurpose[2]</t>
  </si>
  <si>
    <t>GeneralPurpose[3]</t>
  </si>
  <si>
    <t>GeneralPurpose[4]</t>
  </si>
  <si>
    <t>GeneralPurpose[5]</t>
  </si>
  <si>
    <t>GeneralPurpose[6]</t>
  </si>
  <si>
    <t>GeneralPurpose[7]</t>
  </si>
  <si>
    <t>GeneralPurpose[8]</t>
  </si>
  <si>
    <t>GeneralPurpose[9]</t>
  </si>
  <si>
    <t>GeneralPurpose[10]</t>
  </si>
  <si>
    <t>GeneralPurpose[11]</t>
  </si>
  <si>
    <t>GeneralPurpose[12]</t>
  </si>
  <si>
    <t>GeneralPurpose[13]</t>
  </si>
  <si>
    <t>GeneralPurpose[14]</t>
  </si>
  <si>
    <t>GeneralPurpose[15]</t>
  </si>
  <si>
    <t>GeneralPurpose[16]</t>
  </si>
  <si>
    <t>GeneralPurpose[17]</t>
  </si>
  <si>
    <t>GeneralPurpose[18]</t>
  </si>
  <si>
    <t>GeneralPurpose[19]</t>
  </si>
  <si>
    <t>GeneralPurpose[20]</t>
  </si>
  <si>
    <t>GeneralPurpose[21]</t>
  </si>
  <si>
    <t>GeneralPurpose[22]</t>
  </si>
  <si>
    <t>GeneralPurpose[23]</t>
  </si>
  <si>
    <t>GeneralPurpose[24]</t>
  </si>
  <si>
    <t>GeneralPurpose[25]</t>
  </si>
  <si>
    <t>GeneralPurpose[26]</t>
  </si>
  <si>
    <t>GeneralPurpose[27]</t>
  </si>
  <si>
    <t>GeneralPurpose[28]</t>
  </si>
  <si>
    <t>GeneralPurpose[29]</t>
  </si>
  <si>
    <t>GeneralPurpose[30]</t>
  </si>
  <si>
    <t>GeneralPurpose[31]</t>
  </si>
  <si>
    <t>Reg</t>
    <phoneticPr fontId="1" type="noConversion"/>
  </si>
  <si>
    <t>Dec. Address</t>
    <phoneticPr fontId="1" type="noConversion"/>
  </si>
  <si>
    <t>Buffer[0]</t>
    <phoneticPr fontId="1" type="noConversion"/>
  </si>
  <si>
    <t>Buffer[1]</t>
    <phoneticPr fontId="1" type="noConversion"/>
  </si>
  <si>
    <t>Buffer[2]</t>
  </si>
  <si>
    <t>Buffer[3]</t>
  </si>
  <si>
    <t>Buffer[4]</t>
  </si>
  <si>
    <t>Buffer[5]</t>
  </si>
  <si>
    <t>Buffer[6]</t>
  </si>
  <si>
    <t>Buffer[7]</t>
  </si>
  <si>
    <t>Buffer[8]</t>
  </si>
  <si>
    <t>Buffer[9]</t>
  </si>
  <si>
    <t>Buffer[10]</t>
  </si>
  <si>
    <t>Buffer[11]</t>
  </si>
  <si>
    <t>Buffer[12]</t>
  </si>
  <si>
    <t>Buffer[13]</t>
  </si>
  <si>
    <t>Buffer[14]</t>
  </si>
  <si>
    <t>Buffer[15]</t>
  </si>
  <si>
    <t>Comp-Comp</t>
  </si>
  <si>
    <t>Comp-Comp</t>
    <phoneticPr fontId="1" type="noConversion"/>
  </si>
  <si>
    <t>Unit - Unit</t>
    <phoneticPr fontId="1" type="noConversion"/>
  </si>
  <si>
    <t>L.D</t>
    <phoneticPr fontId="1" type="noConversion"/>
  </si>
  <si>
    <t>SW_CTRL</t>
    <phoneticPr fontId="1" type="noConversion"/>
  </si>
  <si>
    <t>0x00000028</t>
    <phoneticPr fontId="1" type="noConversion"/>
  </si>
  <si>
    <t>Internal Flash 192KB (1sector 4KB, 48 Sector)
0x617C0000 ~ 0x617EFFFF</t>
    <phoneticPr fontId="1" type="noConversion"/>
  </si>
  <si>
    <t>External Flash 16MB (1 Sector 4KB, 4096 Sectors)
0x00000000 ~ 0x00FFFFFF</t>
    <phoneticPr fontId="1" type="noConversion"/>
  </si>
  <si>
    <t>Internal Flash : OP Code - argu overwriting</t>
    <phoneticPr fontId="1" type="noConversion"/>
  </si>
  <si>
    <t>반환 인자 첫 시작 ↑</t>
    <phoneticPr fontId="1" type="noConversion"/>
  </si>
  <si>
    <t>전달 인자 첫 시작 ↓</t>
    <phoneticPr fontId="1" type="noConversion"/>
  </si>
  <si>
    <t xml:space="preserve"># 확정 아님. 실제 설계 상 문제가 생기면 바뀔 수 있음. </t>
    <phoneticPr fontId="1" type="noConversion"/>
  </si>
  <si>
    <t>사용</t>
    <phoneticPr fontId="1" type="noConversion"/>
  </si>
  <si>
    <t>-</t>
    <phoneticPr fontId="1" type="noConversion"/>
  </si>
  <si>
    <t>S/V Ram 영역 할당</t>
    <phoneticPr fontId="1" type="noConversion"/>
  </si>
  <si>
    <t>Debugging
(0x600000000 ~ 0x600001FC)</t>
    <phoneticPr fontId="1" type="noConversion"/>
  </si>
  <si>
    <t>Fail CHECK
(0x600000200 ~ 0x600002FC)</t>
    <phoneticPr fontId="1" type="noConversion"/>
  </si>
  <si>
    <t>Monitoring
(0x60000300~0x600003FC)</t>
    <phoneticPr fontId="1" type="noConversion"/>
  </si>
  <si>
    <t>실행 코드 복사
(0x600000400 ~ 0x600FFFFC)</t>
    <phoneticPr fontId="1" type="noConversion"/>
  </si>
  <si>
    <t>이미지 복사
(0x60100000 ~ 0x6011FFFC)</t>
    <phoneticPr fontId="1" type="noConversion"/>
  </si>
  <si>
    <t>I2C SPI 통신 Data Buffer
(0x60130000~ 0x60131FFC)</t>
    <phoneticPr fontId="1" type="noConversion"/>
  </si>
  <si>
    <t>ETC DATA</t>
    <phoneticPr fontId="1" type="noConversion"/>
  </si>
  <si>
    <t>SPI Flash (F/W update)
(0x60140000~ 0x6017FFFC)</t>
    <phoneticPr fontId="1" type="noConversion"/>
  </si>
  <si>
    <t>예비 영역
(0x601A0000 ~ 0x601FFFFC)</t>
    <phoneticPr fontId="1" type="noConversion"/>
  </si>
  <si>
    <t>항목</t>
    <phoneticPr fontId="1" type="noConversion"/>
  </si>
  <si>
    <t>주소</t>
    <phoneticPr fontId="1" type="noConversion"/>
  </si>
  <si>
    <t>Sector</t>
    <phoneticPr fontId="1" type="noConversion"/>
  </si>
  <si>
    <t>Debuge hold</t>
    <phoneticPr fontId="1" type="noConversion"/>
  </si>
  <si>
    <t>0x60000000</t>
  </si>
  <si>
    <t>Power GOOD S</t>
    <phoneticPr fontId="1" type="noConversion"/>
  </si>
  <si>
    <t>FFFF/1111</t>
    <phoneticPr fontId="1" type="noConversion"/>
  </si>
  <si>
    <t>0x60000200</t>
  </si>
  <si>
    <t>FW CUR</t>
    <phoneticPr fontId="1" type="noConversion"/>
  </si>
  <si>
    <t>617c2000</t>
    <phoneticPr fontId="1" type="noConversion"/>
  </si>
  <si>
    <t>0x60000300</t>
  </si>
  <si>
    <t>Watch DOG</t>
    <phoneticPr fontId="1" type="noConversion"/>
  </si>
  <si>
    <t>0x60000400</t>
  </si>
  <si>
    <t>Read Buffer</t>
    <phoneticPr fontId="1" type="noConversion"/>
  </si>
  <si>
    <t>EEPROM</t>
    <phoneticPr fontId="1" type="noConversion"/>
  </si>
  <si>
    <t>0x60132000</t>
    <phoneticPr fontId="1" type="noConversion"/>
  </si>
  <si>
    <t>NO SIGNAL SF</t>
    <phoneticPr fontId="1" type="noConversion"/>
  </si>
  <si>
    <t>Error Point</t>
    <phoneticPr fontId="1" type="noConversion"/>
  </si>
  <si>
    <t>0x60000004</t>
  </si>
  <si>
    <t>Check RE S</t>
    <phoneticPr fontId="1" type="noConversion"/>
  </si>
  <si>
    <t xml:space="preserve">0x00 ~ 0x3F </t>
    <phoneticPr fontId="1" type="noConversion"/>
  </si>
  <si>
    <t>0x60000204</t>
  </si>
  <si>
    <t>FW NEW</t>
    <phoneticPr fontId="1" type="noConversion"/>
  </si>
  <si>
    <t>0x60000304</t>
  </si>
  <si>
    <t>NO Signal</t>
  </si>
  <si>
    <t>0x60101000</t>
    <phoneticPr fontId="1" type="noConversion"/>
  </si>
  <si>
    <t>0x60133000</t>
    <phoneticPr fontId="1" type="noConversion"/>
  </si>
  <si>
    <t>SAFETY MODE SF</t>
    <phoneticPr fontId="1" type="noConversion"/>
  </si>
  <si>
    <t>Count 1</t>
    <phoneticPr fontId="1" type="noConversion"/>
  </si>
  <si>
    <t>0x60000008</t>
  </si>
  <si>
    <t>ADC 1</t>
    <phoneticPr fontId="1" type="noConversion"/>
  </si>
  <si>
    <t>측정 값</t>
    <phoneticPr fontId="1" type="noConversion"/>
  </si>
  <si>
    <t>0x60000208</t>
  </si>
  <si>
    <t>START FW Update</t>
    <phoneticPr fontId="1" type="noConversion"/>
  </si>
  <si>
    <t>0x60000308</t>
  </si>
  <si>
    <t>0x600004FC</t>
    <phoneticPr fontId="1" type="noConversion"/>
  </si>
  <si>
    <t>Back 62x62 B gray</t>
    <phoneticPr fontId="1" type="noConversion"/>
  </si>
  <si>
    <t>0x60102000</t>
    <phoneticPr fontId="1" type="noConversion"/>
  </si>
  <si>
    <t>Load 1</t>
    <phoneticPr fontId="1" type="noConversion"/>
  </si>
  <si>
    <t>Count 2</t>
    <phoneticPr fontId="1" type="noConversion"/>
  </si>
  <si>
    <t>0x6000000C</t>
  </si>
  <si>
    <t>ADC 2</t>
    <phoneticPr fontId="1" type="noConversion"/>
  </si>
  <si>
    <t>0x6000020C</t>
  </si>
  <si>
    <t>Main LOOP STOP</t>
    <phoneticPr fontId="1" type="noConversion"/>
  </si>
  <si>
    <t>0x6000030C</t>
  </si>
  <si>
    <t>INTERRUPT</t>
    <phoneticPr fontId="1" type="noConversion"/>
  </si>
  <si>
    <t>0x60001000</t>
    <phoneticPr fontId="1" type="noConversion"/>
  </si>
  <si>
    <t>Left</t>
    <phoneticPr fontId="1" type="noConversion"/>
  </si>
  <si>
    <t>0x60103000</t>
    <phoneticPr fontId="1" type="noConversion"/>
  </si>
  <si>
    <t>LED DIC ADDR</t>
    <phoneticPr fontId="1" type="noConversion"/>
  </si>
  <si>
    <t>0x60130037</t>
    <phoneticPr fontId="1" type="noConversion"/>
  </si>
  <si>
    <t>0x60135000</t>
  </si>
  <si>
    <t>Load 2</t>
    <phoneticPr fontId="1" type="noConversion"/>
  </si>
  <si>
    <t>Count 3</t>
  </si>
  <si>
    <t>0x60000010</t>
  </si>
  <si>
    <t>ADC 3</t>
  </si>
  <si>
    <t>0x60000210</t>
  </si>
  <si>
    <t>Freeze M</t>
    <phoneticPr fontId="1" type="noConversion"/>
  </si>
  <si>
    <t>0x60000310</t>
  </si>
  <si>
    <t>Right</t>
    <phoneticPr fontId="1" type="noConversion"/>
  </si>
  <si>
    <t>0x60104000</t>
    <phoneticPr fontId="1" type="noConversion"/>
  </si>
  <si>
    <t>LED DIC EN REG</t>
    <phoneticPr fontId="1" type="noConversion"/>
  </si>
  <si>
    <t>0x60130038</t>
    <phoneticPr fontId="1" type="noConversion"/>
  </si>
  <si>
    <t>0x60136000</t>
  </si>
  <si>
    <t>Load 3</t>
    <phoneticPr fontId="1" type="noConversion"/>
  </si>
  <si>
    <t>Count 4</t>
  </si>
  <si>
    <t>0x60000014</t>
  </si>
  <si>
    <t>ADC 4</t>
  </si>
  <si>
    <t>0x60000214</t>
  </si>
  <si>
    <t>Freeze M ON/OFF Count</t>
    <phoneticPr fontId="1" type="noConversion"/>
  </si>
  <si>
    <t>0~C</t>
    <phoneticPr fontId="1" type="noConversion"/>
  </si>
  <si>
    <t>0x60000314</t>
  </si>
  <si>
    <t>0x600005FC</t>
    <phoneticPr fontId="1" type="noConversion"/>
  </si>
  <si>
    <t>Battery</t>
    <phoneticPr fontId="1" type="noConversion"/>
  </si>
  <si>
    <t>0x60105000</t>
    <phoneticPr fontId="1" type="noConversion"/>
  </si>
  <si>
    <t>LED DIC EN Data</t>
    <phoneticPr fontId="1" type="noConversion"/>
  </si>
  <si>
    <t>0x60130039</t>
    <phoneticPr fontId="1" type="noConversion"/>
  </si>
  <si>
    <t>0x60137000</t>
  </si>
  <si>
    <t>CAR</t>
    <phoneticPr fontId="1" type="noConversion"/>
  </si>
  <si>
    <t>Count 5</t>
  </si>
  <si>
    <t>0x60000018</t>
  </si>
  <si>
    <t>ADC 5</t>
  </si>
  <si>
    <t>0x60000218</t>
  </si>
  <si>
    <t>Freeze M ON/OFF</t>
    <phoneticPr fontId="1" type="noConversion"/>
  </si>
  <si>
    <t>1111/2222/3333</t>
    <phoneticPr fontId="1" type="noConversion"/>
  </si>
  <si>
    <t>0x60000318</t>
  </si>
  <si>
    <t>LVDS PANIC</t>
    <phoneticPr fontId="1" type="noConversion"/>
  </si>
  <si>
    <t>0x60002000</t>
    <phoneticPr fontId="1" type="noConversion"/>
  </si>
  <si>
    <t>Door</t>
    <phoneticPr fontId="1" type="noConversion"/>
  </si>
  <si>
    <t>0x60106000</t>
    <phoneticPr fontId="1" type="noConversion"/>
  </si>
  <si>
    <t>ADIM Register</t>
    <phoneticPr fontId="1" type="noConversion"/>
  </si>
  <si>
    <t>0x6013003A</t>
    <phoneticPr fontId="1" type="noConversion"/>
  </si>
  <si>
    <t>0x60138000</t>
  </si>
  <si>
    <t>D_</t>
    <phoneticPr fontId="1" type="noConversion"/>
  </si>
  <si>
    <t>0x6000001C</t>
  </si>
  <si>
    <t>ADC 6</t>
  </si>
  <si>
    <t>0x6000021C</t>
  </si>
  <si>
    <t>Back 62x62 B gray Count</t>
    <phoneticPr fontId="1" type="noConversion"/>
  </si>
  <si>
    <t>0x6000031C</t>
  </si>
  <si>
    <t>AirBag</t>
    <phoneticPr fontId="1" type="noConversion"/>
  </si>
  <si>
    <t>0x60109000</t>
    <phoneticPr fontId="1" type="noConversion"/>
  </si>
  <si>
    <t>ADIM Data</t>
    <phoneticPr fontId="1" type="noConversion"/>
  </si>
  <si>
    <t>0x6013003B</t>
    <phoneticPr fontId="1" type="noConversion"/>
  </si>
  <si>
    <t>0x60139000</t>
  </si>
  <si>
    <t>0x60000020</t>
  </si>
  <si>
    <t>PLL GOOD</t>
    <phoneticPr fontId="1" type="noConversion"/>
  </si>
  <si>
    <t>0x60000220</t>
  </si>
  <si>
    <t>Back 62x62 B gray ON/OFF</t>
    <phoneticPr fontId="1" type="noConversion"/>
  </si>
  <si>
    <t>1111/2222</t>
    <phoneticPr fontId="1" type="noConversion"/>
  </si>
  <si>
    <t>0x60000320</t>
  </si>
  <si>
    <t>Belt</t>
  </si>
  <si>
    <t>0x6010A000</t>
    <phoneticPr fontId="1" type="noConversion"/>
  </si>
  <si>
    <t>Spread ADDR</t>
    <phoneticPr fontId="1" type="noConversion"/>
  </si>
  <si>
    <t>0x6013003C</t>
    <phoneticPr fontId="1" type="noConversion"/>
  </si>
  <si>
    <t>0x6013A000</t>
    <phoneticPr fontId="1" type="noConversion"/>
  </si>
  <si>
    <t>0x60000024</t>
  </si>
  <si>
    <t>TX_PLLCAL</t>
    <phoneticPr fontId="1" type="noConversion"/>
  </si>
  <si>
    <t>0x60000224</t>
  </si>
  <si>
    <t>LEFT ON/OFF Count</t>
    <phoneticPr fontId="1" type="noConversion"/>
  </si>
  <si>
    <t>0x60000324</t>
  </si>
  <si>
    <t>SPI RX Slave</t>
    <phoneticPr fontId="1" type="noConversion"/>
  </si>
  <si>
    <t>0x60003000</t>
    <phoneticPr fontId="1" type="noConversion"/>
  </si>
  <si>
    <t>ESC</t>
  </si>
  <si>
    <t>0x6010D000</t>
    <phoneticPr fontId="1" type="noConversion"/>
  </si>
  <si>
    <t>Spread Data</t>
    <phoneticPr fontId="1" type="noConversion"/>
  </si>
  <si>
    <t>0x6013003D</t>
    <phoneticPr fontId="1" type="noConversion"/>
  </si>
  <si>
    <t>0x6013B000</t>
    <phoneticPr fontId="1" type="noConversion"/>
  </si>
  <si>
    <t>0x60000028</t>
  </si>
  <si>
    <t>TX_PLLLOCK</t>
    <phoneticPr fontId="1" type="noConversion"/>
  </si>
  <si>
    <t>0x60000228</t>
  </si>
  <si>
    <t>LEFT ON/OFF</t>
    <phoneticPr fontId="1" type="noConversion"/>
  </si>
  <si>
    <t>0x60000328</t>
  </si>
  <si>
    <t>ESC OFF</t>
    <phoneticPr fontId="1" type="noConversion"/>
  </si>
  <si>
    <t>0x6010E000</t>
    <phoneticPr fontId="1" type="noConversion"/>
  </si>
  <si>
    <t>0x6013C000</t>
    <phoneticPr fontId="1" type="noConversion"/>
  </si>
  <si>
    <t>0x6000002C</t>
  </si>
  <si>
    <t>TX_CLOCK</t>
    <phoneticPr fontId="1" type="noConversion"/>
  </si>
  <si>
    <t>0x6000022C</t>
  </si>
  <si>
    <t>Right ON/OFF Count</t>
    <phoneticPr fontId="1" type="noConversion"/>
  </si>
  <si>
    <t>0x6000032C</t>
  </si>
  <si>
    <t>ID TRACKING</t>
    <phoneticPr fontId="1" type="noConversion"/>
  </si>
  <si>
    <t>0x6010F000</t>
    <phoneticPr fontId="1" type="noConversion"/>
  </si>
  <si>
    <t>0x6013D000</t>
    <phoneticPr fontId="1" type="noConversion"/>
  </si>
  <si>
    <t>0x60000030</t>
  </si>
  <si>
    <t>RX_PLLCAL</t>
    <phoneticPr fontId="1" type="noConversion"/>
  </si>
  <si>
    <t>0x60000230</t>
  </si>
  <si>
    <t>Right ON/OFF</t>
    <phoneticPr fontId="1" type="noConversion"/>
  </si>
  <si>
    <t>0x60000330</t>
  </si>
  <si>
    <t>BLUELIGHT INT</t>
    <phoneticPr fontId="1" type="noConversion"/>
  </si>
  <si>
    <t>0x60004000</t>
    <phoneticPr fontId="1" type="noConversion"/>
  </si>
  <si>
    <t>ADAS</t>
  </si>
  <si>
    <t>0x60110000</t>
    <phoneticPr fontId="1" type="noConversion"/>
  </si>
  <si>
    <t>0x6013E000</t>
    <phoneticPr fontId="1" type="noConversion"/>
  </si>
  <si>
    <t>CODE Read</t>
    <phoneticPr fontId="1" type="noConversion"/>
  </si>
  <si>
    <t>0x60140030</t>
    <phoneticPr fontId="1" type="noConversion"/>
  </si>
  <si>
    <t>0x60000034</t>
  </si>
  <si>
    <t>RX_PLLLOCK</t>
    <phoneticPr fontId="1" type="noConversion"/>
  </si>
  <si>
    <t>0x60000234</t>
    <phoneticPr fontId="1" type="noConversion"/>
  </si>
  <si>
    <t>BELT  ON/OFF Count</t>
    <phoneticPr fontId="1" type="noConversion"/>
  </si>
  <si>
    <t>0x60000334</t>
  </si>
  <si>
    <t>COIL</t>
  </si>
  <si>
    <t>0x60114000</t>
    <phoneticPr fontId="1" type="noConversion"/>
  </si>
  <si>
    <t>0x6013F000</t>
    <phoneticPr fontId="1" type="noConversion"/>
  </si>
  <si>
    <t>0x60000038</t>
  </si>
  <si>
    <t>RX_CLOCK</t>
    <phoneticPr fontId="1" type="noConversion"/>
  </si>
  <si>
    <t>0x60000238</t>
  </si>
  <si>
    <t>BELT ON/OFF</t>
    <phoneticPr fontId="1" type="noConversion"/>
  </si>
  <si>
    <t>0x60000338</t>
  </si>
  <si>
    <t>TIRE</t>
  </si>
  <si>
    <t>0x60117000</t>
    <phoneticPr fontId="1" type="noConversion"/>
  </si>
  <si>
    <t>0x601401FC</t>
    <phoneticPr fontId="1" type="noConversion"/>
  </si>
  <si>
    <t>0x6000003C</t>
  </si>
  <si>
    <t>LCD Fail S</t>
    <phoneticPr fontId="1" type="noConversion"/>
  </si>
  <si>
    <t>0x6000023C</t>
  </si>
  <si>
    <t>ESC  ON/OFF Count</t>
    <phoneticPr fontId="1" type="noConversion"/>
  </si>
  <si>
    <t>0x6000033C</t>
    <phoneticPr fontId="1" type="noConversion"/>
  </si>
  <si>
    <t>SERDES INT</t>
    <phoneticPr fontId="1" type="noConversion"/>
  </si>
  <si>
    <t>0x6000C000</t>
    <phoneticPr fontId="1" type="noConversion"/>
  </si>
  <si>
    <t>BRAKE</t>
  </si>
  <si>
    <t>0x60118000</t>
    <phoneticPr fontId="1" type="noConversion"/>
  </si>
  <si>
    <t>Data Size R</t>
    <phoneticPr fontId="1" type="noConversion"/>
  </si>
  <si>
    <t>0x601401BA</t>
    <phoneticPr fontId="1" type="noConversion"/>
  </si>
  <si>
    <t>0x60000040</t>
  </si>
  <si>
    <t>LED Fail S</t>
    <phoneticPr fontId="1" type="noConversion"/>
  </si>
  <si>
    <t>0x60000240</t>
  </si>
  <si>
    <t>ESC ON/OFF</t>
    <phoneticPr fontId="1" type="noConversion"/>
  </si>
  <si>
    <t>0x60000340</t>
    <phoneticPr fontId="1" type="noConversion"/>
  </si>
  <si>
    <t>WDG</t>
  </si>
  <si>
    <t>0x60119000</t>
    <phoneticPr fontId="1" type="noConversion"/>
  </si>
  <si>
    <t>DST Address R</t>
    <phoneticPr fontId="1" type="noConversion"/>
  </si>
  <si>
    <t>0x601401BC</t>
    <phoneticPr fontId="1" type="noConversion"/>
  </si>
  <si>
    <t>0x60000044</t>
  </si>
  <si>
    <t>Power GOOD L</t>
    <phoneticPr fontId="1" type="noConversion"/>
  </si>
  <si>
    <t>0x60000244</t>
    <phoneticPr fontId="1" type="noConversion"/>
  </si>
  <si>
    <t>ADAS  ON/OFF Count</t>
    <phoneticPr fontId="1" type="noConversion"/>
  </si>
  <si>
    <t>0x60000344</t>
    <phoneticPr fontId="1" type="noConversion"/>
  </si>
  <si>
    <t>0x6011A000</t>
    <phoneticPr fontId="1" type="noConversion"/>
  </si>
  <si>
    <t>SRC Address R</t>
    <phoneticPr fontId="1" type="noConversion"/>
  </si>
  <si>
    <t>0x601401C0</t>
    <phoneticPr fontId="1" type="noConversion"/>
  </si>
  <si>
    <t>km/h</t>
    <phoneticPr fontId="1" type="noConversion"/>
  </si>
  <si>
    <t>0x60000048</t>
  </si>
  <si>
    <t>Check RE L</t>
    <phoneticPr fontId="1" type="noConversion"/>
  </si>
  <si>
    <t>0x60000248</t>
    <phoneticPr fontId="1" type="noConversion"/>
  </si>
  <si>
    <t>ADAS ON/OFF</t>
    <phoneticPr fontId="1" type="noConversion"/>
  </si>
  <si>
    <t>0x60000348</t>
    <phoneticPr fontId="1" type="noConversion"/>
  </si>
  <si>
    <t>SEERIS</t>
    <phoneticPr fontId="1" type="noConversion"/>
  </si>
  <si>
    <t>0x6000D000</t>
    <phoneticPr fontId="1" type="noConversion"/>
  </si>
  <si>
    <t>INT</t>
  </si>
  <si>
    <t>0x6011B000</t>
    <phoneticPr fontId="1" type="noConversion"/>
  </si>
  <si>
    <t>CODE Write</t>
    <phoneticPr fontId="1" type="noConversion"/>
  </si>
  <si>
    <t>0x60140300</t>
    <phoneticPr fontId="1" type="noConversion"/>
  </si>
  <si>
    <t>x100 rpm</t>
    <phoneticPr fontId="1" type="noConversion"/>
  </si>
  <si>
    <t>0x6000004C</t>
  </si>
  <si>
    <t>RX_PLLCAL P</t>
    <phoneticPr fontId="1" type="noConversion"/>
  </si>
  <si>
    <t>0x6000024C</t>
    <phoneticPr fontId="1" type="noConversion"/>
  </si>
  <si>
    <t>COIL  ON/OFF Count</t>
    <phoneticPr fontId="1" type="noConversion"/>
  </si>
  <si>
    <t>0x6000034C</t>
  </si>
  <si>
    <t>CRC</t>
  </si>
  <si>
    <t>0x6011C000</t>
    <phoneticPr fontId="1" type="noConversion"/>
  </si>
  <si>
    <t>0x60000050</t>
  </si>
  <si>
    <t>RX_PLLLOCK P</t>
    <phoneticPr fontId="1" type="noConversion"/>
  </si>
  <si>
    <t>0x60000250</t>
    <phoneticPr fontId="1" type="noConversion"/>
  </si>
  <si>
    <t>COIL ON/OFF</t>
    <phoneticPr fontId="1" type="noConversion"/>
  </si>
  <si>
    <t>0x60000350</t>
  </si>
  <si>
    <t>FAIL</t>
  </si>
  <si>
    <t>0x6011D000</t>
    <phoneticPr fontId="1" type="noConversion"/>
  </si>
  <si>
    <t>0x60000054</t>
  </si>
  <si>
    <t>RX_CLOCK P</t>
    <phoneticPr fontId="1" type="noConversion"/>
  </si>
  <si>
    <t>0x60000254</t>
    <phoneticPr fontId="1" type="noConversion"/>
  </si>
  <si>
    <t>TIRE  ON/OFF Count</t>
    <phoneticPr fontId="1" type="noConversion"/>
  </si>
  <si>
    <t>0x60000354</t>
  </si>
  <si>
    <t>MAIN FNC</t>
    <phoneticPr fontId="1" type="noConversion"/>
  </si>
  <si>
    <t>0x6000E000</t>
    <phoneticPr fontId="1" type="noConversion"/>
  </si>
  <si>
    <t>SEERIS</t>
  </si>
  <si>
    <t>0x6011E000</t>
    <phoneticPr fontId="1" type="noConversion"/>
  </si>
  <si>
    <t>Sector E</t>
    <phoneticPr fontId="1" type="noConversion"/>
  </si>
  <si>
    <t>0x60140386</t>
    <phoneticPr fontId="1" type="noConversion"/>
  </si>
  <si>
    <t>0x60000058</t>
  </si>
  <si>
    <t>0x60000258</t>
  </si>
  <si>
    <t>TIRE ON/OFF</t>
    <phoneticPr fontId="1" type="noConversion"/>
  </si>
  <si>
    <t>0x60000358</t>
  </si>
  <si>
    <t>FREEZE</t>
  </si>
  <si>
    <t>0x6011F000</t>
    <phoneticPr fontId="1" type="noConversion"/>
  </si>
  <si>
    <t>Data Size W</t>
    <phoneticPr fontId="1" type="noConversion"/>
  </si>
  <si>
    <t>0x601403BE</t>
    <phoneticPr fontId="1" type="noConversion"/>
  </si>
  <si>
    <t>Safety Mode</t>
    <phoneticPr fontId="1" type="noConversion"/>
  </si>
  <si>
    <t>0x6000005C</t>
  </si>
  <si>
    <t>0x6000025C</t>
  </si>
  <si>
    <t>BRAKE  ON/OFF Count</t>
    <phoneticPr fontId="1" type="noConversion"/>
  </si>
  <si>
    <t>0x6000035C</t>
  </si>
  <si>
    <t>OIL CAP</t>
    <phoneticPr fontId="1" type="noConversion"/>
  </si>
  <si>
    <t>0x60120000</t>
    <phoneticPr fontId="1" type="noConversion"/>
  </si>
  <si>
    <t>DST Address W</t>
    <phoneticPr fontId="1" type="noConversion"/>
  </si>
  <si>
    <t>0x601403C0</t>
    <phoneticPr fontId="1" type="noConversion"/>
  </si>
  <si>
    <t>0x60000060</t>
  </si>
  <si>
    <t>0x60000260</t>
  </si>
  <si>
    <t>BRAKE ON/OFF</t>
    <phoneticPr fontId="1" type="noConversion"/>
  </si>
  <si>
    <t>0x60000360</t>
  </si>
  <si>
    <t>BRAKE ORIJIN</t>
    <phoneticPr fontId="1" type="noConversion"/>
  </si>
  <si>
    <t>0x60123000</t>
    <phoneticPr fontId="1" type="noConversion"/>
  </si>
  <si>
    <t>SRC Address W</t>
    <phoneticPr fontId="1" type="noConversion"/>
  </si>
  <si>
    <t>0x601403C4</t>
    <phoneticPr fontId="1" type="noConversion"/>
  </si>
  <si>
    <t>0x601FA008</t>
    <phoneticPr fontId="1" type="noConversion"/>
  </si>
  <si>
    <t>0x60000064</t>
  </si>
  <si>
    <t>0x60000264</t>
  </si>
  <si>
    <t>WDG ON/OFF Count</t>
    <phoneticPr fontId="1" type="noConversion"/>
  </si>
  <si>
    <t>0x60000364</t>
  </si>
  <si>
    <t>Flash Buffer1</t>
    <phoneticPr fontId="1" type="noConversion"/>
  </si>
  <si>
    <t>0x601FA00C</t>
    <phoneticPr fontId="1" type="noConversion"/>
  </si>
  <si>
    <t>0x60000068</t>
  </si>
  <si>
    <t>0x60000268</t>
  </si>
  <si>
    <t>WDG ON/OFF</t>
    <phoneticPr fontId="1" type="noConversion"/>
  </si>
  <si>
    <t>0x60000368</t>
  </si>
  <si>
    <t>0x60130FFC</t>
    <phoneticPr fontId="1" type="noConversion"/>
  </si>
  <si>
    <t>Car</t>
    <phoneticPr fontId="1" type="noConversion"/>
  </si>
  <si>
    <t>0x601FA010</t>
    <phoneticPr fontId="1" type="noConversion"/>
  </si>
  <si>
    <t>0x6000006C</t>
  </si>
  <si>
    <t>0x6000026C</t>
  </si>
  <si>
    <t>ADC ON/OFF Count</t>
    <phoneticPr fontId="1" type="noConversion"/>
  </si>
  <si>
    <t>0x6000036C</t>
  </si>
  <si>
    <t>Write Buffer 1</t>
    <phoneticPr fontId="1" type="noConversion"/>
  </si>
  <si>
    <t>EEPROM
Data</t>
    <phoneticPr fontId="1" type="noConversion"/>
  </si>
  <si>
    <t>0x60131000</t>
    <phoneticPr fontId="1" type="noConversion"/>
  </si>
  <si>
    <t>D</t>
    <phoneticPr fontId="1" type="noConversion"/>
  </si>
  <si>
    <t>0x601FA014</t>
    <phoneticPr fontId="1" type="noConversion"/>
  </si>
  <si>
    <t>0x60000070</t>
  </si>
  <si>
    <t>0x60000270</t>
  </si>
  <si>
    <t>ADC ON/OFF</t>
    <phoneticPr fontId="1" type="noConversion"/>
  </si>
  <si>
    <t>0x60000370</t>
  </si>
  <si>
    <t>Flash Buffer2</t>
    <phoneticPr fontId="1" type="noConversion"/>
  </si>
  <si>
    <t>속도 10 단위</t>
    <phoneticPr fontId="1" type="noConversion"/>
  </si>
  <si>
    <t>0x601FA018</t>
    <phoneticPr fontId="1" type="noConversion"/>
  </si>
  <si>
    <t>0x60000074</t>
  </si>
  <si>
    <t>0x60000274</t>
  </si>
  <si>
    <t>ADC 1 M</t>
    <phoneticPr fontId="1" type="noConversion"/>
  </si>
  <si>
    <t>0x60000374</t>
  </si>
  <si>
    <t xml:space="preserve">속도 1단위 </t>
    <phoneticPr fontId="1" type="noConversion"/>
  </si>
  <si>
    <t>0x601FA01C</t>
    <phoneticPr fontId="1" type="noConversion"/>
  </si>
  <si>
    <t>0x60000078</t>
  </si>
  <si>
    <t>0x60000278</t>
  </si>
  <si>
    <t>ADC 2 M</t>
    <phoneticPr fontId="1" type="noConversion"/>
  </si>
  <si>
    <t>0x60000378</t>
  </si>
  <si>
    <t>속도 단위계</t>
    <phoneticPr fontId="1" type="noConversion"/>
  </si>
  <si>
    <t>0x601FA020</t>
    <phoneticPr fontId="1" type="noConversion"/>
  </si>
  <si>
    <t>0x6000007C</t>
  </si>
  <si>
    <t>0x6000027C</t>
  </si>
  <si>
    <t>ADC 3 M</t>
    <phoneticPr fontId="1" type="noConversion"/>
  </si>
  <si>
    <t>0x6000037C</t>
  </si>
  <si>
    <t>NEW FW</t>
    <phoneticPr fontId="1" type="noConversion"/>
  </si>
  <si>
    <t>RPM 10단위</t>
    <phoneticPr fontId="1" type="noConversion"/>
  </si>
  <si>
    <t>0x601FA024</t>
    <phoneticPr fontId="1" type="noConversion"/>
  </si>
  <si>
    <t>0x60000080</t>
  </si>
  <si>
    <t>0x60000280</t>
  </si>
  <si>
    <t>ADC 4 M</t>
    <phoneticPr fontId="1" type="noConversion"/>
  </si>
  <si>
    <t>0x60000380</t>
  </si>
  <si>
    <t>RPM 1단위</t>
    <phoneticPr fontId="1" type="noConversion"/>
  </si>
  <si>
    <t>0x601FA028</t>
    <phoneticPr fontId="1" type="noConversion"/>
  </si>
  <si>
    <t>0x60000084</t>
  </si>
  <si>
    <t>0x60000284</t>
  </si>
  <si>
    <t>ADC 5 M</t>
    <phoneticPr fontId="1" type="noConversion"/>
  </si>
  <si>
    <t>0x60000384</t>
  </si>
  <si>
    <t>PRM 단위계</t>
    <phoneticPr fontId="1" type="noConversion"/>
  </si>
  <si>
    <t>0x601FA02C</t>
    <phoneticPr fontId="1" type="noConversion"/>
  </si>
  <si>
    <t>0x60000088</t>
  </si>
  <si>
    <t>0x60000288</t>
  </si>
  <si>
    <t>ADC 6 M</t>
    <phoneticPr fontId="1" type="noConversion"/>
  </si>
  <si>
    <t>0x60000388</t>
  </si>
  <si>
    <t>좌 방향등</t>
    <phoneticPr fontId="1" type="noConversion"/>
  </si>
  <si>
    <t>0x601FA030</t>
    <phoneticPr fontId="1" type="noConversion"/>
  </si>
  <si>
    <t>0x6000008C</t>
  </si>
  <si>
    <t>0x6000028C</t>
  </si>
  <si>
    <t>ID TRACKING POSITION</t>
    <phoneticPr fontId="1" type="noConversion"/>
  </si>
  <si>
    <t>0x6000038C</t>
  </si>
  <si>
    <t>우 방향 등</t>
    <phoneticPr fontId="1" type="noConversion"/>
  </si>
  <si>
    <t>0x601FA034</t>
    <phoneticPr fontId="1" type="noConversion"/>
  </si>
  <si>
    <t>0x60000090</t>
  </si>
  <si>
    <t>0x60000290</t>
  </si>
  <si>
    <t>ID TRACKING 1 ON/OFF Count</t>
    <phoneticPr fontId="1" type="noConversion"/>
  </si>
  <si>
    <t>0x60000390</t>
  </si>
  <si>
    <t>ESC</t>
    <phoneticPr fontId="1" type="noConversion"/>
  </si>
  <si>
    <t>0x601FA038</t>
    <phoneticPr fontId="1" type="noConversion"/>
  </si>
  <si>
    <t>0x60000094</t>
  </si>
  <si>
    <t>Safety Mode</t>
  </si>
  <si>
    <t>0x60000294</t>
  </si>
  <si>
    <t>ID TRACKING 1 ON/OFF</t>
    <phoneticPr fontId="1" type="noConversion"/>
  </si>
  <si>
    <t>0x60000394</t>
  </si>
  <si>
    <t>0x60000098</t>
  </si>
  <si>
    <t>Load 1</t>
  </si>
  <si>
    <t>0x60000298</t>
  </si>
  <si>
    <t>CRC ON/OFF Count</t>
    <phoneticPr fontId="1" type="noConversion"/>
  </si>
  <si>
    <t>0x60000398</t>
  </si>
  <si>
    <t>0x6000009C</t>
  </si>
  <si>
    <t>Load 2</t>
  </si>
  <si>
    <t>0x6000029C</t>
  </si>
  <si>
    <t>CRC ON/OFF</t>
    <phoneticPr fontId="1" type="noConversion"/>
  </si>
  <si>
    <t>0x6000039C</t>
  </si>
  <si>
    <t>0x600000A0</t>
    <phoneticPr fontId="1" type="noConversion"/>
  </si>
  <si>
    <t>Load 3</t>
  </si>
  <si>
    <t>0x600002A0</t>
  </si>
  <si>
    <t>AirBag  ON/OFF Count</t>
    <phoneticPr fontId="1" type="noConversion"/>
  </si>
  <si>
    <t>0x600003A0</t>
  </si>
  <si>
    <t>0x600000A4</t>
    <phoneticPr fontId="1" type="noConversion"/>
  </si>
  <si>
    <t>Car</t>
  </si>
  <si>
    <t>0x600002A4</t>
  </si>
  <si>
    <t>AirBag ON/OFF</t>
    <phoneticPr fontId="1" type="noConversion"/>
  </si>
  <si>
    <t>0x600003A4</t>
  </si>
  <si>
    <t>0x600000A8</t>
    <phoneticPr fontId="1" type="noConversion"/>
  </si>
  <si>
    <t>0x600002A8</t>
  </si>
  <si>
    <t>SEERIS ON/OFF Count</t>
    <phoneticPr fontId="1" type="noConversion"/>
  </si>
  <si>
    <t>0x600003A8</t>
  </si>
  <si>
    <t>0x600000AC</t>
  </si>
  <si>
    <t>속도 10 단위</t>
  </si>
  <si>
    <t>0x600002AC</t>
  </si>
  <si>
    <t>SEERIS ON/OFF</t>
    <phoneticPr fontId="1" type="noConversion"/>
  </si>
  <si>
    <t>0x600003AC</t>
  </si>
  <si>
    <t>0x600000B0</t>
    <phoneticPr fontId="1" type="noConversion"/>
  </si>
  <si>
    <t xml:space="preserve">속도 1단위 </t>
  </si>
  <si>
    <t>0x600002B0</t>
  </si>
  <si>
    <t>LCD Fail M</t>
    <phoneticPr fontId="1" type="noConversion"/>
  </si>
  <si>
    <t>0x600003B0</t>
  </si>
  <si>
    <t>0x600000B4</t>
    <phoneticPr fontId="1" type="noConversion"/>
  </si>
  <si>
    <t>속도 단위계</t>
  </si>
  <si>
    <t>0x600002B4</t>
  </si>
  <si>
    <t>LED Fail M</t>
    <phoneticPr fontId="1" type="noConversion"/>
  </si>
  <si>
    <t>0x600003B4</t>
  </si>
  <si>
    <t>0x600000B8</t>
    <phoneticPr fontId="1" type="noConversion"/>
  </si>
  <si>
    <t>RPM 10단위</t>
  </si>
  <si>
    <t>0x600002B8</t>
  </si>
  <si>
    <t>Power GOOD M</t>
    <phoneticPr fontId="1" type="noConversion"/>
  </si>
  <si>
    <t>0x600003B8</t>
  </si>
  <si>
    <t>0x600000BC</t>
  </si>
  <si>
    <t>RPM 1단위</t>
  </si>
  <si>
    <t>0x600002BC</t>
  </si>
  <si>
    <t>Check RE M</t>
    <phoneticPr fontId="1" type="noConversion"/>
  </si>
  <si>
    <t>0x600003BC</t>
  </si>
  <si>
    <t>0x600000C0</t>
    <phoneticPr fontId="1" type="noConversion"/>
  </si>
  <si>
    <t>PRM 단위계</t>
  </si>
  <si>
    <t>0x600002C0</t>
  </si>
  <si>
    <t>Safety FNC Condition</t>
    <phoneticPr fontId="1" type="noConversion"/>
  </si>
  <si>
    <t>0x600003C0</t>
  </si>
  <si>
    <t>0x600000C4</t>
    <phoneticPr fontId="1" type="noConversion"/>
  </si>
  <si>
    <t>좌 방향등</t>
  </si>
  <si>
    <t>0x600002C4</t>
  </si>
  <si>
    <t>BLUE LIGHT Condition</t>
    <phoneticPr fontId="1" type="noConversion"/>
  </si>
  <si>
    <t>0x600003C4</t>
  </si>
  <si>
    <t>0x600000C8</t>
    <phoneticPr fontId="1" type="noConversion"/>
  </si>
  <si>
    <t>우 방향 등</t>
  </si>
  <si>
    <t>0x600002C8</t>
  </si>
  <si>
    <t>OIL CAP ON/OFF Count</t>
    <phoneticPr fontId="1" type="noConversion"/>
  </si>
  <si>
    <t>0x600003C8</t>
  </si>
  <si>
    <t>0x600000CC</t>
  </si>
  <si>
    <t>0x600002CC</t>
  </si>
  <si>
    <t>OIL CAP ON/OFF</t>
    <phoneticPr fontId="1" type="noConversion"/>
  </si>
  <si>
    <t>0x600003CC</t>
  </si>
  <si>
    <t>0x600000D0</t>
    <phoneticPr fontId="1" type="noConversion"/>
  </si>
  <si>
    <t>Safety Mode Count</t>
    <phoneticPr fontId="1" type="noConversion"/>
  </si>
  <si>
    <t>0x600002D0</t>
  </si>
  <si>
    <t>SEERIS Condition</t>
    <phoneticPr fontId="1" type="noConversion"/>
  </si>
  <si>
    <t>0x600003D0</t>
  </si>
  <si>
    <t>0x600000D4</t>
    <phoneticPr fontId="1" type="noConversion"/>
  </si>
  <si>
    <t>Load 1 Count</t>
    <phoneticPr fontId="1" type="noConversion"/>
  </si>
  <si>
    <t>0x600002D4</t>
  </si>
  <si>
    <t>BLUE LIGHT ON/OFF</t>
    <phoneticPr fontId="1" type="noConversion"/>
  </si>
  <si>
    <t>0x600003D4</t>
  </si>
  <si>
    <t>0x600FFFFC</t>
  </si>
  <si>
    <t>0x60121FFC</t>
    <phoneticPr fontId="1" type="noConversion"/>
  </si>
  <si>
    <t>0x600000D8</t>
    <phoneticPr fontId="1" type="noConversion"/>
  </si>
  <si>
    <t>Load 2 Count</t>
    <phoneticPr fontId="1" type="noConversion"/>
  </si>
  <si>
    <t>0x600002D8</t>
  </si>
  <si>
    <t>Safety MODE Condition</t>
    <phoneticPr fontId="1" type="noConversion"/>
  </si>
  <si>
    <t>0x600003D8</t>
  </si>
  <si>
    <t>0x600000DC</t>
  </si>
  <si>
    <t>Load 3 Count</t>
    <phoneticPr fontId="1" type="noConversion"/>
  </si>
  <si>
    <t>0x600002DC</t>
  </si>
  <si>
    <t>Safety MODE Count</t>
    <phoneticPr fontId="1" type="noConversion"/>
  </si>
  <si>
    <t>0x600003DC</t>
  </si>
  <si>
    <t>0x600000E0</t>
    <phoneticPr fontId="1" type="noConversion"/>
  </si>
  <si>
    <t>속도 10 단위 Count</t>
    <phoneticPr fontId="1" type="noConversion"/>
  </si>
  <si>
    <t>0x600002E0</t>
  </si>
  <si>
    <t>Safety LOOP Count</t>
    <phoneticPr fontId="1" type="noConversion"/>
  </si>
  <si>
    <t>0x600003E0</t>
  </si>
  <si>
    <t>0x600000E4</t>
    <phoneticPr fontId="1" type="noConversion"/>
  </si>
  <si>
    <t>속도 1단위  Count</t>
    <phoneticPr fontId="1" type="noConversion"/>
  </si>
  <si>
    <t>0x600002E4</t>
  </si>
  <si>
    <t>0x600003E4</t>
  </si>
  <si>
    <t>0x600000E8</t>
    <phoneticPr fontId="1" type="noConversion"/>
  </si>
  <si>
    <t>RPM 10단위 Count</t>
    <phoneticPr fontId="1" type="noConversion"/>
  </si>
  <si>
    <t>0x600002E8</t>
  </si>
  <si>
    <t>0x600003E8</t>
  </si>
  <si>
    <t>0x600000EC</t>
  </si>
  <si>
    <t>RPM 1단위 Count</t>
    <phoneticPr fontId="1" type="noConversion"/>
  </si>
  <si>
    <t>0x600002EC</t>
  </si>
  <si>
    <t>0x600003EC</t>
  </si>
  <si>
    <t>0x600000F0</t>
    <phoneticPr fontId="1" type="noConversion"/>
  </si>
  <si>
    <t>좌 방향등 Count</t>
    <phoneticPr fontId="1" type="noConversion"/>
  </si>
  <si>
    <t>0x600002F0</t>
  </si>
  <si>
    <t>0x600003F0</t>
  </si>
  <si>
    <t>0x600000F4</t>
    <phoneticPr fontId="1" type="noConversion"/>
  </si>
  <si>
    <t>우 방향 등 Count</t>
    <phoneticPr fontId="1" type="noConversion"/>
  </si>
  <si>
    <t>0x600002F4</t>
  </si>
  <si>
    <t>0x600003F4</t>
  </si>
  <si>
    <t>0x600002F8</t>
  </si>
  <si>
    <t>0x600003F8</t>
  </si>
  <si>
    <t>0x600001FC</t>
    <phoneticPr fontId="1" type="noConversion"/>
  </si>
  <si>
    <t>0x600002FC</t>
  </si>
  <si>
    <t>0x600003FC</t>
  </si>
  <si>
    <t xml:space="preserve">Internal Flash Memory </t>
    <phoneticPr fontId="1" type="noConversion"/>
  </si>
  <si>
    <t>External Flash Memory (F/W &amp; LOG Data)</t>
    <phoneticPr fontId="1" type="noConversion"/>
  </si>
  <si>
    <t>External Flash Memory (이미지)</t>
    <phoneticPr fontId="1" type="noConversion"/>
  </si>
  <si>
    <t>Ram 복사</t>
    <phoneticPr fontId="1" type="noConversion"/>
  </si>
  <si>
    <t>0x617c0000</t>
    <phoneticPr fontId="1" type="noConversion"/>
  </si>
  <si>
    <t>FW NEW INF</t>
    <phoneticPr fontId="1" type="noConversion"/>
  </si>
  <si>
    <t>F/W 정보</t>
    <phoneticPr fontId="1" type="noConversion"/>
  </si>
  <si>
    <t>0x617c0008</t>
    <phoneticPr fontId="1" type="noConversion"/>
  </si>
  <si>
    <t>0x00001000</t>
    <phoneticPr fontId="1" type="noConversion"/>
  </si>
  <si>
    <t>NEW F/W 저장 위치</t>
    <phoneticPr fontId="1" type="noConversion"/>
  </si>
  <si>
    <t>0x00401000</t>
    <phoneticPr fontId="1" type="noConversion"/>
  </si>
  <si>
    <t>RLD1</t>
    <phoneticPr fontId="1" type="noConversion"/>
  </si>
  <si>
    <t>0x617c0014</t>
    <phoneticPr fontId="1" type="noConversion"/>
  </si>
  <si>
    <t>Back 62x62 B gray</t>
  </si>
  <si>
    <t>0x00402000</t>
    <phoneticPr fontId="1" type="noConversion"/>
  </si>
  <si>
    <t>Indexed4, Octree, Alpha_Only</t>
    <phoneticPr fontId="1" type="noConversion"/>
  </si>
  <si>
    <t>0x617c1000</t>
    <phoneticPr fontId="1" type="noConversion"/>
  </si>
  <si>
    <t>0x617c2000</t>
    <phoneticPr fontId="1" type="noConversion"/>
  </si>
  <si>
    <t>32bit</t>
    <phoneticPr fontId="1" type="noConversion"/>
  </si>
  <si>
    <t>Left</t>
  </si>
  <si>
    <t>0x00403000</t>
    <phoneticPr fontId="1" type="noConversion"/>
  </si>
  <si>
    <t>0x617c1008</t>
    <phoneticPr fontId="1" type="noConversion"/>
  </si>
  <si>
    <t>Watch Dog</t>
    <phoneticPr fontId="1" type="noConversion"/>
  </si>
  <si>
    <t>Sector 50</t>
    <phoneticPr fontId="1" type="noConversion"/>
  </si>
  <si>
    <t>FW OLD INF</t>
    <phoneticPr fontId="1" type="noConversion"/>
  </si>
  <si>
    <t>Right</t>
  </si>
  <si>
    <t>0x00404000</t>
    <phoneticPr fontId="1" type="noConversion"/>
  </si>
  <si>
    <t>0x617c1010</t>
    <phoneticPr fontId="1" type="noConversion"/>
  </si>
  <si>
    <t>INERRUPT</t>
    <phoneticPr fontId="1" type="noConversion"/>
  </si>
  <si>
    <t>Sector 51</t>
    <phoneticPr fontId="1" type="noConversion"/>
  </si>
  <si>
    <t>FW OLD</t>
    <phoneticPr fontId="1" type="noConversion"/>
  </si>
  <si>
    <t>0x00033000</t>
    <phoneticPr fontId="1" type="noConversion"/>
  </si>
  <si>
    <t>OLD F/W 저장 위치</t>
    <phoneticPr fontId="1" type="noConversion"/>
  </si>
  <si>
    <t>Battery</t>
  </si>
  <si>
    <t>0x00405000</t>
    <phoneticPr fontId="1" type="noConversion"/>
  </si>
  <si>
    <t>0x617c101C</t>
    <phoneticPr fontId="1" type="noConversion"/>
  </si>
  <si>
    <t>I2C IRQ</t>
    <phoneticPr fontId="1" type="noConversion"/>
  </si>
  <si>
    <t>Door</t>
  </si>
  <si>
    <t>0x00406000</t>
    <phoneticPr fontId="1" type="noConversion"/>
  </si>
  <si>
    <t>0x617c1020</t>
    <phoneticPr fontId="1" type="noConversion"/>
  </si>
  <si>
    <t>0x617Da000</t>
    <phoneticPr fontId="1" type="noConversion"/>
  </si>
  <si>
    <t>Sector 98</t>
    <phoneticPr fontId="1" type="noConversion"/>
  </si>
  <si>
    <t>AirBag</t>
  </si>
  <si>
    <t>0x00409000</t>
    <phoneticPr fontId="1" type="noConversion"/>
  </si>
  <si>
    <t>0x617c1028</t>
    <phoneticPr fontId="1" type="noConversion"/>
  </si>
  <si>
    <t>Sector 100</t>
    <phoneticPr fontId="1" type="noConversion"/>
  </si>
  <si>
    <t>Buffer 1</t>
    <phoneticPr fontId="1" type="noConversion"/>
  </si>
  <si>
    <t>0x00064000</t>
    <phoneticPr fontId="1" type="noConversion"/>
  </si>
  <si>
    <t>0x0040A000</t>
    <phoneticPr fontId="1" type="noConversion"/>
  </si>
  <si>
    <t>0x617c1030</t>
    <phoneticPr fontId="1" type="noConversion"/>
  </si>
  <si>
    <t>SERDES INT (RLT5)</t>
    <phoneticPr fontId="1" type="noConversion"/>
  </si>
  <si>
    <t>0x0040D000</t>
    <phoneticPr fontId="1" type="noConversion"/>
  </si>
  <si>
    <t>0x617c1038</t>
    <phoneticPr fontId="1" type="noConversion"/>
  </si>
  <si>
    <t>SEERIS  (RLT6)</t>
    <phoneticPr fontId="1" type="noConversion"/>
  </si>
  <si>
    <t>Sector 199</t>
    <phoneticPr fontId="1" type="noConversion"/>
  </si>
  <si>
    <t>ESC OFF</t>
  </si>
  <si>
    <t>0x0040E000</t>
    <phoneticPr fontId="1" type="noConversion"/>
  </si>
  <si>
    <t>0x617c1040</t>
    <phoneticPr fontId="1" type="noConversion"/>
  </si>
  <si>
    <t>Sector 200</t>
    <phoneticPr fontId="1" type="noConversion"/>
  </si>
  <si>
    <t>Buffer 2</t>
    <phoneticPr fontId="1" type="noConversion"/>
  </si>
  <si>
    <t>0x000C8000</t>
    <phoneticPr fontId="1" type="noConversion"/>
  </si>
  <si>
    <t>ID TRACKING</t>
  </si>
  <si>
    <t>0x0040F000</t>
    <phoneticPr fontId="1" type="noConversion"/>
  </si>
  <si>
    <t>0x617c1048</t>
    <phoneticPr fontId="1" type="noConversion"/>
  </si>
  <si>
    <t>0x00410000</t>
    <phoneticPr fontId="1" type="noConversion"/>
  </si>
  <si>
    <t>Flash En/Disable</t>
    <phoneticPr fontId="1" type="noConversion"/>
  </si>
  <si>
    <t>0x617c1050</t>
    <phoneticPr fontId="1" type="noConversion"/>
  </si>
  <si>
    <t>Sector 299</t>
    <phoneticPr fontId="1" type="noConversion"/>
  </si>
  <si>
    <t>0x00414000</t>
    <phoneticPr fontId="1" type="noConversion"/>
  </si>
  <si>
    <t>WakeUp SEQ</t>
    <phoneticPr fontId="1" type="noConversion"/>
  </si>
  <si>
    <t>0x617c1058</t>
    <phoneticPr fontId="1" type="noConversion"/>
  </si>
  <si>
    <t>Sector 300</t>
    <phoneticPr fontId="1" type="noConversion"/>
  </si>
  <si>
    <t>LOG Data</t>
    <phoneticPr fontId="1" type="noConversion"/>
  </si>
  <si>
    <t>0x0012C000</t>
    <phoneticPr fontId="1" type="noConversion"/>
  </si>
  <si>
    <t>0x00417000</t>
    <phoneticPr fontId="1" type="noConversion"/>
  </si>
  <si>
    <t>Sector 2~6</t>
    <phoneticPr fontId="1" type="noConversion"/>
  </si>
  <si>
    <t>MAIN CODE</t>
    <phoneticPr fontId="1" type="noConversion"/>
  </si>
  <si>
    <t>CODE</t>
    <phoneticPr fontId="1" type="noConversion"/>
  </si>
  <si>
    <t>0x00418000</t>
    <phoneticPr fontId="1" type="noConversion"/>
  </si>
  <si>
    <t>Flash Read</t>
    <phoneticPr fontId="1" type="noConversion"/>
  </si>
  <si>
    <t>0x617c7000</t>
    <phoneticPr fontId="1" type="noConversion"/>
  </si>
  <si>
    <t>Sector 399</t>
    <phoneticPr fontId="1" type="noConversion"/>
  </si>
  <si>
    <t>0x0018F000</t>
    <phoneticPr fontId="1" type="noConversion"/>
  </si>
  <si>
    <t>0x00419000</t>
    <phoneticPr fontId="1" type="noConversion"/>
  </si>
  <si>
    <t>Flash Write</t>
    <phoneticPr fontId="1" type="noConversion"/>
  </si>
  <si>
    <t>0x617c8000</t>
    <phoneticPr fontId="1" type="noConversion"/>
  </si>
  <si>
    <t>Sector 400</t>
    <phoneticPr fontId="1" type="noConversion"/>
  </si>
  <si>
    <t>0x00190000</t>
    <phoneticPr fontId="1" type="noConversion"/>
  </si>
  <si>
    <t>0x0041A000</t>
    <phoneticPr fontId="1" type="noConversion"/>
  </si>
  <si>
    <t>0x617c9000</t>
    <phoneticPr fontId="1" type="noConversion"/>
  </si>
  <si>
    <t>0x0041B000</t>
    <phoneticPr fontId="1" type="noConversion"/>
  </si>
  <si>
    <t>0x617cA000</t>
    <phoneticPr fontId="1" type="noConversion"/>
  </si>
  <si>
    <t>Sector 499</t>
    <phoneticPr fontId="1" type="noConversion"/>
  </si>
  <si>
    <t>0x0041C000</t>
    <phoneticPr fontId="1" type="noConversion"/>
  </si>
  <si>
    <t>0x617cB000</t>
    <phoneticPr fontId="1" type="noConversion"/>
  </si>
  <si>
    <t>Sector 500</t>
    <phoneticPr fontId="1" type="noConversion"/>
  </si>
  <si>
    <t>0x001F4000</t>
    <phoneticPr fontId="1" type="noConversion"/>
  </si>
  <si>
    <t>0x0041D000</t>
    <phoneticPr fontId="1" type="noConversion"/>
  </si>
  <si>
    <t>0x617cc000</t>
    <phoneticPr fontId="1" type="noConversion"/>
  </si>
  <si>
    <t>0x0041E000</t>
    <phoneticPr fontId="1" type="noConversion"/>
  </si>
  <si>
    <t>Sector 599</t>
    <phoneticPr fontId="1" type="noConversion"/>
  </si>
  <si>
    <t>0x0041F000</t>
    <phoneticPr fontId="1" type="noConversion"/>
  </si>
  <si>
    <t>0x617D5000</t>
    <phoneticPr fontId="1" type="noConversion"/>
  </si>
  <si>
    <t>Sector 600</t>
    <phoneticPr fontId="1" type="noConversion"/>
  </si>
  <si>
    <t>0x00258000</t>
    <phoneticPr fontId="1" type="noConversion"/>
  </si>
  <si>
    <t>0x00420000</t>
    <phoneticPr fontId="1" type="noConversion"/>
  </si>
  <si>
    <t>0x617D6000</t>
    <phoneticPr fontId="1" type="noConversion"/>
  </si>
  <si>
    <t>0x00423000</t>
    <phoneticPr fontId="1" type="noConversion"/>
  </si>
  <si>
    <t>Main FNC</t>
    <phoneticPr fontId="1" type="noConversion"/>
  </si>
  <si>
    <t>0x617D7000</t>
    <phoneticPr fontId="1" type="noConversion"/>
  </si>
  <si>
    <t>Sector 699</t>
    <phoneticPr fontId="1" type="noConversion"/>
  </si>
  <si>
    <t>0x617D8000</t>
    <phoneticPr fontId="1" type="noConversion"/>
  </si>
  <si>
    <t>CMDSEQ 1</t>
    <phoneticPr fontId="1" type="noConversion"/>
  </si>
  <si>
    <t>0x00430000</t>
    <phoneticPr fontId="1" type="noConversion"/>
  </si>
  <si>
    <t>0x00434000</t>
    <phoneticPr fontId="1" type="noConversion"/>
  </si>
  <si>
    <t>0x0043A000</t>
    <phoneticPr fontId="1" type="noConversion"/>
  </si>
  <si>
    <t>Sector 27</t>
    <phoneticPr fontId="1" type="noConversion"/>
  </si>
  <si>
    <t>0x00440000</t>
    <phoneticPr fontId="1" type="noConversion"/>
  </si>
  <si>
    <t>Sector 30</t>
    <phoneticPr fontId="1" type="noConversion"/>
  </si>
  <si>
    <t>BLUE LIGHT 1.0 Default</t>
    <phoneticPr fontId="1" type="noConversion"/>
  </si>
  <si>
    <t>0x00445000</t>
    <phoneticPr fontId="1" type="noConversion"/>
  </si>
  <si>
    <t>BLUE LIGHT 0.5</t>
    <phoneticPr fontId="1" type="noConversion"/>
  </si>
  <si>
    <t>0x00447000</t>
    <phoneticPr fontId="1" type="noConversion"/>
  </si>
  <si>
    <t>Sector 34</t>
    <phoneticPr fontId="1" type="noConversion"/>
  </si>
  <si>
    <t>BLUE LIGHT 0.7</t>
    <phoneticPr fontId="1" type="noConversion"/>
  </si>
  <si>
    <t>0x00464000</t>
    <phoneticPr fontId="1" type="noConversion"/>
  </si>
  <si>
    <t>BLUE LIGHT 1.0</t>
    <phoneticPr fontId="1" type="noConversion"/>
  </si>
  <si>
    <t>0x617E4000</t>
    <phoneticPr fontId="1" type="noConversion"/>
  </si>
  <si>
    <t>0x0046A000</t>
    <phoneticPr fontId="1" type="noConversion"/>
  </si>
  <si>
    <t>Sector 37</t>
    <phoneticPr fontId="1" type="noConversion"/>
  </si>
  <si>
    <t>Sector 38</t>
    <phoneticPr fontId="1" type="noConversion"/>
  </si>
  <si>
    <t>Sector 42</t>
    <phoneticPr fontId="1" type="noConversion"/>
  </si>
  <si>
    <t>Sector 46</t>
    <phoneticPr fontId="1" type="noConversion"/>
  </si>
  <si>
    <t>Sector 2044</t>
  </si>
  <si>
    <t>Internal Flash : OP Code - argu overwriting</t>
    <phoneticPr fontId="1" type="noConversion"/>
  </si>
  <si>
    <t>CRC_Data_Location</t>
    <phoneticPr fontId="1" type="noConversion"/>
  </si>
  <si>
    <t>Internal</t>
    <phoneticPr fontId="1" type="noConversion"/>
  </si>
  <si>
    <t>Output</t>
    <phoneticPr fontId="1" type="noConversion"/>
  </si>
  <si>
    <t>Input</t>
    <phoneticPr fontId="1" type="noConversion"/>
  </si>
  <si>
    <t>Global</t>
    <phoneticPr fontId="1" type="noConversion"/>
  </si>
  <si>
    <t>CRC_Result_Value</t>
    <phoneticPr fontId="1" type="noConversion"/>
  </si>
  <si>
    <t>FW_DATA_CRC_Error</t>
    <phoneticPr fontId="1" type="noConversion"/>
  </si>
  <si>
    <t>IMAGE_DATA_CRC_Error</t>
    <phoneticPr fontId="1" type="noConversion"/>
  </si>
  <si>
    <t>0x60140110</t>
    <phoneticPr fontId="1" type="noConversion"/>
  </si>
  <si>
    <t>0x601404E8</t>
    <phoneticPr fontId="1" type="noConversion"/>
  </si>
  <si>
    <t>CODE Read (argu overwriting 영역포함) 사이즈 0x3E8 (=1,000 Bytes)</t>
    <phoneticPr fontId="1" type="noConversion"/>
  </si>
  <si>
    <t>위치 미정</t>
    <phoneticPr fontId="1" type="noConversion"/>
  </si>
  <si>
    <t>0x60141012</t>
    <phoneticPr fontId="1" type="noConversion"/>
  </si>
  <si>
    <t>0x60141014</t>
    <phoneticPr fontId="1" type="noConversion"/>
  </si>
  <si>
    <t>0x60141018</t>
    <phoneticPr fontId="1" type="noConversion"/>
  </si>
  <si>
    <t>0x60141052</t>
    <phoneticPr fontId="1" type="noConversion"/>
  </si>
  <si>
    <t>0x60141078</t>
    <phoneticPr fontId="1" type="noConversion"/>
  </si>
  <si>
    <t>0x60141728</t>
    <phoneticPr fontId="1" type="noConversion"/>
  </si>
  <si>
    <t>CODE Write (argue overwriting 영역포함) 사이즈 0x728 (=1,832 Bytes)</t>
    <phoneticPr fontId="1" type="noConversion"/>
  </si>
  <si>
    <t>Official 
Name</t>
    <phoneticPr fontId="1" type="noConversion"/>
  </si>
  <si>
    <t>CRC 성공 여부, 성공 : 0x11111111, Ready Fail : 0x22222222, CRC Location Fail : 0x33333333, CRC Compare Fail : 0x0000FFFF</t>
    <phoneticPr fontId="1" type="noConversion"/>
  </si>
  <si>
    <t>OK : 0x00001111, NG : 0x0000FFFF</t>
    <phoneticPr fontId="1" type="noConversion"/>
  </si>
  <si>
    <t>ADC 측정 OK : 0x00001111, ADC 측정 NG : 0x0000FFFF</t>
    <phoneticPr fontId="1" type="noConversion"/>
  </si>
  <si>
    <t>Normal Mode : 0x00000000, Safety Mode : 0xFFFFFFFF</t>
    <phoneticPr fontId="1" type="noConversion"/>
  </si>
  <si>
    <t>OK : 0x00001111, NG : 0x0000FFFF</t>
    <phoneticPr fontId="1" type="noConversion"/>
  </si>
  <si>
    <t>Error 시 0x0000FFFF</t>
    <phoneticPr fontId="1" type="noConversion"/>
  </si>
  <si>
    <t>OK : 0x00001111, NG : 0x0000FFFF, ExtFlash에서 Int Flash로 copy한 New F/W에 대한 CRC</t>
    <phoneticPr fontId="1" type="noConversion"/>
  </si>
  <si>
    <t>OK : 0x00001111, NG : 0x0000FFFF, ExtFlash에서 RAM으로 copy한 Image에 대한 CRC</t>
    <phoneticPr fontId="1" type="noConversion"/>
  </si>
  <si>
    <t>OK : 0x00001111, NG : 0x0000FFFF, LED_FAIL PIN 상태</t>
    <phoneticPr fontId="1" type="noConversion"/>
  </si>
  <si>
    <t>OK : 0x00001111, NG : 0x0000FFFF, LCD Monitor에서 변수로 활용. LCD_FAIL Pin 상태</t>
    <phoneticPr fontId="1" type="noConversion"/>
  </si>
  <si>
    <t>Display Status - OFF : 0x00000000, ON : 0xFFFFFFFF</t>
    <phoneticPr fontId="1" type="noConversion"/>
  </si>
  <si>
    <t xml:space="preserve">OK : 0x00001111, Error : 0x0000FFFF (NM 16개 중 하나라도 Win CRC Error 뜰 경우) </t>
    <phoneticPr fontId="1" type="noConversion"/>
  </si>
  <si>
    <t>0x00001111 : Indigo-Ex Fls, 0x0000FFFF : Host-Ex Fls</t>
    <phoneticPr fontId="1" type="noConversion"/>
  </si>
  <si>
    <t>0x00001111 : No Req, 0x0000FFFF : Reset Req (FW Update 완료 후 제어기에 Reset 요청)</t>
    <phoneticPr fontId="1" type="noConversion"/>
  </si>
  <si>
    <t>FW Update Request</t>
    <phoneticPr fontId="1" type="noConversion"/>
  </si>
  <si>
    <t>FW Flag(FW_Writing_Completed)</t>
    <phoneticPr fontId="1" type="noConversion"/>
  </si>
  <si>
    <t>HRW, IW</t>
    <phoneticPr fontId="1" type="noConversion"/>
  </si>
  <si>
    <t>HRW, IRW</t>
    <phoneticPr fontId="1" type="noConversion"/>
  </si>
  <si>
    <t>0x00001111 : 신규 FW 없음, 0x0000FFFF : 신규 FW 있음, FW Update할 때 제어기가 최종 clear</t>
    <phoneticPr fontId="1" type="noConversion"/>
  </si>
  <si>
    <t>0x00001111 : FW Not writing, 0x0000FFFF : FW Writing Completed</t>
    <phoneticPr fontId="1" type="noConversion"/>
  </si>
  <si>
    <t>0x00001111 : Indigo-Ex Fls, 0x0000FFFF : Host-Ex Fls  //  Ext Flash Switch IC Control, 초기 부팅 시 0x00001111</t>
    <phoneticPr fontId="1" type="noConversion"/>
  </si>
  <si>
    <t>0x00001111, 0x0000FFFF</t>
    <phoneticPr fontId="1" type="noConversion"/>
  </si>
  <si>
    <t>Read, Write 사이즈 변경 시 대처용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</si>
</sst>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mm&quot;월&quot;\ dd&quot;일&quot;"/>
  </numFmts>
  <fonts count="79">
    <font>
      <sz val="11"/>
      <color theme="1"/>
      <name val="맑은 고딕"/>
      <family val="2"/>
      <charset val="129"/>
      <scheme val="minor"/>
    </font>
    <font>
      <sz val="8"/>
      <name val="맑은 고딕"/>
      <family val="2"/>
      <charset val="129"/>
      <scheme val="minor"/>
    </font>
    <font>
      <sz val="14"/>
      <color theme="1"/>
      <name val="맑은 고딕"/>
      <family val="3"/>
      <charset val="129"/>
      <scheme val="minor"/>
    </font>
    <font>
      <b/>
      <sz val="16"/>
      <color theme="1"/>
      <name val="맑은 고딕"/>
      <family val="3"/>
      <charset val="129"/>
      <scheme val="minor"/>
    </font>
    <font>
      <sz val="11"/>
      <color theme="1"/>
      <name val="Wingdings"/>
      <family val="2"/>
      <charset val="2"/>
    </font>
    <font>
      <b/>
      <sz val="11"/>
      <color theme="1"/>
      <name val="맑은 고딕"/>
      <family val="3"/>
      <charset val="129"/>
      <scheme val="minor"/>
    </font>
    <font>
      <b/>
      <sz val="14"/>
      <color theme="1"/>
      <name val="맑은 고딕"/>
      <family val="3"/>
      <charset val="129"/>
      <scheme val="minor"/>
    </font>
    <font>
      <sz val="11"/>
      <color theme="1"/>
      <name val="맑은 고딕"/>
      <family val="3"/>
      <charset val="129"/>
      <scheme val="minor"/>
    </font>
    <font>
      <sz val="9"/>
      <color theme="1"/>
      <name val="맑은 고딕"/>
      <family val="3"/>
      <charset val="129"/>
      <scheme val="minor"/>
    </font>
    <font>
      <b/>
      <sz val="8"/>
      <color theme="1"/>
      <name val="맑은 고딕"/>
      <family val="3"/>
      <charset val="129"/>
      <scheme val="minor"/>
    </font>
    <font>
      <b/>
      <sz val="9"/>
      <color theme="1"/>
      <name val="맑은 고딕"/>
      <family val="3"/>
      <charset val="129"/>
      <scheme val="minor"/>
    </font>
    <font>
      <strike/>
      <sz val="11"/>
      <color theme="1"/>
      <name val="맑은 고딕"/>
      <family val="3"/>
      <charset val="129"/>
      <scheme val="minor"/>
    </font>
    <font>
      <b/>
      <strike/>
      <sz val="14"/>
      <color theme="1"/>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1"/>
      <color rgb="FFFF0000"/>
      <name val="맑은 고딕"/>
      <family val="3"/>
      <charset val="129"/>
      <scheme val="minor"/>
    </font>
    <font>
      <b/>
      <sz val="14"/>
      <color rgb="FFFF0000"/>
      <name val="맑은 고딕"/>
      <family val="3"/>
      <charset val="129"/>
      <scheme val="minor"/>
    </font>
    <font>
      <b/>
      <sz val="18"/>
      <name val="맑은 고딕"/>
      <family val="3"/>
      <charset val="129"/>
      <scheme val="minor"/>
    </font>
    <font>
      <sz val="11"/>
      <name val="맑은 고딕"/>
      <family val="3"/>
      <charset val="129"/>
      <scheme val="minor"/>
    </font>
    <font>
      <b/>
      <sz val="11"/>
      <color rgb="FFFF0000"/>
      <name val="맑은 고딕"/>
      <family val="3"/>
      <charset val="129"/>
      <scheme val="minor"/>
    </font>
    <font>
      <b/>
      <sz val="16"/>
      <name val="맑은 고딕"/>
      <family val="3"/>
      <charset val="129"/>
      <scheme val="minor"/>
    </font>
    <font>
      <b/>
      <strike/>
      <sz val="16"/>
      <color theme="1"/>
      <name val="맑은 고딕"/>
      <family val="3"/>
      <charset val="129"/>
      <scheme val="minor"/>
    </font>
    <font>
      <sz val="11"/>
      <color rgb="FFFF0000"/>
      <name val="맑은 고딕"/>
      <family val="2"/>
      <charset val="129"/>
      <scheme val="minor"/>
    </font>
    <font>
      <sz val="14"/>
      <color rgb="FF363636"/>
      <name val="돋움"/>
      <family val="3"/>
      <charset val="129"/>
    </font>
    <font>
      <b/>
      <sz val="20"/>
      <color rgb="FFFF0000"/>
      <name val="맑은 고딕"/>
      <family val="3"/>
      <charset val="129"/>
      <scheme val="minor"/>
    </font>
    <font>
      <b/>
      <sz val="20"/>
      <color theme="1"/>
      <name val="맑은 고딕"/>
      <family val="3"/>
      <charset val="129"/>
      <scheme val="minor"/>
    </font>
    <font>
      <b/>
      <sz val="14"/>
      <color theme="1"/>
      <name val="맑은 고딕"/>
      <family val="2"/>
      <charset val="129"/>
      <scheme val="minor"/>
    </font>
    <font>
      <b/>
      <sz val="14"/>
      <color theme="1"/>
      <name val="Wingdings"/>
      <family val="2"/>
      <charset val="2"/>
    </font>
    <font>
      <b/>
      <sz val="16"/>
      <color rgb="FFFF0000"/>
      <name val="맑은 고딕"/>
      <family val="3"/>
      <charset val="129"/>
      <scheme val="minor"/>
    </font>
    <font>
      <sz val="11"/>
      <color theme="1"/>
      <name val="맑은 고딕"/>
      <family val="2"/>
      <scheme val="minor"/>
    </font>
    <font>
      <b/>
      <sz val="11"/>
      <name val="맑은 고딕"/>
      <family val="2"/>
      <scheme val="minor"/>
    </font>
    <font>
      <sz val="8"/>
      <name val="맑은 고딕"/>
      <family val="3"/>
      <charset val="129"/>
      <scheme val="minor"/>
    </font>
    <font>
      <sz val="11"/>
      <name val="맑은 고딕"/>
      <family val="2"/>
      <scheme val="minor"/>
    </font>
    <font>
      <sz val="11"/>
      <color rgb="FFFF0000"/>
      <name val="맑은 고딕"/>
      <family val="2"/>
      <scheme val="minor"/>
    </font>
    <font>
      <sz val="11"/>
      <name val="ＭＳ Ｐゴシック"/>
      <family val="3"/>
      <charset val="128"/>
    </font>
    <font>
      <sz val="11"/>
      <color rgb="FFFF0000"/>
      <name val="ＭＳ Ｐゴシック"/>
      <family val="3"/>
      <charset val="128"/>
    </font>
    <font>
      <sz val="11"/>
      <color theme="1"/>
      <name val="ＭＳ Ｐゴシック"/>
      <family val="3"/>
      <charset val="128"/>
    </font>
    <font>
      <b/>
      <sz val="9"/>
      <color rgb="FFFF0000"/>
      <name val="맑은 고딕"/>
      <family val="3"/>
      <charset val="129"/>
      <scheme val="minor"/>
    </font>
    <font>
      <b/>
      <sz val="10"/>
      <color theme="1"/>
      <name val="맑은 고딕"/>
      <family val="3"/>
      <charset val="129"/>
      <scheme val="minor"/>
    </font>
    <font>
      <sz val="10"/>
      <color theme="1"/>
      <name val="맑은 고딕"/>
      <family val="3"/>
      <charset val="129"/>
      <scheme val="minor"/>
    </font>
    <font>
      <sz val="9"/>
      <color theme="2" tint="-9.9978637043366805E-2"/>
      <name val="맑은 고딕"/>
      <family val="3"/>
      <charset val="129"/>
      <scheme val="minor"/>
    </font>
    <font>
      <b/>
      <sz val="10"/>
      <color rgb="FFFF0000"/>
      <name val="맑은 고딕"/>
      <family val="3"/>
      <charset val="129"/>
      <scheme val="minor"/>
    </font>
    <font>
      <b/>
      <sz val="12"/>
      <color theme="1"/>
      <name val="맑은 고딕"/>
      <family val="3"/>
      <charset val="129"/>
      <scheme val="minor"/>
    </font>
    <font>
      <b/>
      <i/>
      <sz val="11"/>
      <color rgb="FFFF0000"/>
      <name val="맑은 고딕"/>
      <family val="3"/>
      <charset val="129"/>
      <scheme val="minor"/>
    </font>
    <font>
      <b/>
      <i/>
      <sz val="11"/>
      <name val="맑은 고딕"/>
      <family val="3"/>
      <charset val="129"/>
      <scheme val="minor"/>
    </font>
    <font>
      <b/>
      <sz val="11"/>
      <name val="맑은 고딕"/>
      <family val="3"/>
      <charset val="129"/>
      <scheme val="minor"/>
    </font>
    <font>
      <i/>
      <sz val="11"/>
      <name val="맑은 고딕"/>
      <family val="3"/>
      <charset val="129"/>
      <scheme val="minor"/>
    </font>
    <font>
      <b/>
      <sz val="10"/>
      <name val="맑은 고딕"/>
      <family val="3"/>
      <charset val="129"/>
      <scheme val="minor"/>
    </font>
    <font>
      <sz val="10"/>
      <name val="맑은 고딕"/>
      <family val="3"/>
      <charset val="129"/>
      <scheme val="minor"/>
    </font>
    <font>
      <sz val="11"/>
      <color theme="1"/>
      <name val="Wingdings"/>
      <family val="3"/>
      <charset val="2"/>
    </font>
    <font>
      <b/>
      <sz val="12"/>
      <color rgb="FFFF0000"/>
      <name val="맑은 고딕"/>
      <family val="3"/>
      <charset val="129"/>
      <scheme val="minor"/>
    </font>
    <font>
      <b/>
      <sz val="11"/>
      <color theme="1"/>
      <name val="맑은 고딕"/>
      <family val="3"/>
      <charset val="129"/>
    </font>
    <font>
      <sz val="12"/>
      <color theme="1"/>
      <name val="Apple SD 산돌고딕 Neo 일반체"/>
      <family val="2"/>
    </font>
    <font>
      <sz val="12"/>
      <color theme="1"/>
      <name val="맑은 고딕"/>
      <family val="3"/>
      <charset val="129"/>
    </font>
    <font>
      <b/>
      <sz val="28"/>
      <color theme="1"/>
      <name val="맑은 고딕"/>
      <family val="3"/>
      <charset val="129"/>
    </font>
    <font>
      <b/>
      <sz val="20"/>
      <color theme="0"/>
      <name val="맑은 고딕"/>
      <family val="3"/>
      <charset val="129"/>
    </font>
    <font>
      <b/>
      <sz val="20"/>
      <color theme="1"/>
      <name val="맑은 고딕"/>
      <family val="3"/>
      <charset val="129"/>
    </font>
    <font>
      <b/>
      <sz val="20"/>
      <name val="맑은 고딕"/>
      <family val="3"/>
      <charset val="129"/>
    </font>
    <font>
      <sz val="12"/>
      <color theme="1"/>
      <name val="굴림"/>
      <family val="3"/>
      <charset val="129"/>
    </font>
    <font>
      <b/>
      <sz val="18"/>
      <color theme="1"/>
      <name val="굴림"/>
      <family val="3"/>
      <charset val="129"/>
    </font>
    <font>
      <b/>
      <sz val="16"/>
      <color theme="0"/>
      <name val="굴림"/>
      <family val="3"/>
      <charset val="129"/>
    </font>
    <font>
      <b/>
      <sz val="12"/>
      <color theme="1"/>
      <name val="굴림"/>
      <family val="3"/>
      <charset val="129"/>
    </font>
    <font>
      <b/>
      <sz val="12"/>
      <color theme="0"/>
      <name val="굴림"/>
      <family val="3"/>
      <charset val="129"/>
    </font>
    <font>
      <sz val="12"/>
      <color rgb="FFFF0000"/>
      <name val="굴림"/>
      <family val="3"/>
      <charset val="129"/>
    </font>
    <font>
      <b/>
      <sz val="12"/>
      <color rgb="FFFF0000"/>
      <name val="굴림"/>
      <family val="3"/>
      <charset val="129"/>
    </font>
    <font>
      <b/>
      <sz val="9"/>
      <color indexed="81"/>
      <name val="돋움"/>
      <family val="3"/>
      <charset val="129"/>
    </font>
    <font>
      <sz val="11"/>
      <color indexed="81"/>
      <name val="맑은 고딕"/>
      <family val="3"/>
      <charset val="129"/>
      <scheme val="major"/>
    </font>
    <font>
      <sz val="12"/>
      <color indexed="81"/>
      <name val="Tahoma"/>
      <family val="2"/>
    </font>
    <font>
      <sz val="12"/>
      <color indexed="81"/>
      <name val="돋움"/>
      <family val="3"/>
      <charset val="129"/>
    </font>
    <font>
      <sz val="11"/>
      <color indexed="81"/>
      <name val="Tahoma"/>
      <family val="2"/>
    </font>
    <font>
      <sz val="12"/>
      <color indexed="81"/>
      <name val="맑은 고딕"/>
      <family val="3"/>
      <charset val="129"/>
    </font>
    <font>
      <sz val="10"/>
      <color rgb="FFFF0000"/>
      <name val="맑은 고딕"/>
      <family val="3"/>
      <charset val="129"/>
      <scheme val="minor"/>
    </font>
    <font>
      <sz val="16"/>
      <color theme="1"/>
      <name val="맑은 고딕"/>
      <family val="3"/>
      <charset val="129"/>
      <scheme val="minor"/>
    </font>
    <font>
      <b/>
      <sz val="24"/>
      <color theme="1"/>
      <name val="맑은 고딕"/>
      <family val="3"/>
      <charset val="129"/>
      <scheme val="minor"/>
    </font>
    <font>
      <b/>
      <sz val="9"/>
      <name val="맑은 고딕"/>
      <family val="3"/>
      <charset val="129"/>
      <scheme val="minor"/>
    </font>
    <font>
      <sz val="20"/>
      <color theme="1"/>
      <name val="맑은 고딕"/>
      <family val="3"/>
      <charset val="129"/>
      <scheme val="minor"/>
    </font>
    <font>
      <sz val="6"/>
      <color theme="1"/>
      <name val="맑은 고딕"/>
      <family val="3"/>
      <charset val="129"/>
      <scheme val="minor"/>
    </font>
    <font>
      <b/>
      <sz val="6"/>
      <color theme="1"/>
      <name val="맑은 고딕"/>
      <family val="3"/>
      <charset val="129"/>
      <scheme val="minor"/>
    </font>
  </fonts>
  <fills count="2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CCFF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0070C0"/>
        <bgColor indexed="64"/>
      </patternFill>
    </fill>
    <fill>
      <patternFill patternType="solid">
        <fgColor rgb="FF7030A0"/>
        <bgColor indexed="64"/>
      </patternFill>
    </fill>
    <fill>
      <patternFill patternType="solid">
        <fgColor theme="3" tint="0.89999084444715716"/>
        <bgColor indexed="64"/>
      </patternFill>
    </fill>
    <fill>
      <patternFill patternType="solid">
        <fgColor theme="8" tint="0.59999389629810485"/>
        <bgColor indexed="64"/>
      </patternFill>
    </fill>
    <fill>
      <patternFill patternType="solid">
        <fgColor rgb="FFFF99FF"/>
        <bgColor indexed="64"/>
      </patternFill>
    </fill>
    <fill>
      <patternFill patternType="solid">
        <fgColor theme="0" tint="-0.34998626667073579"/>
        <bgColor indexed="64"/>
      </patternFill>
    </fill>
    <fill>
      <patternFill patternType="solid">
        <fgColor theme="7" tint="0.59999389629810485"/>
        <bgColor indexed="64"/>
      </patternFill>
    </fill>
  </fills>
  <borders count="128">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ck">
        <color auto="1"/>
      </top>
      <bottom style="thin">
        <color auto="1"/>
      </bottom>
      <diagonal/>
    </border>
    <border>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style="thin">
        <color auto="1"/>
      </right>
      <top style="thick">
        <color auto="1"/>
      </top>
      <bottom style="thin">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style="thin">
        <color auto="1"/>
      </right>
      <top style="thin">
        <color auto="1"/>
      </top>
      <bottom/>
      <diagonal/>
    </border>
    <border>
      <left style="thick">
        <color auto="1"/>
      </left>
      <right style="thin">
        <color auto="1"/>
      </right>
      <top/>
      <bottom/>
      <diagonal/>
    </border>
    <border>
      <left style="thick">
        <color auto="1"/>
      </left>
      <right style="thin">
        <color auto="1"/>
      </right>
      <top/>
      <bottom style="thin">
        <color auto="1"/>
      </bottom>
      <diagonal/>
    </border>
    <border>
      <left style="thin">
        <color auto="1"/>
      </left>
      <right style="thick">
        <color auto="1"/>
      </right>
      <top style="thin">
        <color auto="1"/>
      </top>
      <bottom style="thin">
        <color auto="1"/>
      </bottom>
      <diagonal/>
    </border>
    <border>
      <left/>
      <right style="thin">
        <color auto="1"/>
      </right>
      <top style="thin">
        <color auto="1"/>
      </top>
      <bottom style="thick">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n">
        <color auto="1"/>
      </left>
      <right style="thick">
        <color auto="1"/>
      </right>
      <top/>
      <bottom/>
      <diagonal/>
    </border>
    <border>
      <left style="thin">
        <color auto="1"/>
      </left>
      <right style="thick">
        <color auto="1"/>
      </right>
      <top/>
      <bottom style="thin">
        <color auto="1"/>
      </bottom>
      <diagonal/>
    </border>
    <border>
      <left style="thin">
        <color auto="1"/>
      </left>
      <right style="thin">
        <color auto="1"/>
      </right>
      <top/>
      <bottom style="thin">
        <color auto="1"/>
      </bottom>
      <diagonal/>
    </border>
    <border>
      <left style="thick">
        <color auto="1"/>
      </left>
      <right style="thin">
        <color auto="1"/>
      </right>
      <top style="thick">
        <color auto="1"/>
      </top>
      <bottom/>
      <diagonal/>
    </border>
    <border>
      <left style="thin">
        <color auto="1"/>
      </left>
      <right/>
      <top style="thick">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ck">
        <color auto="1"/>
      </right>
      <top style="thick">
        <color auto="1"/>
      </top>
      <bottom/>
      <diagonal/>
    </border>
    <border>
      <left style="medium">
        <color indexed="64"/>
      </left>
      <right style="thin">
        <color indexed="64"/>
      </right>
      <top style="medium">
        <color indexed="64"/>
      </top>
      <bottom style="thin">
        <color indexed="64"/>
      </bottom>
      <diagonal/>
    </border>
    <border>
      <left style="thin">
        <color auto="1"/>
      </left>
      <right style="thin">
        <color auto="1"/>
      </right>
      <top style="medium">
        <color auto="1"/>
      </top>
      <bottom style="thin">
        <color auto="1"/>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indexed="64"/>
      </left>
      <right/>
      <top style="medium">
        <color auto="1"/>
      </top>
      <bottom style="thin">
        <color indexed="64"/>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top style="thick">
        <color auto="1"/>
      </top>
      <bottom/>
      <diagonal/>
    </border>
    <border>
      <left/>
      <right style="thick">
        <color auto="1"/>
      </right>
      <top style="thick">
        <color auto="1"/>
      </top>
      <bottom/>
      <diagonal/>
    </border>
    <border>
      <left/>
      <right style="thick">
        <color auto="1"/>
      </right>
      <top/>
      <bottom style="thick">
        <color auto="1"/>
      </bottom>
      <diagonal/>
    </border>
    <border>
      <left/>
      <right/>
      <top/>
      <bottom style="thin">
        <color indexed="64"/>
      </bottom>
      <diagonal/>
    </border>
    <border>
      <left style="thick">
        <color auto="1"/>
      </left>
      <right/>
      <top style="thick">
        <color auto="1"/>
      </top>
      <bottom/>
      <diagonal/>
    </border>
    <border>
      <left style="thick">
        <color auto="1"/>
      </left>
      <right/>
      <top/>
      <bottom style="thick">
        <color auto="1"/>
      </bottom>
      <diagonal/>
    </border>
    <border>
      <left style="thin">
        <color auto="1"/>
      </left>
      <right style="thin">
        <color auto="1"/>
      </right>
      <top style="thick">
        <color auto="1"/>
      </top>
      <bottom/>
      <diagonal/>
    </border>
    <border>
      <left style="thick">
        <color auto="1"/>
      </left>
      <right/>
      <top/>
      <bottom style="thin">
        <color auto="1"/>
      </bottom>
      <diagonal/>
    </border>
    <border>
      <left/>
      <right style="thick">
        <color auto="1"/>
      </right>
      <top/>
      <bottom style="thin">
        <color auto="1"/>
      </bottom>
      <diagonal/>
    </border>
    <border>
      <left/>
      <right style="thick">
        <color auto="1"/>
      </right>
      <top style="thick">
        <color auto="1"/>
      </top>
      <bottom style="thin">
        <color auto="1"/>
      </bottom>
      <diagonal/>
    </border>
    <border>
      <left style="thin">
        <color auto="1"/>
      </left>
      <right/>
      <top style="thick">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thin">
        <color auto="1"/>
      </bottom>
      <diagonal/>
    </border>
    <border>
      <left/>
      <right style="thin">
        <color auto="1"/>
      </right>
      <top style="thin">
        <color indexed="64"/>
      </top>
      <bottom/>
      <diagonal/>
    </border>
    <border>
      <left/>
      <right/>
      <top style="thin">
        <color auto="1"/>
      </top>
      <bottom/>
      <diagonal/>
    </border>
    <border>
      <left style="thick">
        <color auto="1"/>
      </left>
      <right/>
      <top/>
      <bottom/>
      <diagonal/>
    </border>
    <border>
      <left/>
      <right style="thick">
        <color auto="1"/>
      </right>
      <top/>
      <bottom/>
      <diagonal/>
    </border>
    <border>
      <left/>
      <right/>
      <top/>
      <bottom style="thick">
        <color auto="1"/>
      </bottom>
      <diagonal/>
    </border>
    <border>
      <left style="thin">
        <color auto="1"/>
      </left>
      <right style="thick">
        <color auto="1"/>
      </right>
      <top/>
      <bottom style="thick">
        <color auto="1"/>
      </bottom>
      <diagonal/>
    </border>
    <border>
      <left/>
      <right/>
      <top style="thin">
        <color indexed="64"/>
      </top>
      <bottom style="thin">
        <color indexed="64"/>
      </bottom>
      <diagonal/>
    </border>
    <border>
      <left style="thin">
        <color auto="1"/>
      </left>
      <right style="thin">
        <color auto="1"/>
      </right>
      <top/>
      <bottom style="thick">
        <color auto="1"/>
      </bottom>
      <diagonal/>
    </border>
    <border>
      <left style="thin">
        <color indexed="64"/>
      </left>
      <right style="thin">
        <color auto="1"/>
      </right>
      <top style="medium">
        <color auto="1"/>
      </top>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indexed="64"/>
      </left>
      <right style="thin">
        <color auto="1"/>
      </right>
      <top style="medium">
        <color auto="1"/>
      </top>
      <bottom/>
      <diagonal/>
    </border>
    <border>
      <left style="thin">
        <color auto="1"/>
      </left>
      <right style="thick">
        <color indexed="64"/>
      </right>
      <top style="medium">
        <color auto="1"/>
      </top>
      <bottom/>
      <diagonal/>
    </border>
    <border>
      <left style="thick">
        <color indexed="64"/>
      </left>
      <right style="thin">
        <color auto="1"/>
      </right>
      <top/>
      <bottom style="medium">
        <color auto="1"/>
      </bottom>
      <diagonal/>
    </border>
    <border>
      <left style="thin">
        <color auto="1"/>
      </left>
      <right style="thick">
        <color indexed="64"/>
      </right>
      <top/>
      <bottom style="medium">
        <color auto="1"/>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top style="medium">
        <color auto="1"/>
      </top>
      <bottom style="thick">
        <color indexed="64"/>
      </bottom>
      <diagonal/>
    </border>
    <border>
      <left/>
      <right/>
      <top style="medium">
        <color auto="1"/>
      </top>
      <bottom style="thick">
        <color indexed="64"/>
      </bottom>
      <diagonal/>
    </border>
    <border>
      <left/>
      <right style="thin">
        <color auto="1"/>
      </right>
      <top style="medium">
        <color auto="1"/>
      </top>
      <bottom style="thick">
        <color indexed="64"/>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bottom/>
      <diagonal/>
    </border>
    <border>
      <left style="thin">
        <color auto="1"/>
      </left>
      <right style="thin">
        <color auto="1"/>
      </right>
      <top style="medium">
        <color indexed="64"/>
      </top>
      <bottom style="thick">
        <color auto="1"/>
      </bottom>
      <diagonal/>
    </border>
    <border>
      <left style="thin">
        <color auto="1"/>
      </left>
      <right/>
      <top style="medium">
        <color indexed="64"/>
      </top>
      <bottom style="thick">
        <color auto="1"/>
      </bottom>
      <diagonal/>
    </border>
    <border>
      <left/>
      <right style="thick">
        <color auto="1"/>
      </right>
      <top style="medium">
        <color indexed="64"/>
      </top>
      <bottom style="thick">
        <color auto="1"/>
      </bottom>
      <diagonal/>
    </border>
    <border diagonalUp="1" diagonalDown="1">
      <left style="thin">
        <color auto="1"/>
      </left>
      <right style="thin">
        <color auto="1"/>
      </right>
      <top style="thin">
        <color auto="1"/>
      </top>
      <bottom style="thick">
        <color auto="1"/>
      </bottom>
      <diagonal style="thin">
        <color auto="1"/>
      </diagonal>
    </border>
    <border diagonalUp="1" diagonalDown="1">
      <left style="thin">
        <color auto="1"/>
      </left>
      <right style="thin">
        <color auto="1"/>
      </right>
      <top style="thin">
        <color auto="1"/>
      </top>
      <bottom style="thin">
        <color auto="1"/>
      </bottom>
      <diagonal style="thin">
        <color auto="1"/>
      </diagonal>
    </border>
    <border>
      <left/>
      <right style="thin">
        <color auto="1"/>
      </right>
      <top/>
      <bottom style="medium">
        <color auto="1"/>
      </bottom>
      <diagonal/>
    </border>
    <border>
      <left style="thin">
        <color auto="1"/>
      </left>
      <right/>
      <top/>
      <bottom style="medium">
        <color auto="1"/>
      </bottom>
      <diagonal/>
    </border>
    <border>
      <left style="thick">
        <color auto="1"/>
      </left>
      <right style="thin">
        <color auto="1"/>
      </right>
      <top style="thin">
        <color auto="1"/>
      </top>
      <bottom style="medium">
        <color auto="1"/>
      </bottom>
      <diagonal/>
    </border>
    <border>
      <left/>
      <right style="thin">
        <color auto="1"/>
      </right>
      <top style="thick">
        <color auto="1"/>
      </top>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auto="1"/>
      </left>
      <right style="thin">
        <color auto="1"/>
      </right>
      <top/>
      <bottom/>
      <diagonal/>
    </border>
    <border>
      <left style="thin">
        <color auto="1"/>
      </left>
      <right style="medium">
        <color auto="1"/>
      </right>
      <top/>
      <bottom style="thin">
        <color auto="1"/>
      </bottom>
      <diagonal/>
    </border>
    <border>
      <left/>
      <right style="medium">
        <color auto="1"/>
      </right>
      <top/>
      <bottom/>
      <diagonal/>
    </border>
    <border>
      <left style="medium">
        <color auto="1"/>
      </left>
      <right style="thin">
        <color auto="1"/>
      </right>
      <top/>
      <bottom style="medium">
        <color auto="1"/>
      </bottom>
      <diagonal/>
    </border>
    <border>
      <left/>
      <right/>
      <top/>
      <bottom style="medium">
        <color auto="1"/>
      </bottom>
      <diagonal/>
    </border>
    <border>
      <left/>
      <right style="medium">
        <color auto="1"/>
      </right>
      <top/>
      <bottom style="medium">
        <color auto="1"/>
      </bottom>
      <diagonal/>
    </border>
    <border>
      <left/>
      <right style="medium">
        <color auto="1"/>
      </right>
      <top style="thin">
        <color indexed="64"/>
      </top>
      <bottom/>
      <diagonal/>
    </border>
    <border>
      <left style="thin">
        <color auto="1"/>
      </left>
      <right style="medium">
        <color auto="1"/>
      </right>
      <top style="medium">
        <color auto="1"/>
      </top>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top style="medium">
        <color auto="1"/>
      </top>
      <bottom style="medium">
        <color indexed="64"/>
      </bottom>
      <diagonal/>
    </border>
    <border>
      <left/>
      <right style="thin">
        <color auto="1"/>
      </right>
      <top style="medium">
        <color auto="1"/>
      </top>
      <bottom style="medium">
        <color auto="1"/>
      </bottom>
      <diagonal/>
    </border>
  </borders>
  <cellStyleXfs count="4">
    <xf numFmtId="0" fontId="0" fillId="0" borderId="0">
      <alignment vertical="center"/>
    </xf>
    <xf numFmtId="0" fontId="30" fillId="0" borderId="0"/>
    <xf numFmtId="0" fontId="35" fillId="0" borderId="0"/>
    <xf numFmtId="0" fontId="53" fillId="0" borderId="0"/>
  </cellStyleXfs>
  <cellXfs count="1042">
    <xf numFmtId="0" fontId="0" fillId="0" borderId="0" xfId="0">
      <alignment vertical="center"/>
    </xf>
    <xf numFmtId="0" fontId="0" fillId="0" borderId="0" xfId="0" applyAlignment="1">
      <alignment vertical="center" wrapText="1"/>
    </xf>
    <xf numFmtId="0" fontId="0" fillId="0" borderId="0" xfId="0" applyAlignment="1">
      <alignment horizontal="center" vertical="center"/>
    </xf>
    <xf numFmtId="0" fontId="5" fillId="0" borderId="0" xfId="0" applyFont="1">
      <alignment vertical="center"/>
    </xf>
    <xf numFmtId="0" fontId="6" fillId="0" borderId="0" xfId="0" applyFont="1" applyAlignment="1">
      <alignment horizontal="center" vertical="center"/>
    </xf>
    <xf numFmtId="0" fontId="3" fillId="0" borderId="1" xfId="0" applyFont="1" applyBorder="1" applyAlignment="1">
      <alignment horizontal="center" vertical="center"/>
    </xf>
    <xf numFmtId="0" fontId="7" fillId="0" borderId="1" xfId="0" applyFont="1" applyBorder="1" applyAlignment="1">
      <alignment vertical="center" wrapText="1"/>
    </xf>
    <xf numFmtId="0" fontId="7" fillId="0" borderId="1" xfId="0" applyFont="1" applyBorder="1">
      <alignment vertical="center"/>
    </xf>
    <xf numFmtId="0" fontId="0" fillId="0" borderId="1" xfId="0" applyBorder="1" applyAlignment="1">
      <alignment vertical="center" wrapText="1"/>
    </xf>
    <xf numFmtId="0" fontId="0" fillId="0" borderId="1" xfId="0" applyBorder="1">
      <alignment vertical="center"/>
    </xf>
    <xf numFmtId="0" fontId="8" fillId="0" borderId="1" xfId="0" applyFont="1" applyBorder="1">
      <alignment vertical="center"/>
    </xf>
    <xf numFmtId="0" fontId="2"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center" wrapText="1"/>
    </xf>
    <xf numFmtId="0" fontId="0" fillId="0" borderId="3" xfId="0" applyBorder="1">
      <alignment vertical="center"/>
    </xf>
    <xf numFmtId="0" fontId="0" fillId="0" borderId="1" xfId="0" applyBorder="1" applyAlignment="1">
      <alignment horizontal="center" vertical="center"/>
    </xf>
    <xf numFmtId="0" fontId="0" fillId="0" borderId="1" xfId="0" quotePrefix="1" applyBorder="1">
      <alignment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14" xfId="0" applyBorder="1" applyAlignment="1">
      <alignment horizontal="center" vertical="center"/>
    </xf>
    <xf numFmtId="0" fontId="0" fillId="0" borderId="6" xfId="0" applyBorder="1">
      <alignment vertical="center"/>
    </xf>
    <xf numFmtId="0" fontId="0" fillId="0" borderId="17" xfId="0" applyBorder="1" applyAlignment="1">
      <alignment vertical="center" wrapText="1"/>
    </xf>
    <xf numFmtId="0" fontId="0" fillId="0" borderId="18" xfId="0" applyBorder="1" applyAlignment="1">
      <alignment horizontal="center" vertical="center"/>
    </xf>
    <xf numFmtId="0" fontId="0" fillId="0" borderId="8" xfId="0" applyBorder="1" applyAlignment="1">
      <alignment vertical="center" wrapText="1"/>
    </xf>
    <xf numFmtId="0" fontId="6" fillId="0" borderId="8" xfId="0" applyFont="1" applyBorder="1" applyAlignment="1">
      <alignment horizontal="center" vertical="center"/>
    </xf>
    <xf numFmtId="0" fontId="0" fillId="0" borderId="8" xfId="0" applyBorder="1" applyAlignment="1">
      <alignment horizontal="center" vertical="center"/>
    </xf>
    <xf numFmtId="0" fontId="0" fillId="0" borderId="8" xfId="0" applyBorder="1">
      <alignment vertical="center"/>
    </xf>
    <xf numFmtId="0" fontId="0" fillId="0" borderId="9" xfId="0" applyBorder="1" applyAlignment="1">
      <alignment vertical="center" wrapText="1"/>
    </xf>
    <xf numFmtId="0" fontId="0" fillId="0" borderId="5" xfId="0" applyBorder="1" applyAlignment="1">
      <alignment horizontal="center" vertical="center"/>
    </xf>
    <xf numFmtId="0" fontId="6" fillId="0" borderId="3" xfId="0" applyFont="1" applyBorder="1" applyAlignment="1">
      <alignment horizontal="center" vertical="center"/>
    </xf>
    <xf numFmtId="0" fontId="0" fillId="0" borderId="6" xfId="0" applyBorder="1" applyAlignment="1">
      <alignment vertical="center" wrapText="1"/>
    </xf>
    <xf numFmtId="0" fontId="0" fillId="0" borderId="19" xfId="0" applyBorder="1" applyAlignment="1">
      <alignment horizontal="center" vertical="center"/>
    </xf>
    <xf numFmtId="0" fontId="0" fillId="0" borderId="17" xfId="0" applyBorder="1">
      <alignment vertical="center"/>
    </xf>
    <xf numFmtId="0" fontId="0" fillId="0" borderId="7" xfId="0" applyBorder="1" applyAlignment="1">
      <alignment horizontal="center" vertical="center"/>
    </xf>
    <xf numFmtId="0" fontId="0" fillId="0" borderId="9" xfId="0" applyBorder="1">
      <alignment vertical="center"/>
    </xf>
    <xf numFmtId="0" fontId="0" fillId="3" borderId="1" xfId="0" applyFill="1" applyBorder="1" applyAlignment="1">
      <alignment vertical="center" wrapText="1"/>
    </xf>
    <xf numFmtId="0" fontId="0" fillId="0" borderId="8" xfId="0" quotePrefix="1" applyBorder="1">
      <alignment vertical="center"/>
    </xf>
    <xf numFmtId="0" fontId="11" fillId="0" borderId="19" xfId="0" applyFont="1" applyBorder="1" applyAlignment="1">
      <alignment horizontal="center" vertical="center"/>
    </xf>
    <xf numFmtId="0" fontId="11" fillId="0" borderId="1" xfId="0" applyFont="1" applyBorder="1" applyAlignment="1">
      <alignment vertical="center" wrapText="1"/>
    </xf>
    <xf numFmtId="0" fontId="12" fillId="0" borderId="1" xfId="0" applyFont="1" applyBorder="1" applyAlignment="1">
      <alignment horizontal="center" vertical="center"/>
    </xf>
    <xf numFmtId="0" fontId="5" fillId="0" borderId="0" xfId="0" applyFont="1" applyAlignment="1">
      <alignment horizontal="center" vertical="center"/>
    </xf>
    <xf numFmtId="0" fontId="6" fillId="2" borderId="3"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4" borderId="1" xfId="0" applyFont="1" applyFill="1" applyBorder="1" applyAlignment="1">
      <alignment horizontal="center" vertical="center"/>
    </xf>
    <xf numFmtId="0" fontId="17" fillId="4" borderId="1" xfId="0" applyFont="1" applyFill="1" applyBorder="1" applyAlignment="1">
      <alignment horizontal="center" vertical="center"/>
    </xf>
    <xf numFmtId="0" fontId="18" fillId="2" borderId="3" xfId="0" applyFont="1" applyFill="1" applyBorder="1" applyAlignment="1">
      <alignment horizontal="center" vertical="center"/>
    </xf>
    <xf numFmtId="0" fontId="17" fillId="4" borderId="8" xfId="0" applyFont="1" applyFill="1" applyBorder="1" applyAlignment="1">
      <alignment horizontal="center" vertical="center"/>
    </xf>
    <xf numFmtId="0" fontId="0" fillId="0" borderId="20" xfId="0" applyBorder="1">
      <alignment vertical="center"/>
    </xf>
    <xf numFmtId="0" fontId="6" fillId="0" borderId="20" xfId="0" applyFont="1" applyBorder="1" applyAlignment="1">
      <alignment horizontal="center" vertical="center"/>
    </xf>
    <xf numFmtId="0" fontId="0" fillId="0" borderId="20" xfId="0" applyBorder="1" applyAlignment="1">
      <alignment horizontal="center" vertical="center"/>
    </xf>
    <xf numFmtId="0" fontId="0" fillId="0" borderId="20" xfId="0" quotePrefix="1" applyBorder="1">
      <alignment vertical="center"/>
    </xf>
    <xf numFmtId="0" fontId="0" fillId="0" borderId="21" xfId="0" applyBorder="1" applyAlignment="1">
      <alignment vertical="center" wrapText="1"/>
    </xf>
    <xf numFmtId="0" fontId="6" fillId="4" borderId="20" xfId="0" applyFont="1" applyFill="1" applyBorder="1" applyAlignment="1">
      <alignment horizontal="center" vertical="center"/>
    </xf>
    <xf numFmtId="0" fontId="17" fillId="4" borderId="20" xfId="0" applyFont="1" applyFill="1" applyBorder="1" applyAlignment="1">
      <alignment horizontal="center" vertical="center"/>
    </xf>
    <xf numFmtId="0" fontId="0" fillId="4" borderId="1" xfId="0" applyFill="1" applyBorder="1" applyAlignment="1">
      <alignment vertical="center" wrapText="1"/>
    </xf>
    <xf numFmtId="0" fontId="0" fillId="4" borderId="1" xfId="0" applyFill="1" applyBorder="1" applyAlignment="1">
      <alignment horizontal="center" vertical="center"/>
    </xf>
    <xf numFmtId="0" fontId="0" fillId="4" borderId="1" xfId="0" applyFill="1" applyBorder="1">
      <alignment vertical="center"/>
    </xf>
    <xf numFmtId="0" fontId="0" fillId="4" borderId="17" xfId="0" applyFill="1" applyBorder="1" applyAlignment="1">
      <alignment vertical="center" wrapText="1"/>
    </xf>
    <xf numFmtId="0" fontId="0" fillId="4" borderId="20" xfId="0" applyFill="1" applyBorder="1">
      <alignment vertical="center"/>
    </xf>
    <xf numFmtId="0" fontId="0" fillId="4" borderId="20" xfId="0" applyFill="1" applyBorder="1" applyAlignment="1">
      <alignment horizontal="center" vertical="center"/>
    </xf>
    <xf numFmtId="0" fontId="0" fillId="4" borderId="20" xfId="0" quotePrefix="1" applyFill="1" applyBorder="1">
      <alignment vertical="center"/>
    </xf>
    <xf numFmtId="0" fontId="20" fillId="4" borderId="20" xfId="0" quotePrefix="1" applyFont="1" applyFill="1" applyBorder="1" applyAlignment="1">
      <alignment vertical="center" wrapText="1"/>
    </xf>
    <xf numFmtId="0" fontId="0" fillId="4" borderId="21" xfId="0" applyFill="1" applyBorder="1" applyAlignment="1">
      <alignment vertical="center" wrapText="1"/>
    </xf>
    <xf numFmtId="0" fontId="0" fillId="4" borderId="8" xfId="0" applyFill="1" applyBorder="1">
      <alignment vertical="center"/>
    </xf>
    <xf numFmtId="0" fontId="0" fillId="4" borderId="8" xfId="0" applyFill="1" applyBorder="1" applyAlignment="1">
      <alignment horizontal="center" vertical="center"/>
    </xf>
    <xf numFmtId="0" fontId="6" fillId="4" borderId="8" xfId="0" applyFont="1" applyFill="1" applyBorder="1" applyAlignment="1">
      <alignment horizontal="center" vertical="center"/>
    </xf>
    <xf numFmtId="0" fontId="20" fillId="4" borderId="8" xfId="0" applyFont="1" applyFill="1" applyBorder="1">
      <alignment vertical="center"/>
    </xf>
    <xf numFmtId="0" fontId="0" fillId="4" borderId="9" xfId="0" applyFill="1" applyBorder="1">
      <alignment vertical="center"/>
    </xf>
    <xf numFmtId="0" fontId="0" fillId="4" borderId="1" xfId="0" quotePrefix="1" applyFill="1" applyBorder="1">
      <alignment vertical="center"/>
    </xf>
    <xf numFmtId="0" fontId="0" fillId="4" borderId="17" xfId="0" applyFill="1" applyBorder="1">
      <alignment vertical="center"/>
    </xf>
    <xf numFmtId="0" fontId="16" fillId="4" borderId="1" xfId="0" applyFont="1" applyFill="1" applyBorder="1" applyAlignment="1">
      <alignment vertical="center" wrapText="1"/>
    </xf>
    <xf numFmtId="0" fontId="16" fillId="4" borderId="1" xfId="0" applyFont="1" applyFill="1" applyBorder="1" applyAlignment="1">
      <alignment horizontal="center" vertical="center"/>
    </xf>
    <xf numFmtId="0" fontId="16" fillId="4" borderId="1" xfId="0" applyFont="1" applyFill="1" applyBorder="1">
      <alignment vertical="center"/>
    </xf>
    <xf numFmtId="0" fontId="16" fillId="4" borderId="17" xfId="0" applyFont="1" applyFill="1" applyBorder="1" applyAlignment="1">
      <alignment vertical="center" wrapText="1"/>
    </xf>
    <xf numFmtId="0" fontId="20" fillId="0" borderId="0" xfId="0" applyFont="1">
      <alignment vertical="center"/>
    </xf>
    <xf numFmtId="0" fontId="0" fillId="0" borderId="0" xfId="0" quotePrefix="1">
      <alignment vertical="center"/>
    </xf>
    <xf numFmtId="0" fontId="20" fillId="0" borderId="0" xfId="0" quotePrefix="1" applyFont="1">
      <alignment vertical="center"/>
    </xf>
    <xf numFmtId="0" fontId="0" fillId="4" borderId="0" xfId="0" applyFill="1" applyAlignment="1">
      <alignment vertical="center" wrapText="1"/>
    </xf>
    <xf numFmtId="0" fontId="6" fillId="4" borderId="1" xfId="0" applyFont="1" applyFill="1" applyBorder="1" applyAlignment="1">
      <alignment horizontal="center" vertical="center" wrapText="1"/>
    </xf>
    <xf numFmtId="0" fontId="0" fillId="0" borderId="24" xfId="0" applyBorder="1" applyAlignment="1">
      <alignment vertical="center" wrapText="1"/>
    </xf>
    <xf numFmtId="0" fontId="0" fillId="0" borderId="24" xfId="0" applyBorder="1" applyAlignment="1">
      <alignment horizontal="center" vertical="center"/>
    </xf>
    <xf numFmtId="0" fontId="6" fillId="0" borderId="24" xfId="0" applyFont="1" applyBorder="1" applyAlignment="1">
      <alignment horizontal="center" vertical="center" wrapText="1"/>
    </xf>
    <xf numFmtId="0" fontId="0" fillId="0" borderId="20" xfId="0" quotePrefix="1" applyBorder="1" applyAlignment="1">
      <alignment vertical="center" wrapText="1"/>
    </xf>
    <xf numFmtId="0" fontId="0" fillId="0" borderId="26" xfId="0" applyBorder="1" applyAlignment="1">
      <alignment vertical="center" wrapText="1"/>
    </xf>
    <xf numFmtId="0" fontId="0" fillId="0" borderId="28" xfId="0" applyBorder="1" applyAlignment="1">
      <alignment vertical="center" wrapText="1"/>
    </xf>
    <xf numFmtId="0" fontId="0" fillId="0" borderId="28" xfId="0" applyBorder="1">
      <alignment vertical="center"/>
    </xf>
    <xf numFmtId="0" fontId="0" fillId="0" borderId="29" xfId="0" applyBorder="1">
      <alignment vertical="center"/>
    </xf>
    <xf numFmtId="0" fontId="0" fillId="0" borderId="30" xfId="0" quotePrefix="1" applyBorder="1">
      <alignment vertical="center"/>
    </xf>
    <xf numFmtId="0" fontId="0" fillId="0" borderId="30" xfId="0" quotePrefix="1" applyBorder="1" applyAlignment="1">
      <alignment vertical="center" wrapText="1"/>
    </xf>
    <xf numFmtId="0" fontId="0" fillId="0" borderId="26" xfId="0" applyBorder="1">
      <alignment vertical="center"/>
    </xf>
    <xf numFmtId="0" fontId="3" fillId="0" borderId="8" xfId="0" applyFont="1" applyBorder="1" applyAlignment="1">
      <alignment horizontal="center"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3" fillId="0" borderId="3" xfId="0" applyFont="1" applyBorder="1" applyAlignment="1">
      <alignment horizontal="center" vertical="center" wrapText="1"/>
    </xf>
    <xf numFmtId="0" fontId="22" fillId="0" borderId="1" xfId="0" applyFont="1" applyBorder="1" applyAlignment="1">
      <alignment horizontal="center" vertical="center"/>
    </xf>
    <xf numFmtId="0" fontId="6" fillId="0" borderId="0" xfId="0" applyFont="1" applyAlignment="1">
      <alignment horizontal="left" vertical="center"/>
    </xf>
    <xf numFmtId="0" fontId="24" fillId="0" borderId="0" xfId="0" applyFont="1" applyAlignment="1">
      <alignment horizontal="justify" vertical="center"/>
    </xf>
    <xf numFmtId="0" fontId="25" fillId="0" borderId="0" xfId="0" applyFont="1">
      <alignment vertical="center"/>
    </xf>
    <xf numFmtId="0" fontId="26" fillId="0" borderId="0" xfId="0" applyFont="1">
      <alignment vertical="center"/>
    </xf>
    <xf numFmtId="0" fontId="23" fillId="0" borderId="0" xfId="0" applyFont="1">
      <alignment vertical="center"/>
    </xf>
    <xf numFmtId="0" fontId="7" fillId="0" borderId="0" xfId="0" applyFont="1">
      <alignment vertical="center"/>
    </xf>
    <xf numFmtId="0" fontId="16" fillId="0" borderId="0" xfId="0" applyFont="1">
      <alignment vertical="center"/>
    </xf>
    <xf numFmtId="0" fontId="16" fillId="0" borderId="0" xfId="0" applyFont="1" applyAlignment="1">
      <alignment horizontal="left" vertical="center"/>
    </xf>
    <xf numFmtId="0" fontId="27" fillId="3" borderId="0" xfId="0" applyFont="1" applyFill="1" applyAlignment="1">
      <alignment horizontal="center" vertical="center"/>
    </xf>
    <xf numFmtId="0" fontId="0" fillId="0" borderId="29" xfId="0" applyBorder="1" applyAlignment="1">
      <alignment vertical="center" wrapText="1"/>
    </xf>
    <xf numFmtId="0" fontId="2" fillId="0" borderId="3" xfId="0" applyFont="1" applyBorder="1" applyAlignment="1">
      <alignment vertical="center" wrapText="1"/>
    </xf>
    <xf numFmtId="0" fontId="2" fillId="0" borderId="24" xfId="0" applyFont="1" applyBorder="1" applyAlignment="1">
      <alignment vertical="center" wrapText="1"/>
    </xf>
    <xf numFmtId="0" fontId="2" fillId="0" borderId="1" xfId="0" applyFont="1" applyBorder="1" applyAlignment="1">
      <alignment vertical="center" wrapText="1"/>
    </xf>
    <xf numFmtId="0" fontId="2" fillId="0" borderId="1" xfId="0" applyFont="1" applyBorder="1">
      <alignment vertical="center"/>
    </xf>
    <xf numFmtId="0" fontId="2" fillId="0" borderId="1" xfId="0" quotePrefix="1" applyFont="1" applyBorder="1">
      <alignment vertical="center"/>
    </xf>
    <xf numFmtId="0" fontId="2" fillId="0" borderId="8" xfId="0" applyFont="1" applyBorder="1">
      <alignment vertical="center"/>
    </xf>
    <xf numFmtId="0" fontId="2" fillId="0" borderId="3" xfId="0" applyFont="1" applyBorder="1">
      <alignment vertical="center"/>
    </xf>
    <xf numFmtId="0" fontId="2" fillId="0" borderId="20" xfId="0" quotePrefix="1" applyFont="1" applyBorder="1">
      <alignment vertical="center"/>
    </xf>
    <xf numFmtId="0" fontId="2" fillId="0" borderId="1" xfId="0" quotePrefix="1" applyFont="1" applyBorder="1" applyAlignment="1">
      <alignment vertical="center" wrapText="1"/>
    </xf>
    <xf numFmtId="0" fontId="2" fillId="0" borderId="8" xfId="0" quotePrefix="1" applyFont="1" applyBorder="1">
      <alignment vertical="center"/>
    </xf>
    <xf numFmtId="0" fontId="0" fillId="0" borderId="28" xfId="0" quotePrefix="1" applyBorder="1" applyAlignment="1">
      <alignment vertical="center" wrapText="1"/>
    </xf>
    <xf numFmtId="0" fontId="3" fillId="0" borderId="24" xfId="0" applyFont="1" applyBorder="1" applyAlignment="1">
      <alignment horizontal="center" vertical="center" wrapText="1"/>
    </xf>
    <xf numFmtId="0" fontId="31" fillId="0" borderId="1" xfId="1" applyFont="1" applyBorder="1"/>
    <xf numFmtId="0" fontId="31" fillId="0" borderId="20" xfId="1" applyFont="1" applyBorder="1"/>
    <xf numFmtId="0" fontId="20" fillId="0" borderId="20" xfId="1" applyFont="1" applyBorder="1"/>
    <xf numFmtId="0" fontId="33" fillId="0" borderId="0" xfId="1" applyFont="1"/>
    <xf numFmtId="0" fontId="34" fillId="0" borderId="1" xfId="1" applyFont="1" applyBorder="1"/>
    <xf numFmtId="0" fontId="16" fillId="0" borderId="34" xfId="1" applyFont="1" applyBorder="1"/>
    <xf numFmtId="0" fontId="16" fillId="0" borderId="35" xfId="1" applyFont="1" applyBorder="1"/>
    <xf numFmtId="0" fontId="16" fillId="0" borderId="36" xfId="1" applyFont="1" applyBorder="1"/>
    <xf numFmtId="0" fontId="16" fillId="0" borderId="4" xfId="1" applyFont="1" applyBorder="1"/>
    <xf numFmtId="0" fontId="16" fillId="0" borderId="0" xfId="1" applyFont="1"/>
    <xf numFmtId="0" fontId="33" fillId="0" borderId="34" xfId="1" applyFont="1" applyBorder="1"/>
    <xf numFmtId="0" fontId="33" fillId="0" borderId="35" xfId="1" applyFont="1" applyBorder="1"/>
    <xf numFmtId="0" fontId="33" fillId="0" borderId="36" xfId="1" applyFont="1" applyBorder="1"/>
    <xf numFmtId="0" fontId="33" fillId="0" borderId="37" xfId="1" applyFont="1" applyBorder="1"/>
    <xf numFmtId="0" fontId="33" fillId="0" borderId="1" xfId="1" applyFont="1" applyBorder="1"/>
    <xf numFmtId="0" fontId="33" fillId="0" borderId="38" xfId="1" applyFont="1" applyBorder="1"/>
    <xf numFmtId="0" fontId="34" fillId="0" borderId="37" xfId="1" applyFont="1" applyBorder="1"/>
    <xf numFmtId="0" fontId="16" fillId="0" borderId="38" xfId="1" applyFont="1" applyBorder="1"/>
    <xf numFmtId="0" fontId="7" fillId="0" borderId="37" xfId="1" applyFont="1" applyBorder="1"/>
    <xf numFmtId="0" fontId="7" fillId="0" borderId="1" xfId="1" applyFont="1" applyBorder="1"/>
    <xf numFmtId="0" fontId="33" fillId="0" borderId="39" xfId="1" applyFont="1" applyBorder="1"/>
    <xf numFmtId="0" fontId="33" fillId="0" borderId="40" xfId="1" applyFont="1" applyBorder="1"/>
    <xf numFmtId="0" fontId="33" fillId="0" borderId="20" xfId="1" applyFont="1" applyBorder="1"/>
    <xf numFmtId="0" fontId="33" fillId="0" borderId="41" xfId="1" applyFont="1" applyBorder="1"/>
    <xf numFmtId="0" fontId="34" fillId="0" borderId="34" xfId="1" applyFont="1" applyBorder="1"/>
    <xf numFmtId="0" fontId="34" fillId="0" borderId="35" xfId="1" applyFont="1" applyBorder="1"/>
    <xf numFmtId="0" fontId="16" fillId="0" borderId="1" xfId="1" applyFont="1" applyBorder="1"/>
    <xf numFmtId="0" fontId="16" fillId="0" borderId="37" xfId="1" applyFont="1" applyBorder="1"/>
    <xf numFmtId="0" fontId="30" fillId="0" borderId="37" xfId="1" applyBorder="1"/>
    <xf numFmtId="0" fontId="30" fillId="0" borderId="1" xfId="1" applyBorder="1"/>
    <xf numFmtId="0" fontId="7" fillId="0" borderId="38" xfId="1" applyFont="1" applyBorder="1"/>
    <xf numFmtId="0" fontId="7" fillId="0" borderId="0" xfId="1" applyFont="1"/>
    <xf numFmtId="0" fontId="19" fillId="0" borderId="1" xfId="1" applyFont="1" applyBorder="1"/>
    <xf numFmtId="0" fontId="19" fillId="0" borderId="38" xfId="1" applyFont="1" applyBorder="1"/>
    <xf numFmtId="0" fontId="19" fillId="0" borderId="0" xfId="1" applyFont="1"/>
    <xf numFmtId="0" fontId="35" fillId="0" borderId="35" xfId="1" applyFont="1" applyBorder="1"/>
    <xf numFmtId="0" fontId="35" fillId="0" borderId="1" xfId="1" applyFont="1" applyBorder="1"/>
    <xf numFmtId="0" fontId="36" fillId="0" borderId="35" xfId="1" applyFont="1" applyBorder="1"/>
    <xf numFmtId="0" fontId="34" fillId="0" borderId="36" xfId="1" applyFont="1" applyBorder="1"/>
    <xf numFmtId="0" fontId="34" fillId="0" borderId="0" xfId="1" applyFont="1"/>
    <xf numFmtId="0" fontId="34" fillId="0" borderId="42" xfId="1" applyFont="1" applyBorder="1"/>
    <xf numFmtId="0" fontId="34" fillId="0" borderId="24" xfId="1" applyFont="1" applyBorder="1"/>
    <xf numFmtId="0" fontId="36" fillId="0" borderId="24" xfId="1" applyFont="1" applyBorder="1"/>
    <xf numFmtId="0" fontId="20" fillId="0" borderId="1" xfId="1" applyFont="1" applyBorder="1"/>
    <xf numFmtId="0" fontId="7" fillId="0" borderId="34" xfId="1" applyFont="1" applyBorder="1"/>
    <xf numFmtId="0" fontId="7" fillId="0" borderId="35" xfId="1" applyFont="1" applyBorder="1"/>
    <xf numFmtId="0" fontId="7" fillId="0" borderId="36" xfId="1" applyFont="1" applyBorder="1"/>
    <xf numFmtId="0" fontId="36" fillId="0" borderId="1" xfId="1" applyFont="1" applyBorder="1"/>
    <xf numFmtId="0" fontId="30" fillId="0" borderId="34" xfId="1" applyBorder="1"/>
    <xf numFmtId="0" fontId="30" fillId="0" borderId="35" xfId="1" applyBorder="1"/>
    <xf numFmtId="0" fontId="37" fillId="0" borderId="1" xfId="1" applyFont="1" applyBorder="1"/>
    <xf numFmtId="0" fontId="30" fillId="0" borderId="36" xfId="1" applyBorder="1"/>
    <xf numFmtId="0" fontId="30" fillId="0" borderId="0" xfId="1"/>
    <xf numFmtId="0" fontId="20" fillId="0" borderId="0" xfId="1" applyFont="1"/>
    <xf numFmtId="0" fontId="31" fillId="0" borderId="1" xfId="1" applyFont="1" applyBorder="1" applyAlignment="1">
      <alignment wrapText="1"/>
    </xf>
    <xf numFmtId="0" fontId="31" fillId="0" borderId="20" xfId="1" applyFont="1" applyBorder="1" applyAlignment="1">
      <alignment wrapText="1"/>
    </xf>
    <xf numFmtId="0" fontId="8" fillId="0" borderId="0" xfId="0" applyFont="1">
      <alignment vertical="center"/>
    </xf>
    <xf numFmtId="0" fontId="8" fillId="0" borderId="0" xfId="0" applyFont="1" applyAlignment="1">
      <alignment horizontal="center" vertical="center"/>
    </xf>
    <xf numFmtId="0" fontId="10" fillId="11"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28"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40" fillId="0" borderId="35" xfId="0" applyFont="1" applyBorder="1" applyAlignment="1">
      <alignment horizontal="center" vertical="center"/>
    </xf>
    <xf numFmtId="0" fontId="40" fillId="0" borderId="1" xfId="0" applyFont="1" applyBorder="1" applyAlignment="1">
      <alignment horizontal="center" vertical="center"/>
    </xf>
    <xf numFmtId="0" fontId="40" fillId="0" borderId="28" xfId="0" applyFont="1" applyBorder="1" applyAlignment="1">
      <alignment horizontal="center" vertical="center"/>
    </xf>
    <xf numFmtId="0" fontId="40" fillId="0" borderId="1" xfId="0" applyFont="1" applyBorder="1">
      <alignment vertical="center"/>
    </xf>
    <xf numFmtId="0" fontId="40" fillId="0" borderId="40" xfId="0" applyFont="1" applyBorder="1" applyAlignment="1">
      <alignment horizontal="center" vertical="center"/>
    </xf>
    <xf numFmtId="0" fontId="40" fillId="0" borderId="27" xfId="0" applyFont="1" applyBorder="1" applyAlignment="1">
      <alignment horizontal="center" vertical="center"/>
    </xf>
    <xf numFmtId="0" fontId="40" fillId="0" borderId="20" xfId="0" applyFont="1" applyBorder="1" applyAlignment="1">
      <alignment horizontal="center" vertical="center"/>
    </xf>
    <xf numFmtId="0" fontId="40" fillId="0" borderId="48" xfId="0" applyFont="1" applyBorder="1" applyAlignment="1">
      <alignment horizontal="center" vertical="center"/>
    </xf>
    <xf numFmtId="0" fontId="40" fillId="0" borderId="50" xfId="0" applyFont="1" applyBorder="1" applyAlignment="1">
      <alignment horizontal="center" vertical="center"/>
    </xf>
    <xf numFmtId="0" fontId="40" fillId="0" borderId="24" xfId="0" applyFont="1" applyBorder="1" applyAlignment="1">
      <alignment horizontal="center" vertical="center"/>
    </xf>
    <xf numFmtId="0" fontId="5" fillId="0" borderId="2" xfId="0" applyFont="1" applyBorder="1" applyAlignment="1">
      <alignment horizontal="center" vertical="center"/>
    </xf>
    <xf numFmtId="0" fontId="0" fillId="0" borderId="57" xfId="0" applyBorder="1">
      <alignment vertical="center"/>
    </xf>
    <xf numFmtId="0" fontId="0" fillId="0" borderId="60" xfId="0" applyBorder="1">
      <alignment vertical="center"/>
    </xf>
    <xf numFmtId="0" fontId="5" fillId="7" borderId="2" xfId="0" applyFont="1" applyFill="1" applyBorder="1" applyAlignment="1">
      <alignment horizontal="center" vertical="center"/>
    </xf>
    <xf numFmtId="0" fontId="0" fillId="0" borderId="56" xfId="0" applyBorder="1">
      <alignment vertical="center"/>
    </xf>
    <xf numFmtId="0" fontId="0" fillId="0" borderId="59" xfId="0" applyBorder="1">
      <alignment vertical="center"/>
    </xf>
    <xf numFmtId="0" fontId="10" fillId="9" borderId="1" xfId="0" applyFont="1" applyFill="1" applyBorder="1" applyAlignment="1">
      <alignment horizontal="center" vertical="center"/>
    </xf>
    <xf numFmtId="0" fontId="10" fillId="0" borderId="0" xfId="0" applyFont="1">
      <alignment vertical="center"/>
    </xf>
    <xf numFmtId="0" fontId="8" fillId="0" borderId="28" xfId="0" applyFont="1" applyBorder="1" applyAlignment="1">
      <alignment horizontal="center" vertical="center"/>
    </xf>
    <xf numFmtId="0" fontId="10" fillId="10" borderId="1" xfId="0" applyFont="1" applyFill="1" applyBorder="1" applyAlignment="1">
      <alignment horizontal="center" vertical="center"/>
    </xf>
    <xf numFmtId="176" fontId="0" fillId="0" borderId="0" xfId="0" applyNumberFormat="1">
      <alignment vertical="center"/>
    </xf>
    <xf numFmtId="0" fontId="8" fillId="0" borderId="17" xfId="0" applyFont="1" applyBorder="1">
      <alignment vertical="center"/>
    </xf>
    <xf numFmtId="0" fontId="10" fillId="7" borderId="19" xfId="0" applyFont="1" applyFill="1" applyBorder="1" applyAlignment="1">
      <alignment horizontal="center" vertical="center" wrapText="1"/>
    </xf>
    <xf numFmtId="0" fontId="10" fillId="7" borderId="17" xfId="0" applyFont="1" applyFill="1" applyBorder="1" applyAlignment="1">
      <alignment horizontal="center" vertical="center"/>
    </xf>
    <xf numFmtId="0" fontId="10" fillId="8" borderId="1" xfId="0" applyFont="1" applyFill="1" applyBorder="1" applyAlignment="1">
      <alignment horizontal="center" vertical="center"/>
    </xf>
    <xf numFmtId="0" fontId="10" fillId="9" borderId="19" xfId="0" applyFont="1" applyFill="1" applyBorder="1" applyAlignment="1">
      <alignment horizontal="center" vertical="center"/>
    </xf>
    <xf numFmtId="0" fontId="10" fillId="11" borderId="19" xfId="0" applyFont="1" applyFill="1" applyBorder="1" applyAlignment="1">
      <alignment horizontal="center" vertical="center" wrapText="1"/>
    </xf>
    <xf numFmtId="0" fontId="10" fillId="11" borderId="19" xfId="0" applyFont="1" applyFill="1" applyBorder="1" applyAlignment="1">
      <alignment horizontal="center" vertical="center"/>
    </xf>
    <xf numFmtId="0" fontId="38" fillId="11" borderId="1" xfId="0" applyFont="1" applyFill="1" applyBorder="1" applyAlignment="1">
      <alignment horizontal="center" vertical="center"/>
    </xf>
    <xf numFmtId="0" fontId="8" fillId="11" borderId="1" xfId="0" applyFont="1" applyFill="1" applyBorder="1">
      <alignment vertical="center"/>
    </xf>
    <xf numFmtId="0" fontId="8" fillId="0" borderId="9" xfId="0" applyFont="1" applyBorder="1">
      <alignment vertical="center"/>
    </xf>
    <xf numFmtId="0" fontId="8" fillId="0" borderId="28" xfId="0" applyFont="1" applyBorder="1">
      <alignment vertical="center"/>
    </xf>
    <xf numFmtId="0" fontId="8" fillId="0" borderId="29" xfId="0" applyFont="1" applyBorder="1" applyAlignment="1">
      <alignment horizontal="center" vertical="center"/>
    </xf>
    <xf numFmtId="0" fontId="10" fillId="0" borderId="28" xfId="0" applyFont="1" applyBorder="1" applyAlignment="1">
      <alignment horizontal="center" vertical="center"/>
    </xf>
    <xf numFmtId="0" fontId="8" fillId="0" borderId="29" xfId="0" applyFont="1" applyBorder="1">
      <alignment vertical="center"/>
    </xf>
    <xf numFmtId="0" fontId="10" fillId="12" borderId="19" xfId="0" applyFont="1" applyFill="1" applyBorder="1" applyAlignment="1">
      <alignment horizontal="center" vertical="center"/>
    </xf>
    <xf numFmtId="0" fontId="10" fillId="12" borderId="1" xfId="0" applyFont="1" applyFill="1" applyBorder="1" applyAlignment="1">
      <alignment horizontal="center" vertical="center"/>
    </xf>
    <xf numFmtId="0" fontId="10" fillId="12" borderId="7" xfId="0" applyFont="1" applyFill="1" applyBorder="1" applyAlignment="1">
      <alignment horizontal="center" vertical="center"/>
    </xf>
    <xf numFmtId="0" fontId="10" fillId="12" borderId="8" xfId="0" applyFont="1" applyFill="1" applyBorder="1" applyAlignment="1">
      <alignment horizontal="center" vertical="center"/>
    </xf>
    <xf numFmtId="0" fontId="7" fillId="0" borderId="28" xfId="0" applyFont="1" applyBorder="1">
      <alignment vertical="center"/>
    </xf>
    <xf numFmtId="0" fontId="3" fillId="4" borderId="24" xfId="0" applyFont="1" applyFill="1" applyBorder="1" applyAlignment="1">
      <alignment horizontal="center" vertical="center" wrapText="1"/>
    </xf>
    <xf numFmtId="0" fontId="7" fillId="0" borderId="24" xfId="0" applyFont="1" applyBorder="1" applyAlignment="1">
      <alignment horizontal="center" vertical="center"/>
    </xf>
    <xf numFmtId="0" fontId="0" fillId="0" borderId="27" xfId="0" applyBorder="1" applyAlignment="1">
      <alignment vertical="center" wrapText="1"/>
    </xf>
    <xf numFmtId="0" fontId="0" fillId="0" borderId="23" xfId="0" applyBorder="1" applyAlignment="1">
      <alignment horizontal="left" vertical="center" wrapText="1"/>
    </xf>
    <xf numFmtId="0" fontId="7" fillId="0" borderId="27" xfId="0" applyFont="1" applyBorder="1" applyAlignment="1">
      <alignment vertical="center" wrapText="1"/>
    </xf>
    <xf numFmtId="0" fontId="21" fillId="0" borderId="3" xfId="0" applyFont="1" applyBorder="1" applyAlignment="1">
      <alignment horizontal="center" vertical="center"/>
    </xf>
    <xf numFmtId="0" fontId="0" fillId="0" borderId="55" xfId="0" applyBorder="1">
      <alignment vertical="center"/>
    </xf>
    <xf numFmtId="0" fontId="3" fillId="0" borderId="55" xfId="0" applyFont="1" applyBorder="1" applyAlignment="1">
      <alignment horizontal="center" vertical="center"/>
    </xf>
    <xf numFmtId="0" fontId="0" fillId="0" borderId="55" xfId="0" applyBorder="1" applyAlignment="1">
      <alignment horizontal="center" vertical="center"/>
    </xf>
    <xf numFmtId="0" fontId="6" fillId="0" borderId="55" xfId="0" applyFont="1" applyBorder="1" applyAlignment="1">
      <alignment horizontal="center" vertical="center"/>
    </xf>
    <xf numFmtId="0" fontId="3" fillId="0" borderId="0" xfId="0" applyFont="1" applyAlignment="1">
      <alignment horizontal="center" vertical="center"/>
    </xf>
    <xf numFmtId="0" fontId="2" fillId="0" borderId="59" xfId="0" applyFont="1" applyBorder="1" applyAlignment="1">
      <alignment horizontal="center" vertical="center"/>
    </xf>
    <xf numFmtId="0" fontId="6" fillId="0" borderId="55" xfId="0" applyFont="1" applyBorder="1" applyAlignment="1">
      <alignment vertical="center" wrapText="1"/>
    </xf>
    <xf numFmtId="0" fontId="6" fillId="0" borderId="0" xfId="0" applyFont="1" applyAlignment="1">
      <alignment vertical="center" wrapText="1"/>
    </xf>
    <xf numFmtId="176" fontId="3" fillId="0" borderId="0" xfId="0" applyNumberFormat="1" applyFont="1">
      <alignment vertical="center"/>
    </xf>
    <xf numFmtId="0" fontId="5" fillId="0" borderId="71" xfId="0" applyFont="1" applyBorder="1" applyAlignment="1">
      <alignment horizontal="center" vertical="center"/>
    </xf>
    <xf numFmtId="0" fontId="0" fillId="0" borderId="71" xfId="0" applyBorder="1">
      <alignment vertical="center"/>
    </xf>
    <xf numFmtId="0" fontId="0" fillId="0" borderId="70" xfId="0" applyBorder="1">
      <alignment vertical="center"/>
    </xf>
    <xf numFmtId="0" fontId="0" fillId="0" borderId="43" xfId="0" applyBorder="1">
      <alignment vertical="center"/>
    </xf>
    <xf numFmtId="0" fontId="5" fillId="0" borderId="58" xfId="0" applyFont="1" applyBorder="1" applyAlignment="1">
      <alignment horizontal="center" vertical="center"/>
    </xf>
    <xf numFmtId="0" fontId="0" fillId="0" borderId="58" xfId="0" applyBorder="1">
      <alignment vertical="center"/>
    </xf>
    <xf numFmtId="0" fontId="0" fillId="0" borderId="69" xfId="0" applyBorder="1">
      <alignment vertical="center"/>
    </xf>
    <xf numFmtId="0" fontId="5" fillId="4" borderId="1" xfId="0" applyFont="1" applyFill="1" applyBorder="1">
      <alignment vertical="center"/>
    </xf>
    <xf numFmtId="0" fontId="5" fillId="0" borderId="1" xfId="0" applyFont="1" applyBorder="1">
      <alignment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20" fillId="0" borderId="1" xfId="0" applyFont="1" applyBorder="1">
      <alignment vertical="center"/>
    </xf>
    <xf numFmtId="0" fontId="0" fillId="0" borderId="4" xfId="0" applyBorder="1" applyAlignment="1">
      <alignment vertical="center" wrapText="1"/>
    </xf>
    <xf numFmtId="0" fontId="20" fillId="0" borderId="4" xfId="0" applyFont="1" applyBorder="1" applyAlignment="1">
      <alignment vertical="center" wrapText="1"/>
    </xf>
    <xf numFmtId="0" fontId="0" fillId="0" borderId="0" xfId="0" quotePrefix="1" applyAlignment="1">
      <alignment horizontal="center" vertical="center"/>
    </xf>
    <xf numFmtId="0" fontId="0" fillId="0" borderId="59" xfId="0" applyBorder="1" applyAlignment="1">
      <alignment horizontal="center" vertical="center"/>
    </xf>
    <xf numFmtId="0" fontId="0" fillId="0" borderId="56" xfId="0" applyBorder="1" applyAlignment="1">
      <alignment horizontal="center" vertical="center"/>
    </xf>
    <xf numFmtId="0" fontId="0" fillId="0" borderId="72" xfId="0" applyBorder="1" applyAlignment="1">
      <alignment horizontal="center" vertical="center"/>
    </xf>
    <xf numFmtId="0" fontId="0" fillId="0" borderId="73" xfId="0" applyBorder="1" applyAlignment="1">
      <alignment horizontal="center" vertical="center"/>
    </xf>
    <xf numFmtId="0" fontId="0" fillId="0" borderId="60" xfId="0" applyBorder="1" applyAlignment="1">
      <alignment horizontal="center" vertical="center"/>
    </xf>
    <xf numFmtId="0" fontId="0" fillId="0" borderId="74" xfId="0" applyBorder="1" applyAlignment="1">
      <alignment horizontal="center" vertical="center"/>
    </xf>
    <xf numFmtId="0" fontId="0" fillId="0" borderId="57" xfId="0" applyBorder="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wrapText="1"/>
    </xf>
    <xf numFmtId="0" fontId="20" fillId="0" borderId="0" xfId="0" applyFont="1" applyAlignment="1">
      <alignment horizontal="center" vertical="center" wrapText="1"/>
    </xf>
    <xf numFmtId="0" fontId="20" fillId="0" borderId="0" xfId="0" quotePrefix="1" applyFont="1" applyAlignment="1">
      <alignment horizontal="center" vertical="center"/>
    </xf>
    <xf numFmtId="0" fontId="0" fillId="0" borderId="2" xfId="0" applyBorder="1" applyAlignment="1">
      <alignment horizontal="center" vertical="center"/>
    </xf>
    <xf numFmtId="0" fontId="0" fillId="0" borderId="2" xfId="0" applyBorder="1">
      <alignment vertical="center"/>
    </xf>
    <xf numFmtId="0" fontId="5" fillId="4" borderId="2" xfId="0" applyFont="1"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lignment vertical="center"/>
    </xf>
    <xf numFmtId="0" fontId="0" fillId="9" borderId="1" xfId="0" applyFill="1" applyBorder="1" applyAlignment="1">
      <alignment horizontal="center" vertical="center"/>
    </xf>
    <xf numFmtId="0" fontId="0" fillId="9" borderId="1" xfId="0" applyFill="1" applyBorder="1">
      <alignment vertical="center"/>
    </xf>
    <xf numFmtId="0" fontId="0" fillId="11" borderId="1" xfId="0" applyFill="1" applyBorder="1" applyAlignment="1">
      <alignment horizontal="center" vertical="center"/>
    </xf>
    <xf numFmtId="0" fontId="0" fillId="11" borderId="1" xfId="0" applyFill="1" applyBorder="1">
      <alignment vertical="center"/>
    </xf>
    <xf numFmtId="0" fontId="44" fillId="4" borderId="0" xfId="0" applyFont="1" applyFill="1" applyAlignment="1">
      <alignment horizontal="center" vertical="center"/>
    </xf>
    <xf numFmtId="0" fontId="45" fillId="0" borderId="0" xfId="0" applyFont="1" applyAlignment="1">
      <alignment horizontal="center" vertical="center"/>
    </xf>
    <xf numFmtId="0" fontId="45" fillId="4" borderId="0" xfId="0" applyFont="1" applyFill="1" applyAlignment="1">
      <alignment horizontal="center" vertical="center"/>
    </xf>
    <xf numFmtId="0" fontId="46" fillId="0" borderId="0" xfId="0" applyFont="1">
      <alignment vertical="center"/>
    </xf>
    <xf numFmtId="0" fontId="19" fillId="0" borderId="0" xfId="0" applyFont="1">
      <alignment vertical="center"/>
    </xf>
    <xf numFmtId="0" fontId="47" fillId="4" borderId="0" xfId="0" applyFont="1" applyFill="1" applyAlignment="1">
      <alignment horizontal="center" vertical="center"/>
    </xf>
    <xf numFmtId="0" fontId="19" fillId="0" borderId="0" xfId="0" applyFont="1" applyAlignment="1">
      <alignment vertical="center" wrapText="1"/>
    </xf>
    <xf numFmtId="0" fontId="10" fillId="7" borderId="28" xfId="0" applyFont="1" applyFill="1" applyBorder="1" applyAlignment="1">
      <alignment horizontal="center" vertical="center" wrapText="1"/>
    </xf>
    <xf numFmtId="0" fontId="0" fillId="14" borderId="1" xfId="0" applyFill="1" applyBorder="1">
      <alignment vertical="center"/>
    </xf>
    <xf numFmtId="0" fontId="20" fillId="0" borderId="1" xfId="0" applyFont="1" applyBorder="1" applyAlignment="1">
      <alignment vertical="center" wrapText="1"/>
    </xf>
    <xf numFmtId="0" fontId="5" fillId="16" borderId="1" xfId="0" applyFont="1" applyFill="1" applyBorder="1">
      <alignment vertical="center"/>
    </xf>
    <xf numFmtId="0" fontId="5" fillId="0" borderId="1" xfId="0" quotePrefix="1" applyFont="1" applyBorder="1" applyAlignment="1">
      <alignment horizontal="center" vertical="center"/>
    </xf>
    <xf numFmtId="0" fontId="5" fillId="0" borderId="1" xfId="0" applyFont="1" applyBorder="1" applyAlignment="1">
      <alignment vertical="center" wrapText="1"/>
    </xf>
    <xf numFmtId="0" fontId="49" fillId="0" borderId="1" xfId="0" applyFont="1" applyBorder="1" applyAlignment="1">
      <alignment horizontal="center" vertical="center"/>
    </xf>
    <xf numFmtId="0" fontId="39" fillId="0" borderId="0" xfId="0" applyFont="1" applyAlignment="1" applyProtection="1">
      <alignment horizontal="center" vertical="center"/>
      <protection locked="0"/>
    </xf>
    <xf numFmtId="0" fontId="8" fillId="0" borderId="0" xfId="0" applyFont="1" applyProtection="1">
      <alignment vertical="center"/>
      <protection locked="0"/>
    </xf>
    <xf numFmtId="0" fontId="39" fillId="12" borderId="20" xfId="0" applyFont="1" applyFill="1" applyBorder="1" applyAlignment="1" applyProtection="1">
      <alignment horizontal="center" vertical="center"/>
      <protection locked="0"/>
    </xf>
    <xf numFmtId="0" fontId="40" fillId="0" borderId="35" xfId="0" applyFont="1" applyBorder="1" applyAlignment="1" applyProtection="1">
      <alignment horizontal="center" vertical="center"/>
      <protection locked="0"/>
    </xf>
    <xf numFmtId="0" fontId="40" fillId="0" borderId="35" xfId="0" quotePrefix="1" applyFont="1" applyBorder="1" applyAlignment="1" applyProtection="1">
      <alignment horizontal="center" vertical="center"/>
      <protection locked="0"/>
    </xf>
    <xf numFmtId="0" fontId="40" fillId="0" borderId="1" xfId="0" applyFont="1" applyBorder="1" applyAlignment="1" applyProtection="1">
      <alignment horizontal="center" vertical="center"/>
      <protection locked="0"/>
    </xf>
    <xf numFmtId="0" fontId="40" fillId="0" borderId="1" xfId="0" quotePrefix="1" applyFont="1" applyBorder="1" applyAlignment="1" applyProtection="1">
      <alignment horizontal="center" vertical="center"/>
      <protection locked="0"/>
    </xf>
    <xf numFmtId="0" fontId="40" fillId="0" borderId="1" xfId="0" applyFont="1" applyBorder="1" applyProtection="1">
      <alignment vertical="center"/>
      <protection locked="0"/>
    </xf>
    <xf numFmtId="0" fontId="40" fillId="0" borderId="40" xfId="0" applyFont="1" applyBorder="1" applyAlignment="1" applyProtection="1">
      <alignment horizontal="center" vertical="center"/>
      <protection locked="0"/>
    </xf>
    <xf numFmtId="0" fontId="40" fillId="0" borderId="40" xfId="0" quotePrefix="1" applyFont="1" applyBorder="1" applyAlignment="1" applyProtection="1">
      <alignment horizontal="center" vertical="center"/>
      <protection locked="0"/>
    </xf>
    <xf numFmtId="0" fontId="40" fillId="0" borderId="40" xfId="0" applyFont="1" applyBorder="1" applyProtection="1">
      <alignment vertical="center"/>
      <protection locked="0"/>
    </xf>
    <xf numFmtId="0" fontId="39" fillId="0" borderId="1" xfId="0" applyFont="1" applyBorder="1" applyAlignment="1" applyProtection="1">
      <alignment horizontal="left" vertical="center"/>
      <protection locked="0"/>
    </xf>
    <xf numFmtId="0" fontId="49" fillId="0" borderId="1" xfId="0" applyFont="1" applyBorder="1" applyAlignment="1" applyProtection="1">
      <alignment horizontal="center" vertical="center"/>
      <protection locked="0"/>
    </xf>
    <xf numFmtId="0" fontId="40" fillId="0" borderId="24" xfId="0" applyFont="1" applyBorder="1" applyAlignment="1" applyProtection="1">
      <alignment horizontal="center" vertical="center"/>
      <protection locked="0"/>
    </xf>
    <xf numFmtId="0" fontId="40" fillId="0" borderId="24" xfId="0" quotePrefix="1" applyFont="1" applyBorder="1" applyAlignment="1" applyProtection="1">
      <alignment horizontal="center" vertical="center"/>
      <protection locked="0"/>
    </xf>
    <xf numFmtId="0" fontId="40" fillId="0" borderId="20" xfId="0" applyFont="1" applyBorder="1" applyAlignment="1" applyProtection="1">
      <alignment horizontal="center" vertical="center"/>
      <protection locked="0"/>
    </xf>
    <xf numFmtId="0" fontId="40" fillId="0" borderId="32" xfId="0" applyFont="1" applyBorder="1" applyAlignment="1" applyProtection="1">
      <alignment horizontal="center" vertical="center"/>
      <protection locked="0"/>
    </xf>
    <xf numFmtId="0" fontId="39" fillId="12" borderId="8" xfId="0" applyFont="1" applyFill="1" applyBorder="1" applyAlignment="1" applyProtection="1">
      <alignment horizontal="center" vertical="center"/>
      <protection locked="0"/>
    </xf>
    <xf numFmtId="0" fontId="39" fillId="12" borderId="18" xfId="0" applyFont="1" applyFill="1" applyBorder="1" applyAlignment="1" applyProtection="1">
      <alignment horizontal="center" vertical="center"/>
      <protection locked="0"/>
    </xf>
    <xf numFmtId="0" fontId="39" fillId="12" borderId="10" xfId="0" applyFont="1" applyFill="1" applyBorder="1" applyAlignment="1" applyProtection="1">
      <alignment horizontal="center" vertical="center"/>
      <protection locked="0"/>
    </xf>
    <xf numFmtId="0" fontId="40" fillId="0" borderId="3" xfId="0" applyFont="1" applyBorder="1" applyAlignment="1" applyProtection="1">
      <alignment horizontal="center" vertical="center"/>
      <protection locked="0"/>
    </xf>
    <xf numFmtId="0" fontId="39" fillId="0" borderId="3" xfId="0" applyFont="1" applyBorder="1" applyAlignment="1" applyProtection="1">
      <alignment horizontal="center" vertical="center"/>
      <protection locked="0"/>
    </xf>
    <xf numFmtId="0" fontId="39" fillId="12" borderId="1" xfId="0" applyFont="1" applyFill="1" applyBorder="1" applyAlignment="1" applyProtection="1">
      <alignment horizontal="center" vertical="center"/>
      <protection locked="0"/>
    </xf>
    <xf numFmtId="0" fontId="39" fillId="12" borderId="4" xfId="0" applyFont="1" applyFill="1" applyBorder="1" applyAlignment="1" applyProtection="1">
      <alignment horizontal="center" vertical="center"/>
      <protection locked="0"/>
    </xf>
    <xf numFmtId="0" fontId="39" fillId="0" borderId="1" xfId="0" applyFont="1" applyBorder="1" applyAlignment="1" applyProtection="1">
      <alignment horizontal="center" vertical="center"/>
      <protection locked="0"/>
    </xf>
    <xf numFmtId="0" fontId="39" fillId="0" borderId="28" xfId="0" applyFont="1" applyBorder="1" applyAlignment="1" applyProtection="1">
      <alignment horizontal="center" vertical="center"/>
      <protection locked="0"/>
    </xf>
    <xf numFmtId="0" fontId="40" fillId="0" borderId="8" xfId="0" applyFont="1" applyBorder="1" applyAlignment="1" applyProtection="1">
      <alignment horizontal="center" vertical="center"/>
      <protection locked="0"/>
    </xf>
    <xf numFmtId="0" fontId="39" fillId="0" borderId="8" xfId="0" applyFont="1" applyBorder="1" applyAlignment="1" applyProtection="1">
      <alignment horizontal="center" vertical="center"/>
      <protection locked="0"/>
    </xf>
    <xf numFmtId="0" fontId="40" fillId="0" borderId="8" xfId="0" quotePrefix="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1" fillId="0" borderId="0" xfId="0" applyFont="1" applyProtection="1">
      <alignment vertical="center"/>
      <protection locked="0"/>
    </xf>
    <xf numFmtId="0" fontId="39" fillId="0" borderId="40" xfId="0" applyFont="1" applyBorder="1" applyAlignment="1" applyProtection="1">
      <alignment horizontal="center" vertical="center"/>
      <protection locked="0"/>
    </xf>
    <xf numFmtId="0" fontId="8" fillId="0" borderId="0" xfId="0" quotePrefix="1" applyFont="1" applyProtection="1">
      <alignment vertical="center"/>
      <protection locked="0"/>
    </xf>
    <xf numFmtId="0" fontId="10" fillId="3" borderId="19" xfId="0" applyFont="1" applyFill="1" applyBorder="1" applyAlignment="1">
      <alignment horizontal="center" vertical="center"/>
    </xf>
    <xf numFmtId="0" fontId="10" fillId="3" borderId="1" xfId="0" applyFont="1" applyFill="1" applyBorder="1" applyAlignment="1">
      <alignment horizontal="center" vertical="center"/>
    </xf>
    <xf numFmtId="0" fontId="10" fillId="3" borderId="19" xfId="0" applyFont="1" applyFill="1" applyBorder="1">
      <alignment vertical="center"/>
    </xf>
    <xf numFmtId="0" fontId="0" fillId="0" borderId="0" xfId="0" applyAlignment="1">
      <alignment horizontal="left" vertical="center"/>
    </xf>
    <xf numFmtId="0" fontId="5" fillId="14" borderId="1" xfId="0" applyFont="1" applyFill="1" applyBorder="1" applyAlignment="1">
      <alignment horizontal="center" vertical="center" wrapText="1"/>
    </xf>
    <xf numFmtId="0" fontId="5" fillId="14" borderId="1" xfId="0" applyFont="1" applyFill="1" applyBorder="1" applyAlignment="1">
      <alignment horizontal="center" vertical="center"/>
    </xf>
    <xf numFmtId="3" fontId="0" fillId="0" borderId="0" xfId="0" applyNumberFormat="1">
      <alignment vertical="center"/>
    </xf>
    <xf numFmtId="0" fontId="19" fillId="0" borderId="1" xfId="0" applyFont="1" applyBorder="1" applyAlignment="1">
      <alignment vertical="center" wrapText="1"/>
    </xf>
    <xf numFmtId="0" fontId="39" fillId="0" borderId="0" xfId="0" quotePrefix="1" applyFont="1" applyAlignment="1" applyProtection="1">
      <alignment horizontal="center" vertical="center"/>
      <protection locked="0"/>
    </xf>
    <xf numFmtId="0" fontId="40" fillId="0" borderId="35" xfId="0" applyFont="1" applyBorder="1" applyAlignment="1" applyProtection="1">
      <alignment horizontal="left" vertical="center"/>
      <protection locked="0"/>
    </xf>
    <xf numFmtId="0" fontId="40" fillId="0" borderId="1" xfId="0" applyFont="1" applyBorder="1" applyAlignment="1" applyProtection="1">
      <alignment horizontal="left" vertical="center"/>
      <protection locked="0"/>
    </xf>
    <xf numFmtId="0" fontId="40" fillId="0" borderId="40" xfId="0" applyFont="1" applyBorder="1" applyAlignment="1" applyProtection="1">
      <alignment horizontal="left" vertical="center"/>
      <protection locked="0"/>
    </xf>
    <xf numFmtId="0" fontId="40" fillId="0" borderId="48" xfId="0" applyFont="1" applyBorder="1" applyAlignment="1" applyProtection="1">
      <alignment horizontal="left" vertical="center"/>
      <protection locked="0"/>
    </xf>
    <xf numFmtId="0" fontId="39" fillId="0" borderId="28" xfId="0" applyFont="1" applyBorder="1" applyAlignment="1" applyProtection="1">
      <alignment horizontal="left" vertical="center"/>
      <protection locked="0"/>
    </xf>
    <xf numFmtId="0" fontId="40" fillId="0" borderId="28" xfId="0" applyFont="1" applyBorder="1" applyAlignment="1" applyProtection="1">
      <alignment horizontal="left" vertical="center"/>
      <protection locked="0"/>
    </xf>
    <xf numFmtId="0" fontId="40" fillId="0" borderId="50" xfId="0" applyFont="1" applyBorder="1" applyAlignment="1" applyProtection="1">
      <alignment horizontal="left" vertical="center"/>
      <protection locked="0"/>
    </xf>
    <xf numFmtId="0" fontId="40" fillId="0" borderId="30" xfId="0" applyFont="1" applyBorder="1" applyAlignment="1" applyProtection="1">
      <alignment horizontal="left" vertical="center"/>
      <protection locked="0"/>
    </xf>
    <xf numFmtId="0" fontId="6" fillId="5" borderId="0" xfId="0" applyFont="1" applyFill="1" applyAlignment="1">
      <alignment horizontal="left" vertical="center"/>
    </xf>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29" fillId="18" borderId="1" xfId="0" applyFont="1" applyFill="1" applyBorder="1" applyAlignment="1">
      <alignment horizontal="center" vertical="center"/>
    </xf>
    <xf numFmtId="0" fontId="21" fillId="9" borderId="1" xfId="0" applyFont="1" applyFill="1" applyBorder="1" applyAlignment="1">
      <alignment horizontal="center" vertical="center"/>
    </xf>
    <xf numFmtId="0" fontId="39" fillId="0" borderId="0" xfId="0" applyFont="1">
      <alignment vertical="center"/>
    </xf>
    <xf numFmtId="0" fontId="40" fillId="0" borderId="28" xfId="0" quotePrefix="1" applyFont="1" applyBorder="1" applyAlignment="1" applyProtection="1">
      <alignment horizontal="left" vertical="center"/>
      <protection locked="0"/>
    </xf>
    <xf numFmtId="0" fontId="39" fillId="12" borderId="19" xfId="0" applyFont="1" applyFill="1" applyBorder="1" applyAlignment="1" applyProtection="1">
      <alignment horizontal="center" vertical="center"/>
      <protection locked="0"/>
    </xf>
    <xf numFmtId="0" fontId="38" fillId="0" borderId="0" xfId="0" applyFont="1">
      <alignment vertical="center"/>
    </xf>
    <xf numFmtId="0" fontId="39" fillId="12" borderId="70" xfId="0" applyFont="1" applyFill="1" applyBorder="1" applyAlignment="1" applyProtection="1">
      <alignment horizontal="center" vertical="center"/>
      <protection locked="0"/>
    </xf>
    <xf numFmtId="0" fontId="39" fillId="12" borderId="7" xfId="0" applyFont="1" applyFill="1" applyBorder="1" applyAlignment="1" applyProtection="1">
      <alignment horizontal="center" vertical="center" wrapText="1"/>
      <protection locked="0"/>
    </xf>
    <xf numFmtId="0" fontId="39" fillId="12" borderId="8" xfId="0" applyFont="1" applyFill="1" applyBorder="1" applyAlignment="1" applyProtection="1">
      <alignment horizontal="center" vertical="center" wrapText="1"/>
      <protection locked="0"/>
    </xf>
    <xf numFmtId="0" fontId="39" fillId="0" borderId="28" xfId="0" applyFont="1" applyBorder="1" applyAlignment="1" applyProtection="1">
      <alignment horizontal="center" vertical="center" wrapText="1"/>
      <protection locked="0"/>
    </xf>
    <xf numFmtId="0" fontId="39" fillId="12" borderId="14" xfId="0" applyFont="1" applyFill="1" applyBorder="1" applyAlignment="1" applyProtection="1">
      <alignment horizontal="center" vertical="center" wrapText="1"/>
      <protection locked="0"/>
    </xf>
    <xf numFmtId="0" fontId="39" fillId="12" borderId="20" xfId="0" applyFont="1" applyFill="1" applyBorder="1" applyAlignment="1" applyProtection="1">
      <alignment horizontal="center" vertical="center" wrapText="1"/>
      <protection locked="0"/>
    </xf>
    <xf numFmtId="0" fontId="39" fillId="12" borderId="81" xfId="0" applyFont="1" applyFill="1" applyBorder="1" applyAlignment="1" applyProtection="1">
      <alignment horizontal="center" vertical="center" wrapText="1"/>
      <protection locked="0"/>
    </xf>
    <xf numFmtId="0" fontId="39" fillId="12" borderId="82" xfId="0" applyFont="1" applyFill="1" applyBorder="1" applyAlignment="1" applyProtection="1">
      <alignment horizontal="center" vertical="center"/>
      <protection locked="0"/>
    </xf>
    <xf numFmtId="0" fontId="40" fillId="0" borderId="82" xfId="0" applyFont="1" applyBorder="1" applyAlignment="1" applyProtection="1">
      <alignment horizontal="center" vertical="center"/>
      <protection locked="0"/>
    </xf>
    <xf numFmtId="0" fontId="40" fillId="0" borderId="82" xfId="0" quotePrefix="1" applyFont="1" applyBorder="1" applyAlignment="1" applyProtection="1">
      <alignment horizontal="center" vertical="center"/>
      <protection locked="0"/>
    </xf>
    <xf numFmtId="0" fontId="39" fillId="0" borderId="83" xfId="0" applyFont="1" applyBorder="1" applyAlignment="1" applyProtection="1">
      <alignment horizontal="center" vertical="center"/>
      <protection locked="0"/>
    </xf>
    <xf numFmtId="0" fontId="39" fillId="12" borderId="82" xfId="0" applyFont="1" applyFill="1" applyBorder="1" applyAlignment="1" applyProtection="1">
      <alignment horizontal="center" vertical="center" wrapText="1"/>
      <protection locked="0"/>
    </xf>
    <xf numFmtId="0" fontId="39" fillId="0" borderId="35" xfId="0" applyFont="1" applyBorder="1" applyAlignment="1" applyProtection="1">
      <alignment horizontal="center" vertical="center"/>
      <protection locked="0"/>
    </xf>
    <xf numFmtId="0" fontId="39" fillId="0" borderId="36" xfId="0" applyFont="1" applyBorder="1" applyAlignment="1" applyProtection="1">
      <alignment horizontal="center" vertical="center"/>
      <protection locked="0"/>
    </xf>
    <xf numFmtId="0" fontId="48" fillId="0" borderId="37" xfId="0" applyFont="1" applyBorder="1" applyAlignment="1" applyProtection="1">
      <alignment horizontal="center" vertical="center"/>
      <protection locked="0"/>
    </xf>
    <xf numFmtId="0" fontId="48" fillId="0" borderId="1" xfId="0" applyFont="1" applyBorder="1" applyAlignment="1" applyProtection="1">
      <alignment horizontal="center" vertical="center"/>
      <protection locked="0"/>
    </xf>
    <xf numFmtId="0" fontId="40" fillId="0" borderId="38" xfId="0" applyFont="1" applyBorder="1" applyAlignment="1" applyProtection="1">
      <alignment horizontal="center" vertical="center"/>
      <protection locked="0"/>
    </xf>
    <xf numFmtId="0" fontId="48" fillId="0" borderId="39" xfId="0" applyFont="1" applyBorder="1" applyAlignment="1" applyProtection="1">
      <alignment horizontal="center" vertical="center"/>
      <protection locked="0"/>
    </xf>
    <xf numFmtId="0" fontId="48" fillId="0" borderId="40" xfId="0" applyFont="1" applyBorder="1" applyAlignment="1" applyProtection="1">
      <alignment horizontal="center" vertical="center"/>
      <protection locked="0"/>
    </xf>
    <xf numFmtId="0" fontId="39" fillId="12" borderId="40" xfId="0" applyFont="1" applyFill="1" applyBorder="1" applyAlignment="1" applyProtection="1">
      <alignment horizontal="center" vertical="center"/>
      <protection locked="0"/>
    </xf>
    <xf numFmtId="0" fontId="40" fillId="0" borderId="38" xfId="0" applyFont="1" applyBorder="1" applyProtection="1">
      <alignment vertical="center"/>
      <protection locked="0"/>
    </xf>
    <xf numFmtId="0" fontId="40" fillId="0" borderId="41" xfId="0" applyFont="1" applyBorder="1" applyProtection="1">
      <alignment vertical="center"/>
      <protection locked="0"/>
    </xf>
    <xf numFmtId="0" fontId="39" fillId="0" borderId="35" xfId="0" applyFont="1" applyBorder="1" applyAlignment="1" applyProtection="1">
      <alignment horizontal="center" vertical="center" wrapText="1"/>
      <protection locked="0"/>
    </xf>
    <xf numFmtId="0" fontId="8" fillId="0" borderId="0" xfId="0" applyFont="1" applyAlignment="1" applyProtection="1">
      <alignment horizontal="center" vertical="center"/>
      <protection locked="0"/>
    </xf>
    <xf numFmtId="0" fontId="39" fillId="12" borderId="14" xfId="0" applyFont="1" applyFill="1" applyBorder="1" applyAlignment="1" applyProtection="1">
      <alignment horizontal="center" vertical="center"/>
      <protection locked="0"/>
    </xf>
    <xf numFmtId="0" fontId="39" fillId="12" borderId="15" xfId="0" applyFont="1" applyFill="1" applyBorder="1" applyAlignment="1" applyProtection="1">
      <alignment horizontal="center" vertical="center"/>
      <protection locked="0"/>
    </xf>
    <xf numFmtId="0" fontId="39" fillId="12" borderId="88" xfId="0" applyFont="1" applyFill="1" applyBorder="1" applyAlignment="1" applyProtection="1">
      <alignment horizontal="center" vertical="center"/>
      <protection locked="0"/>
    </xf>
    <xf numFmtId="0" fontId="39" fillId="12" borderId="16" xfId="0" applyFont="1" applyFill="1" applyBorder="1" applyAlignment="1" applyProtection="1">
      <alignment horizontal="center" vertical="center"/>
      <protection locked="0"/>
    </xf>
    <xf numFmtId="0" fontId="40" fillId="0" borderId="0" xfId="0" applyFont="1" applyProtection="1">
      <alignment vertical="center"/>
      <protection locked="0"/>
    </xf>
    <xf numFmtId="0" fontId="39" fillId="0" borderId="0" xfId="0" applyFont="1" applyProtection="1">
      <alignment vertical="center"/>
      <protection locked="0"/>
    </xf>
    <xf numFmtId="0" fontId="39" fillId="17" borderId="1" xfId="0" applyFont="1" applyFill="1" applyBorder="1" applyAlignment="1">
      <alignment horizontal="center" vertical="center"/>
    </xf>
    <xf numFmtId="0" fontId="40" fillId="0" borderId="17" xfId="0" applyFont="1" applyBorder="1">
      <alignment vertical="center"/>
    </xf>
    <xf numFmtId="0" fontId="39" fillId="17" borderId="4" xfId="0" applyFont="1" applyFill="1" applyBorder="1" applyAlignment="1">
      <alignment horizontal="center" vertical="center"/>
    </xf>
    <xf numFmtId="0" fontId="39" fillId="17" borderId="69" xfId="0" applyFont="1" applyFill="1" applyBorder="1" applyAlignment="1">
      <alignment horizontal="center" vertical="center"/>
    </xf>
    <xf numFmtId="0" fontId="40" fillId="0" borderId="23" xfId="0" applyFont="1" applyBorder="1">
      <alignment vertical="center"/>
    </xf>
    <xf numFmtId="0" fontId="39" fillId="17" borderId="93" xfId="0" applyFont="1" applyFill="1" applyBorder="1" applyAlignment="1">
      <alignment horizontal="center" vertical="center"/>
    </xf>
    <xf numFmtId="0" fontId="39" fillId="17" borderId="35" xfId="0" applyFont="1" applyFill="1" applyBorder="1" applyAlignment="1">
      <alignment horizontal="center" vertical="center"/>
    </xf>
    <xf numFmtId="0" fontId="40" fillId="0" borderId="89" xfId="0" applyFont="1" applyBorder="1">
      <alignment vertical="center"/>
    </xf>
    <xf numFmtId="0" fontId="39" fillId="17" borderId="94" xfId="0" applyFont="1" applyFill="1" applyBorder="1" applyAlignment="1">
      <alignment horizontal="center" vertical="center"/>
    </xf>
    <xf numFmtId="0" fontId="39" fillId="17" borderId="40" xfId="0" applyFont="1" applyFill="1" applyBorder="1" applyAlignment="1">
      <alignment horizontal="center" vertical="center"/>
    </xf>
    <xf numFmtId="0" fontId="40" fillId="0" borderId="95" xfId="0" applyFont="1" applyBorder="1">
      <alignment vertical="center"/>
    </xf>
    <xf numFmtId="0" fontId="39" fillId="0" borderId="84" xfId="0" applyFont="1" applyBorder="1" applyAlignment="1" applyProtection="1">
      <alignment horizontal="center" vertical="center"/>
      <protection locked="0"/>
    </xf>
    <xf numFmtId="0" fontId="39" fillId="0" borderId="15" xfId="0" applyFont="1" applyBorder="1" applyProtection="1">
      <alignment vertical="center"/>
      <protection locked="0"/>
    </xf>
    <xf numFmtId="0" fontId="39" fillId="0" borderId="35" xfId="0" applyFont="1" applyBorder="1" applyAlignment="1">
      <alignment horizontal="center" vertical="center"/>
    </xf>
    <xf numFmtId="0" fontId="39" fillId="0" borderId="48" xfId="0" applyFont="1" applyBorder="1" applyAlignment="1" applyProtection="1">
      <alignment horizontal="center" vertical="center"/>
      <protection locked="0"/>
    </xf>
    <xf numFmtId="0" fontId="39" fillId="0" borderId="50" xfId="0" applyFont="1" applyBorder="1" applyAlignment="1" applyProtection="1">
      <alignment horizontal="center" vertical="center"/>
      <protection locked="0"/>
    </xf>
    <xf numFmtId="0" fontId="39" fillId="4" borderId="48" xfId="0" applyFont="1" applyFill="1" applyBorder="1" applyAlignment="1" applyProtection="1">
      <alignment horizontal="center" vertical="center"/>
      <protection locked="0"/>
    </xf>
    <xf numFmtId="0" fontId="39" fillId="4" borderId="28" xfId="0" applyFont="1" applyFill="1" applyBorder="1" applyAlignment="1" applyProtection="1">
      <alignment horizontal="center" vertical="center"/>
      <protection locked="0"/>
    </xf>
    <xf numFmtId="0" fontId="48" fillId="0" borderId="28"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39" fillId="0" borderId="1" xfId="0" applyFont="1" applyBorder="1" applyAlignment="1" applyProtection="1">
      <alignment horizontal="center" vertical="center" wrapText="1"/>
      <protection locked="0"/>
    </xf>
    <xf numFmtId="0" fontId="39" fillId="0" borderId="82" xfId="0" applyFont="1" applyBorder="1" applyAlignment="1" applyProtection="1">
      <alignment horizontal="center" vertical="center"/>
      <protection locked="0"/>
    </xf>
    <xf numFmtId="0" fontId="39" fillId="0" borderId="47" xfId="0" applyFont="1" applyBorder="1" applyAlignment="1" applyProtection="1">
      <alignment horizontal="center" vertical="center"/>
      <protection locked="0"/>
    </xf>
    <xf numFmtId="0" fontId="52" fillId="0" borderId="34" xfId="0" applyFont="1" applyBorder="1" applyAlignment="1">
      <alignment horizontal="center" vertical="center" wrapText="1"/>
    </xf>
    <xf numFmtId="0" fontId="5" fillId="0" borderId="35" xfId="0" applyFont="1" applyBorder="1" applyAlignment="1">
      <alignment horizontal="center" vertical="center"/>
    </xf>
    <xf numFmtId="0" fontId="5" fillId="0" borderId="36" xfId="0" applyFont="1" applyBorder="1" applyAlignment="1">
      <alignment horizontal="center" vertical="center"/>
    </xf>
    <xf numFmtId="0" fontId="5" fillId="0" borderId="37" xfId="0" applyFont="1" applyBorder="1" applyAlignment="1">
      <alignment horizontal="center" vertical="center"/>
    </xf>
    <xf numFmtId="0" fontId="5" fillId="0" borderId="38" xfId="0" applyFont="1" applyBorder="1" applyAlignment="1">
      <alignment horizontal="center" vertical="center"/>
    </xf>
    <xf numFmtId="0" fontId="5" fillId="19" borderId="1" xfId="0" applyFont="1" applyFill="1" applyBorder="1" applyAlignment="1">
      <alignment horizontal="center" vertical="center"/>
    </xf>
    <xf numFmtId="0" fontId="5" fillId="20" borderId="1" xfId="0" applyFont="1" applyFill="1" applyBorder="1" applyAlignment="1">
      <alignment horizontal="center" vertical="center"/>
    </xf>
    <xf numFmtId="0" fontId="5" fillId="20" borderId="38" xfId="0" applyFont="1" applyFill="1" applyBorder="1" applyAlignment="1">
      <alignment horizontal="center" vertical="center"/>
    </xf>
    <xf numFmtId="0" fontId="5" fillId="0" borderId="37" xfId="0" applyFont="1" applyBorder="1" applyAlignment="1">
      <alignment horizontal="center" vertical="center" wrapText="1"/>
    </xf>
    <xf numFmtId="0" fontId="5" fillId="0" borderId="38" xfId="0" applyFont="1" applyBorder="1" applyAlignment="1">
      <alignment horizontal="center" vertical="center" wrapText="1"/>
    </xf>
    <xf numFmtId="3" fontId="5" fillId="0" borderId="1" xfId="0" applyNumberFormat="1" applyFont="1" applyBorder="1" applyAlignment="1">
      <alignment horizontal="center" vertical="center"/>
    </xf>
    <xf numFmtId="3" fontId="5" fillId="0" borderId="38" xfId="0" applyNumberFormat="1" applyFont="1" applyBorder="1" applyAlignment="1">
      <alignment horizontal="center" vertic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0" fillId="0" borderId="96" xfId="0" applyBorder="1">
      <alignment vertical="center"/>
    </xf>
    <xf numFmtId="0" fontId="0" fillId="0" borderId="97" xfId="0" applyBorder="1">
      <alignment vertical="center"/>
    </xf>
    <xf numFmtId="0" fontId="0" fillId="0" borderId="98" xfId="0" applyBorder="1">
      <alignment vertical="center"/>
    </xf>
    <xf numFmtId="0" fontId="0" fillId="0" borderId="34"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177" fontId="0" fillId="0" borderId="37" xfId="0" quotePrefix="1" applyNumberFormat="1" applyBorder="1" applyAlignment="1">
      <alignment horizontal="center" vertical="center"/>
    </xf>
    <xf numFmtId="0" fontId="0" fillId="0" borderId="37" xfId="0" quotePrefix="1" applyBorder="1" applyAlignment="1">
      <alignment horizontal="center" vertical="center"/>
    </xf>
    <xf numFmtId="177" fontId="0" fillId="0" borderId="39" xfId="0" quotePrefix="1" applyNumberFormat="1" applyBorder="1" applyAlignment="1">
      <alignment horizontal="center" vertical="center"/>
    </xf>
    <xf numFmtId="0" fontId="5" fillId="0" borderId="34" xfId="0" applyFont="1" applyBorder="1" applyAlignment="1">
      <alignment horizontal="center" vertical="center"/>
    </xf>
    <xf numFmtId="0" fontId="5" fillId="0" borderId="40" xfId="0" applyFont="1" applyBorder="1" applyAlignment="1">
      <alignment vertical="center" wrapText="1"/>
    </xf>
    <xf numFmtId="0" fontId="5" fillId="0" borderId="20" xfId="0" applyFont="1" applyBorder="1" applyAlignment="1">
      <alignment horizontal="center" vertical="center"/>
    </xf>
    <xf numFmtId="177" fontId="0" fillId="0" borderId="1" xfId="0" quotePrefix="1" applyNumberFormat="1" applyBorder="1" applyAlignment="1">
      <alignment horizontal="center" vertical="center"/>
    </xf>
    <xf numFmtId="0" fontId="0" fillId="0" borderId="1" xfId="0" quotePrefix="1"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0" xfId="0" applyBorder="1" applyAlignment="1">
      <alignment vertical="center" wrapText="1"/>
    </xf>
    <xf numFmtId="0" fontId="42" fillId="0" borderId="0" xfId="0" applyFont="1" applyProtection="1">
      <alignment vertical="center"/>
      <protection locked="0"/>
    </xf>
    <xf numFmtId="0" fontId="39" fillId="17" borderId="24" xfId="0" applyFont="1" applyFill="1" applyBorder="1" applyAlignment="1">
      <alignment horizontal="center" vertical="center"/>
    </xf>
    <xf numFmtId="0" fontId="54" fillId="0" borderId="0" xfId="3" applyFont="1" applyAlignment="1">
      <alignment horizontal="center" vertical="center"/>
    </xf>
    <xf numFmtId="0" fontId="54" fillId="0" borderId="0" xfId="3" applyFont="1"/>
    <xf numFmtId="0" fontId="57" fillId="0" borderId="102" xfId="3" applyFont="1" applyBorder="1" applyAlignment="1">
      <alignment horizontal="center" vertical="center"/>
    </xf>
    <xf numFmtId="0" fontId="59" fillId="0" borderId="0" xfId="3" applyFont="1" applyAlignment="1">
      <alignment horizontal="center" vertical="center"/>
    </xf>
    <xf numFmtId="0" fontId="60" fillId="0" borderId="102" xfId="3" applyFont="1" applyBorder="1" applyAlignment="1">
      <alignment horizontal="center"/>
    </xf>
    <xf numFmtId="0" fontId="62" fillId="12" borderId="20" xfId="3" applyFont="1" applyFill="1" applyBorder="1" applyAlignment="1">
      <alignment horizontal="center" vertical="center" wrapText="1"/>
    </xf>
    <xf numFmtId="0" fontId="62" fillId="12" borderId="20" xfId="3" applyFont="1" applyFill="1" applyBorder="1" applyAlignment="1">
      <alignment horizontal="center" vertical="center"/>
    </xf>
    <xf numFmtId="0" fontId="62" fillId="0" borderId="102" xfId="3" applyFont="1" applyBorder="1" applyAlignment="1">
      <alignment horizontal="center"/>
    </xf>
    <xf numFmtId="0" fontId="62" fillId="12" borderId="30" xfId="3" applyFont="1" applyFill="1" applyBorder="1" applyAlignment="1">
      <alignment horizontal="center" vertical="center" wrapText="1"/>
    </xf>
    <xf numFmtId="0" fontId="62" fillId="12" borderId="46" xfId="3" applyFont="1" applyFill="1" applyBorder="1" applyAlignment="1">
      <alignment horizontal="center" vertical="center" wrapText="1"/>
    </xf>
    <xf numFmtId="0" fontId="62" fillId="0" borderId="102" xfId="3" applyFont="1" applyBorder="1" applyAlignment="1">
      <alignment horizontal="center" vertical="center" wrapText="1"/>
    </xf>
    <xf numFmtId="0" fontId="59" fillId="0" borderId="1" xfId="3" applyFont="1" applyBorder="1" applyAlignment="1">
      <alignment horizontal="center" vertical="center"/>
    </xf>
    <xf numFmtId="0" fontId="59" fillId="0" borderId="1" xfId="3" applyFont="1" applyBorder="1" applyAlignment="1">
      <alignment horizontal="left" vertical="center"/>
    </xf>
    <xf numFmtId="0" fontId="59" fillId="0" borderId="1" xfId="3" quotePrefix="1" applyFont="1" applyBorder="1" applyAlignment="1">
      <alignment horizontal="center" vertical="center"/>
    </xf>
    <xf numFmtId="0" fontId="59" fillId="0" borderId="1" xfId="3" quotePrefix="1" applyFont="1" applyBorder="1" applyAlignment="1">
      <alignment vertical="center" wrapText="1"/>
    </xf>
    <xf numFmtId="0" fontId="59" fillId="0" borderId="1" xfId="3" quotePrefix="1" applyFont="1" applyBorder="1" applyAlignment="1">
      <alignment horizontal="left" vertical="center" wrapText="1"/>
    </xf>
    <xf numFmtId="0" fontId="59" fillId="0" borderId="0" xfId="3" quotePrefix="1" applyFont="1" applyAlignment="1">
      <alignment horizontal="center" vertical="center"/>
    </xf>
    <xf numFmtId="0" fontId="59" fillId="0" borderId="1" xfId="3" quotePrefix="1" applyFont="1" applyBorder="1" applyAlignment="1">
      <alignment horizontal="left" vertical="center"/>
    </xf>
    <xf numFmtId="0" fontId="59" fillId="0" borderId="1" xfId="3" quotePrefix="1" applyFont="1" applyBorder="1" applyAlignment="1">
      <alignment horizontal="center" vertical="center" wrapText="1"/>
    </xf>
    <xf numFmtId="0" fontId="54" fillId="0" borderId="0" xfId="3" applyFont="1" applyAlignment="1">
      <alignment horizontal="left" vertical="center"/>
    </xf>
    <xf numFmtId="0" fontId="54" fillId="0" borderId="0" xfId="3" applyFont="1" applyAlignment="1">
      <alignment vertical="center"/>
    </xf>
    <xf numFmtId="0" fontId="59" fillId="0" borderId="1" xfId="3" applyFont="1" applyBorder="1" applyAlignment="1">
      <alignment vertical="center"/>
    </xf>
    <xf numFmtId="0" fontId="59" fillId="0" borderId="1" xfId="3" applyFont="1" applyBorder="1" applyAlignment="1">
      <alignment vertical="center" wrapText="1"/>
    </xf>
    <xf numFmtId="0" fontId="59" fillId="0" borderId="0" xfId="3" applyFont="1" applyAlignment="1">
      <alignment vertical="center"/>
    </xf>
    <xf numFmtId="0" fontId="65" fillId="0" borderId="1" xfId="3" applyFont="1" applyBorder="1" applyAlignment="1">
      <alignment horizontal="center" vertical="center"/>
    </xf>
    <xf numFmtId="0" fontId="65" fillId="0" borderId="1" xfId="3" applyFont="1" applyBorder="1" applyAlignment="1">
      <alignment vertical="center"/>
    </xf>
    <xf numFmtId="0" fontId="64" fillId="0" borderId="1" xfId="3" applyFont="1" applyBorder="1" applyAlignment="1">
      <alignment horizontal="center" vertical="center"/>
    </xf>
    <xf numFmtId="0" fontId="64" fillId="0" borderId="1" xfId="3" applyFont="1" applyBorder="1" applyAlignment="1">
      <alignment vertical="center"/>
    </xf>
    <xf numFmtId="0" fontId="64" fillId="0" borderId="1" xfId="3" applyFont="1" applyBorder="1" applyAlignment="1">
      <alignment vertical="center" wrapText="1"/>
    </xf>
    <xf numFmtId="0" fontId="59" fillId="0" borderId="1" xfId="3" applyFont="1" applyBorder="1" applyAlignment="1">
      <alignment horizontal="center" vertical="center" wrapText="1"/>
    </xf>
    <xf numFmtId="0" fontId="59" fillId="0" borderId="1" xfId="3" quotePrefix="1" applyFont="1" applyBorder="1" applyAlignment="1">
      <alignment vertical="center"/>
    </xf>
    <xf numFmtId="0" fontId="54" fillId="0" borderId="0" xfId="3" applyFont="1" applyAlignment="1">
      <alignment horizontal="center"/>
    </xf>
    <xf numFmtId="0" fontId="54" fillId="0" borderId="0" xfId="3" applyFont="1" applyAlignment="1">
      <alignment horizontal="left"/>
    </xf>
    <xf numFmtId="0" fontId="54" fillId="0" borderId="0" xfId="3" applyFont="1" applyAlignment="1">
      <alignment wrapText="1"/>
    </xf>
    <xf numFmtId="0" fontId="0" fillId="0" borderId="1" xfId="0" applyBorder="1" applyAlignment="1">
      <alignment horizontal="center" vertical="center" wrapText="1"/>
    </xf>
    <xf numFmtId="0" fontId="42" fillId="0" borderId="1" xfId="0" applyFont="1" applyBorder="1" applyAlignment="1" applyProtection="1">
      <alignment vertical="center" wrapText="1"/>
      <protection locked="0"/>
    </xf>
    <xf numFmtId="0" fontId="42" fillId="0" borderId="89" xfId="0" applyFont="1" applyBorder="1">
      <alignment vertical="center"/>
    </xf>
    <xf numFmtId="0" fontId="39" fillId="17" borderId="70" xfId="0" applyFont="1" applyFill="1" applyBorder="1">
      <alignment vertical="center"/>
    </xf>
    <xf numFmtId="0" fontId="40" fillId="0" borderId="30" xfId="0" applyFont="1" applyBorder="1" applyAlignment="1">
      <alignment horizontal="center" vertical="center"/>
    </xf>
    <xf numFmtId="0" fontId="40" fillId="0" borderId="21" xfId="0" applyFont="1" applyBorder="1">
      <alignment vertical="center"/>
    </xf>
    <xf numFmtId="0" fontId="39" fillId="0" borderId="97" xfId="0" applyFont="1" applyBorder="1" applyProtection="1">
      <alignment vertical="center"/>
      <protection locked="0"/>
    </xf>
    <xf numFmtId="0" fontId="40" fillId="0" borderId="97" xfId="0" applyFont="1" applyBorder="1" applyProtection="1">
      <alignment vertical="center"/>
      <protection locked="0"/>
    </xf>
    <xf numFmtId="0" fontId="40" fillId="9" borderId="1" xfId="0" applyFont="1" applyFill="1" applyBorder="1" applyAlignment="1">
      <alignment horizontal="center" vertical="center"/>
    </xf>
    <xf numFmtId="0" fontId="40" fillId="9" borderId="1" xfId="0" applyFont="1" applyFill="1" applyBorder="1" applyAlignment="1" applyProtection="1">
      <alignment horizontal="center" vertical="center"/>
      <protection locked="0"/>
    </xf>
    <xf numFmtId="0" fontId="40" fillId="9" borderId="28" xfId="0" applyFont="1" applyFill="1" applyBorder="1" applyAlignment="1" applyProtection="1">
      <alignment horizontal="center" vertical="center"/>
      <protection locked="0"/>
    </xf>
    <xf numFmtId="0" fontId="40" fillId="9" borderId="20" xfId="0" applyFont="1" applyFill="1" applyBorder="1" applyAlignment="1">
      <alignment horizontal="center" vertical="center"/>
    </xf>
    <xf numFmtId="0" fontId="40" fillId="9" borderId="20" xfId="0" applyFont="1" applyFill="1" applyBorder="1" applyAlignment="1" applyProtection="1">
      <alignment horizontal="center" vertical="center"/>
      <protection locked="0"/>
    </xf>
    <xf numFmtId="0" fontId="40" fillId="9" borderId="30" xfId="0" applyFont="1" applyFill="1" applyBorder="1" applyAlignment="1" applyProtection="1">
      <alignment horizontal="center" vertical="center"/>
      <protection locked="0"/>
    </xf>
    <xf numFmtId="0" fontId="40" fillId="0" borderId="103" xfId="0" applyFont="1" applyBorder="1" applyProtection="1">
      <alignment vertical="center"/>
      <protection locked="0"/>
    </xf>
    <xf numFmtId="0" fontId="40" fillId="0" borderId="103" xfId="0" applyFont="1" applyBorder="1" applyAlignment="1" applyProtection="1">
      <alignment horizontal="center" vertical="center"/>
      <protection locked="0"/>
    </xf>
    <xf numFmtId="0" fontId="39" fillId="12" borderId="107" xfId="0" applyFont="1" applyFill="1" applyBorder="1" applyAlignment="1" applyProtection="1">
      <alignment horizontal="center" vertical="center"/>
      <protection locked="0"/>
    </xf>
    <xf numFmtId="0" fontId="39" fillId="12" borderId="107" xfId="0" applyFont="1" applyFill="1" applyBorder="1" applyProtection="1">
      <alignment vertical="center"/>
      <protection locked="0"/>
    </xf>
    <xf numFmtId="0" fontId="39" fillId="12" borderId="106" xfId="0" applyFont="1" applyFill="1" applyBorder="1" applyProtection="1">
      <alignment vertical="center"/>
      <protection locked="0"/>
    </xf>
    <xf numFmtId="0" fontId="39" fillId="17" borderId="108" xfId="0" applyFont="1" applyFill="1" applyBorder="1" applyAlignment="1">
      <alignment horizontal="center" vertical="center"/>
    </xf>
    <xf numFmtId="0" fontId="39" fillId="17" borderId="45" xfId="0" applyFont="1" applyFill="1" applyBorder="1" applyAlignment="1">
      <alignment horizontal="center" vertical="center"/>
    </xf>
    <xf numFmtId="0" fontId="40" fillId="0" borderId="45" xfId="0" applyFont="1" applyBorder="1" applyAlignment="1">
      <alignment horizontal="center" vertical="center"/>
    </xf>
    <xf numFmtId="0" fontId="40" fillId="0" borderId="109" xfId="0" applyFont="1" applyBorder="1" applyAlignment="1">
      <alignment horizontal="center" vertical="center"/>
    </xf>
    <xf numFmtId="0" fontId="40" fillId="0" borderId="87" xfId="0" applyFont="1" applyBorder="1">
      <alignment vertical="center"/>
    </xf>
    <xf numFmtId="0" fontId="10" fillId="12" borderId="14" xfId="0" applyFont="1" applyFill="1" applyBorder="1" applyAlignment="1">
      <alignment horizontal="center" vertical="center"/>
    </xf>
    <xf numFmtId="0" fontId="10" fillId="12" borderId="20" xfId="0" applyFont="1" applyFill="1" applyBorder="1" applyAlignment="1">
      <alignment horizontal="center" vertical="center"/>
    </xf>
    <xf numFmtId="0" fontId="8" fillId="0" borderId="30" xfId="0" applyFont="1" applyBorder="1">
      <alignment vertical="center"/>
    </xf>
    <xf numFmtId="0" fontId="8" fillId="0" borderId="30" xfId="0" applyFont="1" applyBorder="1" applyAlignment="1">
      <alignment horizontal="center" vertical="center"/>
    </xf>
    <xf numFmtId="0" fontId="8" fillId="0" borderId="21" xfId="0" applyFont="1" applyBorder="1">
      <alignment vertical="center"/>
    </xf>
    <xf numFmtId="0" fontId="8" fillId="10"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39" fillId="17" borderId="1" xfId="0" applyFont="1" applyFill="1" applyBorder="1" applyAlignment="1">
      <alignment horizontal="center" vertical="center" wrapText="1"/>
    </xf>
    <xf numFmtId="0" fontId="39" fillId="7" borderId="110" xfId="0" applyFont="1" applyFill="1" applyBorder="1" applyAlignment="1">
      <alignment horizontal="center" vertical="center" wrapText="1"/>
    </xf>
    <xf numFmtId="0" fontId="39" fillId="7" borderId="40" xfId="0" applyFont="1" applyFill="1" applyBorder="1" applyAlignment="1">
      <alignment horizontal="center" vertical="center" wrapText="1"/>
    </xf>
    <xf numFmtId="0" fontId="39" fillId="7" borderId="40" xfId="0" applyFont="1" applyFill="1" applyBorder="1" applyAlignment="1">
      <alignment horizontal="center" vertical="center"/>
    </xf>
    <xf numFmtId="0" fontId="39" fillId="7" borderId="95" xfId="0" applyFont="1" applyFill="1" applyBorder="1" applyAlignment="1">
      <alignment horizontal="center" vertical="center"/>
    </xf>
    <xf numFmtId="0" fontId="39" fillId="0" borderId="1" xfId="0" applyFont="1" applyBorder="1" applyAlignment="1">
      <alignment horizontal="center" vertical="center"/>
    </xf>
    <xf numFmtId="0" fontId="39" fillId="0" borderId="17" xfId="0" applyFont="1" applyBorder="1" applyAlignment="1">
      <alignment horizontal="center" vertical="center"/>
    </xf>
    <xf numFmtId="0" fontId="39" fillId="0" borderId="40" xfId="0" applyFont="1" applyBorder="1" applyAlignment="1">
      <alignment horizontal="center" vertical="center"/>
    </xf>
    <xf numFmtId="0" fontId="39" fillId="0" borderId="95" xfId="0" applyFont="1" applyBorder="1" applyAlignment="1">
      <alignment horizontal="center" vertical="center"/>
    </xf>
    <xf numFmtId="0" fontId="39" fillId="17" borderId="35" xfId="0" applyFont="1" applyFill="1" applyBorder="1" applyAlignment="1">
      <alignment horizontal="center" vertical="center" wrapText="1"/>
    </xf>
    <xf numFmtId="0" fontId="39" fillId="17" borderId="40" xfId="0" applyFont="1" applyFill="1" applyBorder="1" applyAlignment="1">
      <alignment horizontal="center" vertical="center" wrapText="1"/>
    </xf>
    <xf numFmtId="0" fontId="39" fillId="12" borderId="1" xfId="0" applyFont="1" applyFill="1" applyBorder="1" applyAlignment="1" applyProtection="1">
      <alignment horizontal="center" vertical="center" wrapText="1"/>
      <protection locked="0"/>
    </xf>
    <xf numFmtId="0" fontId="39" fillId="12" borderId="35" xfId="0" applyFont="1" applyFill="1" applyBorder="1" applyAlignment="1" applyProtection="1">
      <alignment horizontal="center" vertical="center" wrapText="1"/>
      <protection locked="0"/>
    </xf>
    <xf numFmtId="0" fontId="42" fillId="0" borderId="1" xfId="0" applyFont="1" applyBorder="1" applyAlignment="1" applyProtection="1">
      <alignment horizontal="center" vertical="center"/>
      <protection locked="0"/>
    </xf>
    <xf numFmtId="0" fontId="72" fillId="0" borderId="1" xfId="0" applyFont="1" applyBorder="1" applyAlignment="1" applyProtection="1">
      <alignment horizontal="center" vertical="center"/>
      <protection locked="0"/>
    </xf>
    <xf numFmtId="0" fontId="39" fillId="0" borderId="1" xfId="0" applyFont="1" applyBorder="1" applyProtection="1">
      <alignment vertical="center"/>
      <protection locked="0"/>
    </xf>
    <xf numFmtId="0" fontId="39" fillId="0" borderId="8" xfId="0" applyFont="1" applyBorder="1" applyProtection="1">
      <alignment vertical="center"/>
      <protection locked="0"/>
    </xf>
    <xf numFmtId="0" fontId="39" fillId="0" borderId="0" xfId="0" applyFont="1" applyAlignment="1">
      <alignment vertical="center" wrapText="1"/>
    </xf>
    <xf numFmtId="0" fontId="8" fillId="0" borderId="0" xfId="0" applyFont="1" applyAlignment="1">
      <alignment vertical="center" wrapText="1"/>
    </xf>
    <xf numFmtId="0" fontId="51" fillId="0" borderId="0" xfId="0" applyFont="1" applyAlignment="1">
      <alignment vertical="center" wrapText="1"/>
    </xf>
    <xf numFmtId="0" fontId="8" fillId="0" borderId="20" xfId="0" applyFont="1" applyBorder="1" applyAlignment="1">
      <alignment horizontal="center" vertical="center"/>
    </xf>
    <xf numFmtId="0" fontId="8" fillId="8" borderId="1" xfId="0" applyFont="1" applyFill="1" applyBorder="1" applyAlignment="1">
      <alignment horizontal="center" vertical="center"/>
    </xf>
    <xf numFmtId="0" fontId="10" fillId="8" borderId="20" xfId="0" applyFont="1" applyFill="1" applyBorder="1" applyAlignment="1">
      <alignment horizontal="center" vertical="center"/>
    </xf>
    <xf numFmtId="0" fontId="40" fillId="0" borderId="1" xfId="0" applyFont="1" applyBorder="1" applyAlignment="1" applyProtection="1">
      <alignment vertical="center" wrapText="1"/>
      <protection locked="0"/>
    </xf>
    <xf numFmtId="0" fontId="38" fillId="0" borderId="0" xfId="0" applyFont="1" applyAlignment="1" applyProtection="1">
      <alignment horizontal="center" vertical="center"/>
      <protection locked="0"/>
    </xf>
    <xf numFmtId="0" fontId="73" fillId="0" borderId="0" xfId="0" applyFont="1" applyProtection="1">
      <alignment vertical="center"/>
      <protection locked="0"/>
    </xf>
    <xf numFmtId="0" fontId="40" fillId="9" borderId="35" xfId="0" applyFont="1" applyFill="1" applyBorder="1" applyAlignment="1">
      <alignment horizontal="center" vertical="center"/>
    </xf>
    <xf numFmtId="0" fontId="40" fillId="9" borderId="35" xfId="0" applyFont="1" applyFill="1" applyBorder="1" applyAlignment="1" applyProtection="1">
      <alignment horizontal="center" vertical="center"/>
      <protection locked="0"/>
    </xf>
    <xf numFmtId="0" fontId="10" fillId="0" borderId="19" xfId="0" applyFont="1" applyBorder="1" applyAlignment="1">
      <alignment horizontal="center" vertical="center"/>
    </xf>
    <xf numFmtId="0" fontId="10" fillId="9" borderId="4" xfId="0" applyFont="1" applyFill="1" applyBorder="1" applyAlignment="1">
      <alignment horizontal="center" vertical="center"/>
    </xf>
    <xf numFmtId="0" fontId="10" fillId="10" borderId="4" xfId="0" applyFont="1" applyFill="1" applyBorder="1" applyAlignment="1">
      <alignment horizontal="center" vertical="center"/>
    </xf>
    <xf numFmtId="0" fontId="10" fillId="0" borderId="4" xfId="0" applyFont="1" applyBorder="1" applyAlignment="1">
      <alignment horizontal="center" vertical="center"/>
    </xf>
    <xf numFmtId="0" fontId="10" fillId="7" borderId="4" xfId="0" applyFont="1" applyFill="1" applyBorder="1" applyAlignment="1">
      <alignment horizontal="center" vertical="center"/>
    </xf>
    <xf numFmtId="0" fontId="10" fillId="11" borderId="4" xfId="0" applyFont="1" applyFill="1" applyBorder="1" applyAlignment="1">
      <alignment horizontal="center" vertical="center"/>
    </xf>
    <xf numFmtId="0" fontId="10" fillId="11" borderId="4" xfId="0" applyFont="1" applyFill="1" applyBorder="1" applyAlignment="1">
      <alignment horizontal="center" vertical="center" wrapText="1"/>
    </xf>
    <xf numFmtId="0" fontId="10" fillId="8" borderId="4" xfId="0" applyFont="1" applyFill="1" applyBorder="1" applyAlignment="1">
      <alignment horizontal="center" vertical="center" wrapText="1"/>
    </xf>
    <xf numFmtId="0" fontId="10" fillId="8" borderId="70" xfId="0" applyFont="1" applyFill="1" applyBorder="1" applyAlignment="1">
      <alignment horizontal="center" vertical="center" wrapText="1"/>
    </xf>
    <xf numFmtId="0" fontId="10" fillId="12" borderId="4" xfId="0" applyFont="1" applyFill="1" applyBorder="1" applyAlignment="1">
      <alignment horizontal="center" vertical="center"/>
    </xf>
    <xf numFmtId="0" fontId="10" fillId="12" borderId="70" xfId="0" applyFont="1" applyFill="1" applyBorder="1" applyAlignment="1">
      <alignment horizontal="center" vertical="center"/>
    </xf>
    <xf numFmtId="0" fontId="10" fillId="12" borderId="18" xfId="0" applyFont="1" applyFill="1" applyBorder="1" applyAlignment="1">
      <alignment horizontal="center" vertical="center"/>
    </xf>
    <xf numFmtId="0" fontId="43" fillId="7" borderId="4" xfId="0" applyFont="1" applyFill="1" applyBorder="1" applyAlignment="1">
      <alignment horizontal="center" vertical="center" wrapText="1"/>
    </xf>
    <xf numFmtId="0" fontId="10" fillId="0" borderId="15" xfId="0" applyFont="1" applyBorder="1" applyAlignment="1">
      <alignment horizontal="center" vertical="center"/>
    </xf>
    <xf numFmtId="0" fontId="10" fillId="0" borderId="43" xfId="0" applyFont="1" applyBorder="1" applyAlignment="1">
      <alignment horizontal="center" vertical="center"/>
    </xf>
    <xf numFmtId="0" fontId="10" fillId="0" borderId="32" xfId="0" applyFont="1" applyBorder="1" applyAlignment="1">
      <alignment horizontal="center" vertical="center"/>
    </xf>
    <xf numFmtId="0" fontId="8" fillId="0" borderId="31" xfId="0" applyFont="1" applyBorder="1" applyAlignment="1">
      <alignment horizontal="center" vertical="center"/>
    </xf>
    <xf numFmtId="0" fontId="8" fillId="0" borderId="22" xfId="0" applyFont="1" applyBorder="1">
      <alignment vertical="center"/>
    </xf>
    <xf numFmtId="0" fontId="10" fillId="0" borderId="15"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31" xfId="0" applyFont="1" applyBorder="1" applyAlignment="1">
      <alignment horizontal="center" vertical="center"/>
    </xf>
    <xf numFmtId="3" fontId="10" fillId="9" borderId="1" xfId="0" applyNumberFormat="1" applyFont="1" applyFill="1" applyBorder="1" applyAlignment="1">
      <alignment horizontal="center" vertical="center"/>
    </xf>
    <xf numFmtId="0" fontId="10" fillId="9" borderId="19" xfId="0" applyFont="1" applyFill="1" applyBorder="1">
      <alignment vertical="center"/>
    </xf>
    <xf numFmtId="0" fontId="10" fillId="9" borderId="4" xfId="0" applyFont="1" applyFill="1" applyBorder="1">
      <alignment vertical="center"/>
    </xf>
    <xf numFmtId="0" fontId="8" fillId="9" borderId="1" xfId="0" applyFont="1" applyFill="1" applyBorder="1" applyAlignment="1">
      <alignment horizontal="center" vertical="center"/>
    </xf>
    <xf numFmtId="0" fontId="10" fillId="9" borderId="7" xfId="0" applyFont="1" applyFill="1" applyBorder="1">
      <alignment vertical="center"/>
    </xf>
    <xf numFmtId="0" fontId="10" fillId="9" borderId="18" xfId="0" applyFont="1" applyFill="1" applyBorder="1">
      <alignment vertical="center"/>
    </xf>
    <xf numFmtId="0" fontId="8" fillId="9" borderId="8" xfId="0" applyFont="1" applyFill="1" applyBorder="1" applyAlignment="1">
      <alignment horizontal="center" vertical="center"/>
    </xf>
    <xf numFmtId="0" fontId="10" fillId="9" borderId="7" xfId="0" applyFont="1" applyFill="1" applyBorder="1" applyAlignment="1">
      <alignment horizontal="center" vertical="center"/>
    </xf>
    <xf numFmtId="0" fontId="10" fillId="9" borderId="18" xfId="0" applyFont="1" applyFill="1" applyBorder="1" applyAlignment="1">
      <alignment horizontal="center" vertical="center"/>
    </xf>
    <xf numFmtId="0" fontId="8" fillId="0" borderId="17" xfId="0" applyFont="1" applyBorder="1" applyAlignment="1">
      <alignment vertical="center" wrapText="1"/>
    </xf>
    <xf numFmtId="0" fontId="39" fillId="0" borderId="55" xfId="0" applyFont="1" applyBorder="1" applyProtection="1">
      <alignment vertical="center"/>
      <protection locked="0"/>
    </xf>
    <xf numFmtId="0" fontId="40" fillId="9" borderId="48" xfId="0" applyFont="1" applyFill="1" applyBorder="1" applyAlignment="1" applyProtection="1">
      <alignment horizontal="center" vertical="center"/>
      <protection locked="0"/>
    </xf>
    <xf numFmtId="0" fontId="39" fillId="0" borderId="48" xfId="0" applyFont="1" applyBorder="1" applyAlignment="1">
      <alignment horizontal="center" vertical="center"/>
    </xf>
    <xf numFmtId="0" fontId="39" fillId="0" borderId="27" xfId="0" applyFont="1" applyBorder="1" applyAlignment="1">
      <alignment horizontal="center" vertical="center"/>
    </xf>
    <xf numFmtId="0" fontId="39" fillId="0" borderId="109" xfId="0" applyFont="1" applyBorder="1" applyAlignment="1">
      <alignment horizontal="center" vertical="center"/>
    </xf>
    <xf numFmtId="0" fontId="39" fillId="0" borderId="28" xfId="0" applyFont="1" applyBorder="1" applyAlignment="1">
      <alignment horizontal="center" vertical="center"/>
    </xf>
    <xf numFmtId="0" fontId="39" fillId="0" borderId="50" xfId="0" applyFont="1" applyBorder="1" applyAlignment="1">
      <alignment horizontal="center" vertical="center"/>
    </xf>
    <xf numFmtId="0" fontId="39" fillId="0" borderId="28" xfId="0" applyFont="1" applyBorder="1">
      <alignment vertical="center"/>
    </xf>
    <xf numFmtId="0" fontId="39" fillId="0" borderId="30" xfId="0" applyFont="1" applyBorder="1" applyAlignment="1">
      <alignment horizontal="center" vertical="center"/>
    </xf>
    <xf numFmtId="0" fontId="8" fillId="0" borderId="4" xfId="0" applyFont="1" applyBorder="1" applyAlignment="1">
      <alignment horizontal="center" vertical="center"/>
    </xf>
    <xf numFmtId="0" fontId="10" fillId="11" borderId="70" xfId="0" applyFont="1" applyFill="1" applyBorder="1" applyAlignment="1">
      <alignment horizontal="center" vertical="center"/>
    </xf>
    <xf numFmtId="0" fontId="10" fillId="11" borderId="69" xfId="0" applyFont="1" applyFill="1" applyBorder="1" applyAlignment="1">
      <alignment horizontal="center" vertical="center" wrapText="1"/>
    </xf>
    <xf numFmtId="0" fontId="10" fillId="11" borderId="24" xfId="0" applyFont="1" applyFill="1" applyBorder="1" applyAlignment="1">
      <alignment horizontal="center" vertical="center"/>
    </xf>
    <xf numFmtId="0" fontId="10" fillId="11" borderId="93" xfId="0" applyFont="1" applyFill="1" applyBorder="1" applyAlignment="1">
      <alignment horizontal="center" vertical="center" wrapText="1"/>
    </xf>
    <xf numFmtId="0" fontId="10" fillId="11" borderId="94" xfId="0" applyFont="1" applyFill="1" applyBorder="1" applyAlignment="1">
      <alignment horizontal="center" vertical="center"/>
    </xf>
    <xf numFmtId="0" fontId="38" fillId="11" borderId="40" xfId="0" applyFont="1" applyFill="1" applyBorder="1" applyAlignment="1">
      <alignment horizontal="center" vertical="center"/>
    </xf>
    <xf numFmtId="0" fontId="10" fillId="11" borderId="16" xfId="0" applyFont="1" applyFill="1" applyBorder="1" applyAlignment="1">
      <alignment horizontal="center" vertical="center" wrapText="1"/>
    </xf>
    <xf numFmtId="0" fontId="8" fillId="11" borderId="24" xfId="0" applyFont="1" applyFill="1" applyBorder="1" applyAlignment="1">
      <alignment horizontal="center" vertical="center"/>
    </xf>
    <xf numFmtId="0" fontId="38" fillId="11" borderId="20" xfId="0" applyFont="1" applyFill="1" applyBorder="1" applyAlignment="1">
      <alignment horizontal="center" vertical="center"/>
    </xf>
    <xf numFmtId="0" fontId="75" fillId="11" borderId="1" xfId="0" applyFont="1" applyFill="1" applyBorder="1" applyAlignment="1">
      <alignment horizontal="center" vertical="center"/>
    </xf>
    <xf numFmtId="0" fontId="38" fillId="11" borderId="35" xfId="0" applyFont="1" applyFill="1" applyBorder="1" applyAlignment="1">
      <alignment horizontal="center" vertical="center"/>
    </xf>
    <xf numFmtId="0" fontId="75" fillId="11" borderId="20" xfId="0" applyFont="1" applyFill="1" applyBorder="1" applyAlignment="1">
      <alignment horizontal="center" vertical="center"/>
    </xf>
    <xf numFmtId="0" fontId="38" fillId="11" borderId="88" xfId="0" applyFont="1" applyFill="1" applyBorder="1" applyAlignment="1">
      <alignment horizontal="center" vertical="center" wrapText="1"/>
    </xf>
    <xf numFmtId="0" fontId="38" fillId="11" borderId="19" xfId="0" applyFont="1" applyFill="1" applyBorder="1" applyAlignment="1">
      <alignment horizontal="center" vertical="center" wrapText="1"/>
    </xf>
    <xf numFmtId="0" fontId="10" fillId="0" borderId="22" xfId="0" applyFont="1" applyBorder="1" applyAlignment="1">
      <alignment horizontal="left" vertical="center" wrapText="1"/>
    </xf>
    <xf numFmtId="0" fontId="38" fillId="11" borderId="88" xfId="0" applyFont="1" applyFill="1" applyBorder="1" applyAlignment="1">
      <alignment horizontal="center" vertical="center"/>
    </xf>
    <xf numFmtId="0" fontId="38" fillId="11" borderId="93" xfId="0" applyFont="1" applyFill="1" applyBorder="1" applyAlignment="1">
      <alignment horizontal="center" vertical="center"/>
    </xf>
    <xf numFmtId="0" fontId="38" fillId="11" borderId="19" xfId="0" applyFont="1" applyFill="1" applyBorder="1" applyAlignment="1">
      <alignment horizontal="center" vertical="center"/>
    </xf>
    <xf numFmtId="0" fontId="38" fillId="11" borderId="4" xfId="0" applyFont="1" applyFill="1" applyBorder="1" applyAlignment="1">
      <alignment horizontal="center" vertical="center"/>
    </xf>
    <xf numFmtId="0" fontId="38" fillId="11" borderId="14" xfId="0" applyFont="1" applyFill="1" applyBorder="1" applyAlignment="1">
      <alignment horizontal="center" vertical="center"/>
    </xf>
    <xf numFmtId="0" fontId="38" fillId="11" borderId="70" xfId="0" applyFont="1" applyFill="1" applyBorder="1" applyAlignment="1">
      <alignment horizontal="center" vertical="center"/>
    </xf>
    <xf numFmtId="0" fontId="10" fillId="9" borderId="8" xfId="0" applyFont="1" applyFill="1" applyBorder="1" applyAlignment="1">
      <alignment horizontal="center" vertical="center"/>
    </xf>
    <xf numFmtId="0" fontId="10" fillId="0" borderId="0" xfId="0" applyFont="1" applyAlignment="1">
      <alignment horizontal="center" vertical="center"/>
    </xf>
    <xf numFmtId="0" fontId="43" fillId="0" borderId="0" xfId="0" applyFont="1" applyAlignment="1">
      <alignment horizontal="center" vertical="center"/>
    </xf>
    <xf numFmtId="3" fontId="0" fillId="0" borderId="1" xfId="0" applyNumberFormat="1" applyBorder="1" applyAlignment="1">
      <alignment horizontal="center" vertical="center"/>
    </xf>
    <xf numFmtId="3" fontId="0" fillId="0" borderId="24" xfId="0" applyNumberFormat="1" applyBorder="1" applyAlignment="1">
      <alignment horizontal="center" vertical="center"/>
    </xf>
    <xf numFmtId="0" fontId="43" fillId="7" borderId="2" xfId="0" applyFont="1" applyFill="1" applyBorder="1" applyAlignment="1">
      <alignment horizontal="center" vertical="center"/>
    </xf>
    <xf numFmtId="0" fontId="43" fillId="7" borderId="2" xfId="0" applyFont="1" applyFill="1" applyBorder="1" applyAlignment="1">
      <alignment horizontal="center" vertical="center" wrapText="1"/>
    </xf>
    <xf numFmtId="0" fontId="0" fillId="0" borderId="5" xfId="0" applyBorder="1">
      <alignment vertical="center"/>
    </xf>
    <xf numFmtId="3" fontId="0" fillId="0" borderId="3" xfId="0" applyNumberFormat="1" applyBorder="1" applyAlignment="1">
      <alignment horizontal="center" vertical="center"/>
    </xf>
    <xf numFmtId="0" fontId="0" fillId="0" borderId="19" xfId="0" applyBorder="1">
      <alignment vertical="center"/>
    </xf>
    <xf numFmtId="0" fontId="0" fillId="0" borderId="7" xfId="0" applyBorder="1">
      <alignment vertical="center"/>
    </xf>
    <xf numFmtId="0" fontId="0" fillId="0" borderId="8" xfId="0" quotePrefix="1" applyBorder="1" applyAlignment="1">
      <alignment horizontal="center" vertical="center"/>
    </xf>
    <xf numFmtId="0" fontId="0" fillId="0" borderId="16" xfId="0" applyBorder="1">
      <alignment vertical="center"/>
    </xf>
    <xf numFmtId="0" fontId="0" fillId="0" borderId="23" xfId="0" applyBorder="1">
      <alignment vertical="center"/>
    </xf>
    <xf numFmtId="0" fontId="26" fillId="0" borderId="0" xfId="0" applyFont="1" applyAlignment="1" applyProtection="1">
      <alignment horizontal="center" vertical="center" wrapText="1"/>
      <protection locked="0"/>
    </xf>
    <xf numFmtId="0" fontId="76" fillId="0" borderId="0" xfId="0" applyFont="1" applyAlignment="1" applyProtection="1">
      <alignment vertical="center" wrapText="1"/>
      <protection locked="0"/>
    </xf>
    <xf numFmtId="0" fontId="0" fillId="0" borderId="3" xfId="0" quotePrefix="1" applyBorder="1" applyAlignment="1">
      <alignment horizontal="center" vertical="center"/>
    </xf>
    <xf numFmtId="0" fontId="10" fillId="25"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7" borderId="37"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38" xfId="0" applyFont="1" applyFill="1" applyBorder="1" applyAlignment="1">
      <alignment horizontal="center" vertical="center"/>
    </xf>
    <xf numFmtId="0" fontId="10" fillId="8" borderId="42" xfId="0" applyFont="1" applyFill="1" applyBorder="1" applyAlignment="1">
      <alignment horizontal="center" vertical="center"/>
    </xf>
    <xf numFmtId="0" fontId="8" fillId="0" borderId="24" xfId="0" applyFont="1" applyBorder="1" applyAlignment="1">
      <alignment horizontal="center" vertical="center"/>
    </xf>
    <xf numFmtId="0" fontId="10" fillId="8" borderId="0" xfId="0" applyFont="1" applyFill="1" applyAlignment="1">
      <alignment horizontal="center" vertical="center"/>
    </xf>
    <xf numFmtId="0" fontId="10" fillId="25" borderId="70" xfId="0" applyFont="1" applyFill="1" applyBorder="1" applyAlignment="1">
      <alignment horizontal="center" vertical="center"/>
    </xf>
    <xf numFmtId="0" fontId="10" fillId="9" borderId="0" xfId="0" applyFont="1" applyFill="1" applyAlignment="1">
      <alignment horizontal="center" vertical="center"/>
    </xf>
    <xf numFmtId="0" fontId="10" fillId="26" borderId="43" xfId="0" applyFont="1" applyFill="1" applyBorder="1" applyAlignment="1">
      <alignment horizontal="center" vertical="center"/>
    </xf>
    <xf numFmtId="0" fontId="10" fillId="10" borderId="20" xfId="0" applyFont="1" applyFill="1" applyBorder="1" applyAlignment="1">
      <alignment horizontal="center" vertical="center"/>
    </xf>
    <xf numFmtId="0" fontId="10" fillId="10" borderId="0" xfId="0" applyFont="1" applyFill="1" applyAlignment="1">
      <alignment horizontal="center" vertical="center"/>
    </xf>
    <xf numFmtId="0" fontId="10" fillId="13" borderId="20" xfId="0" applyFont="1" applyFill="1" applyBorder="1" applyAlignment="1">
      <alignment horizontal="center" vertical="center"/>
    </xf>
    <xf numFmtId="0" fontId="10" fillId="13" borderId="43" xfId="0" applyFont="1" applyFill="1" applyBorder="1" applyAlignment="1">
      <alignment horizontal="center" vertical="center"/>
    </xf>
    <xf numFmtId="0" fontId="10" fillId="7" borderId="0" xfId="0" applyFont="1" applyFill="1" applyAlignment="1">
      <alignment horizontal="center" vertical="center"/>
    </xf>
    <xf numFmtId="0" fontId="10" fillId="11" borderId="43" xfId="0" applyFont="1" applyFill="1" applyBorder="1" applyAlignment="1">
      <alignment horizontal="center" vertical="center"/>
    </xf>
    <xf numFmtId="0" fontId="10" fillId="27" borderId="1" xfId="0" applyFont="1" applyFill="1" applyBorder="1" applyAlignment="1">
      <alignment horizontal="center" vertical="center"/>
    </xf>
    <xf numFmtId="0" fontId="10" fillId="27" borderId="38" xfId="0" applyFont="1" applyFill="1" applyBorder="1" applyAlignment="1">
      <alignment horizontal="center" vertical="center"/>
    </xf>
    <xf numFmtId="0" fontId="10" fillId="8" borderId="37" xfId="0" applyFont="1" applyFill="1" applyBorder="1" applyAlignment="1">
      <alignment horizontal="center" vertical="center"/>
    </xf>
    <xf numFmtId="0" fontId="10" fillId="25" borderId="43" xfId="0" applyFont="1" applyFill="1" applyBorder="1" applyAlignment="1">
      <alignment horizontal="center" vertical="center"/>
    </xf>
    <xf numFmtId="0" fontId="8" fillId="26" borderId="43" xfId="0" applyFont="1" applyFill="1" applyBorder="1" applyAlignment="1">
      <alignment horizontal="center" vertical="center"/>
    </xf>
    <xf numFmtId="0" fontId="8" fillId="13" borderId="43" xfId="0" applyFont="1" applyFill="1" applyBorder="1" applyAlignment="1">
      <alignment horizontal="center" vertical="center"/>
    </xf>
    <xf numFmtId="0" fontId="8" fillId="7" borderId="0" xfId="0" applyFont="1" applyFill="1" applyAlignment="1">
      <alignment horizontal="center" vertical="center"/>
    </xf>
    <xf numFmtId="0" fontId="10" fillId="11" borderId="20" xfId="0" applyFont="1" applyFill="1" applyBorder="1" applyAlignment="1">
      <alignment horizontal="center" vertical="center" wrapText="1"/>
    </xf>
    <xf numFmtId="0" fontId="8" fillId="0" borderId="43" xfId="0" applyFont="1" applyBorder="1" applyAlignment="1">
      <alignment horizontal="center" vertical="center"/>
    </xf>
    <xf numFmtId="0" fontId="10" fillId="10" borderId="70" xfId="0" applyFont="1" applyFill="1" applyBorder="1" applyAlignment="1">
      <alignment horizontal="center" vertical="center"/>
    </xf>
    <xf numFmtId="0" fontId="8" fillId="13" borderId="43" xfId="0" applyFont="1" applyFill="1" applyBorder="1">
      <alignment vertical="center"/>
    </xf>
    <xf numFmtId="0" fontId="8" fillId="11" borderId="43" xfId="0" applyFont="1" applyFill="1" applyBorder="1" applyAlignment="1">
      <alignment horizontal="center" vertical="center"/>
    </xf>
    <xf numFmtId="0" fontId="38" fillId="11" borderId="43" xfId="0" applyFont="1" applyFill="1" applyBorder="1" applyAlignment="1">
      <alignment horizontal="center" vertical="center"/>
    </xf>
    <xf numFmtId="0" fontId="8" fillId="7" borderId="1" xfId="0" applyFont="1" applyFill="1" applyBorder="1">
      <alignment vertical="center"/>
    </xf>
    <xf numFmtId="0" fontId="8" fillId="7" borderId="0" xfId="0" applyFont="1" applyFill="1">
      <alignment vertical="center"/>
    </xf>
    <xf numFmtId="0" fontId="8" fillId="27" borderId="38" xfId="0" applyFont="1" applyFill="1" applyBorder="1" applyAlignment="1">
      <alignment horizontal="center" vertical="center"/>
    </xf>
    <xf numFmtId="0" fontId="10" fillId="26" borderId="1" xfId="0" applyFont="1" applyFill="1" applyBorder="1">
      <alignment vertical="center"/>
    </xf>
    <xf numFmtId="0" fontId="10" fillId="11" borderId="32" xfId="0" applyFont="1" applyFill="1" applyBorder="1" applyAlignment="1">
      <alignment horizontal="center" vertical="center"/>
    </xf>
    <xf numFmtId="0" fontId="10" fillId="13" borderId="70" xfId="0" applyFont="1" applyFill="1" applyBorder="1" applyAlignment="1">
      <alignment horizontal="center" vertical="center"/>
    </xf>
    <xf numFmtId="0" fontId="8" fillId="11" borderId="43" xfId="0" applyFont="1" applyFill="1" applyBorder="1">
      <alignment vertical="center"/>
    </xf>
    <xf numFmtId="0" fontId="8" fillId="13" borderId="69" xfId="0" applyFont="1" applyFill="1" applyBorder="1" applyAlignment="1">
      <alignment horizontal="center" vertical="center"/>
    </xf>
    <xf numFmtId="0" fontId="10" fillId="13" borderId="24" xfId="0" applyFont="1" applyFill="1" applyBorder="1">
      <alignment vertical="center"/>
    </xf>
    <xf numFmtId="0" fontId="8" fillId="0" borderId="24" xfId="0" applyFont="1" applyBorder="1">
      <alignment vertical="center"/>
    </xf>
    <xf numFmtId="0" fontId="8" fillId="0" borderId="31" xfId="0" applyFont="1" applyBorder="1">
      <alignment vertical="center"/>
    </xf>
    <xf numFmtId="0" fontId="8" fillId="0" borderId="43" xfId="0" applyFont="1" applyBorder="1">
      <alignment vertical="center"/>
    </xf>
    <xf numFmtId="0" fontId="8" fillId="0" borderId="117" xfId="0" applyFont="1" applyBorder="1">
      <alignment vertical="center"/>
    </xf>
    <xf numFmtId="0" fontId="10" fillId="9" borderId="117" xfId="0" applyFont="1" applyFill="1" applyBorder="1" applyAlignment="1">
      <alignment horizontal="center" vertical="center"/>
    </xf>
    <xf numFmtId="0" fontId="8" fillId="0" borderId="117" xfId="0" applyFont="1" applyBorder="1" applyAlignment="1">
      <alignment horizontal="center" vertical="center"/>
    </xf>
    <xf numFmtId="0" fontId="10" fillId="25" borderId="32" xfId="0" applyFont="1" applyFill="1" applyBorder="1">
      <alignment vertical="center"/>
    </xf>
    <xf numFmtId="0" fontId="8" fillId="0" borderId="40" xfId="0" applyFont="1" applyBorder="1" applyAlignment="1">
      <alignment horizontal="center" vertical="center"/>
    </xf>
    <xf numFmtId="0" fontId="8" fillId="0" borderId="119" xfId="0" applyFont="1" applyBorder="1" applyAlignment="1">
      <alignment horizontal="center" vertical="center"/>
    </xf>
    <xf numFmtId="0" fontId="10" fillId="25" borderId="45" xfId="0" applyFont="1" applyFill="1" applyBorder="1">
      <alignment vertical="center"/>
    </xf>
    <xf numFmtId="0" fontId="8" fillId="0" borderId="108" xfId="0" applyFont="1" applyBorder="1" applyAlignment="1">
      <alignment horizontal="center" vertical="center"/>
    </xf>
    <xf numFmtId="0" fontId="10" fillId="9" borderId="45" xfId="0" applyFont="1" applyFill="1" applyBorder="1">
      <alignment vertical="center"/>
    </xf>
    <xf numFmtId="0" fontId="8" fillId="0" borderId="120" xfId="0" applyFont="1" applyBorder="1" applyAlignment="1">
      <alignment horizontal="center" vertical="center"/>
    </xf>
    <xf numFmtId="0" fontId="8" fillId="0" borderId="119" xfId="0" applyFont="1" applyBorder="1">
      <alignment vertical="center"/>
    </xf>
    <xf numFmtId="0" fontId="8" fillId="0" borderId="120" xfId="0" applyFont="1" applyBorder="1">
      <alignment vertical="center"/>
    </xf>
    <xf numFmtId="0" fontId="39" fillId="12" borderId="34" xfId="0" applyFont="1" applyFill="1" applyBorder="1" applyAlignment="1">
      <alignment horizontal="center" vertical="center"/>
    </xf>
    <xf numFmtId="0" fontId="39" fillId="12" borderId="44" xfId="0" applyFont="1" applyFill="1" applyBorder="1" applyAlignment="1">
      <alignment horizontal="center" vertical="center"/>
    </xf>
    <xf numFmtId="0" fontId="39" fillId="12" borderId="20" xfId="0" applyFont="1" applyFill="1" applyBorder="1" applyAlignment="1">
      <alignment horizontal="center" vertical="center"/>
    </xf>
    <xf numFmtId="0" fontId="39" fillId="12" borderId="37" xfId="0" applyFont="1" applyFill="1" applyBorder="1" applyAlignment="1">
      <alignment horizontal="center" vertical="center"/>
    </xf>
    <xf numFmtId="0" fontId="39" fillId="12" borderId="1" xfId="0" applyFont="1" applyFill="1" applyBorder="1" applyAlignment="1">
      <alignment horizontal="center" vertical="center"/>
    </xf>
    <xf numFmtId="0" fontId="39" fillId="28" borderId="48" xfId="0" applyFont="1" applyFill="1" applyBorder="1">
      <alignment vertical="center"/>
    </xf>
    <xf numFmtId="0" fontId="40" fillId="28" borderId="35" xfId="0" applyFont="1" applyFill="1" applyBorder="1" applyAlignment="1">
      <alignment horizontal="center" vertical="center"/>
    </xf>
    <xf numFmtId="0" fontId="40" fillId="0" borderId="35" xfId="0" quotePrefix="1" applyFont="1" applyBorder="1" applyAlignment="1">
      <alignment horizontal="center" vertical="center"/>
    </xf>
    <xf numFmtId="0" fontId="40" fillId="0" borderId="36" xfId="0" applyFont="1" applyBorder="1">
      <alignment vertical="center"/>
    </xf>
    <xf numFmtId="0" fontId="40" fillId="0" borderId="1" xfId="0" quotePrefix="1" applyFont="1" applyBorder="1" applyAlignment="1">
      <alignment horizontal="center" vertical="center"/>
    </xf>
    <xf numFmtId="0" fontId="40" fillId="0" borderId="49" xfId="0" applyFont="1" applyBorder="1" applyAlignment="1">
      <alignment horizontal="center" vertical="center"/>
    </xf>
    <xf numFmtId="0" fontId="41" fillId="0" borderId="0" xfId="0" applyFont="1">
      <alignment vertical="center"/>
    </xf>
    <xf numFmtId="0" fontId="39" fillId="12" borderId="115" xfId="0" applyFont="1" applyFill="1" applyBorder="1" applyAlignment="1">
      <alignment horizontal="center" vertical="center"/>
    </xf>
    <xf numFmtId="0" fontId="39" fillId="28" borderId="28" xfId="0" applyFont="1" applyFill="1" applyBorder="1">
      <alignment vertical="center"/>
    </xf>
    <xf numFmtId="0" fontId="40" fillId="28" borderId="1" xfId="0" applyFont="1" applyFill="1" applyBorder="1" applyAlignment="1">
      <alignment horizontal="center" vertical="center"/>
    </xf>
    <xf numFmtId="0" fontId="39" fillId="0" borderId="38" xfId="0" applyFont="1" applyBorder="1">
      <alignment vertical="center"/>
    </xf>
    <xf numFmtId="0" fontId="39" fillId="28" borderId="50" xfId="0" applyFont="1" applyFill="1" applyBorder="1">
      <alignment vertical="center"/>
    </xf>
    <xf numFmtId="0" fontId="40" fillId="28" borderId="40" xfId="0" applyFont="1" applyFill="1" applyBorder="1" applyAlignment="1">
      <alignment horizontal="center" vertical="center"/>
    </xf>
    <xf numFmtId="0" fontId="40" fillId="0" borderId="40" xfId="0" quotePrefix="1" applyFont="1" applyBorder="1" applyAlignment="1">
      <alignment horizontal="center" vertical="center"/>
    </xf>
    <xf numFmtId="0" fontId="40" fillId="0" borderId="40" xfId="0" applyFont="1" applyBorder="1">
      <alignment vertical="center"/>
    </xf>
    <xf numFmtId="0" fontId="39" fillId="0" borderId="41" xfId="0" applyFont="1" applyBorder="1">
      <alignment vertical="center"/>
    </xf>
    <xf numFmtId="0" fontId="40" fillId="0" borderId="31" xfId="0" applyFont="1" applyBorder="1" applyAlignment="1">
      <alignment horizontal="center" vertical="center"/>
    </xf>
    <xf numFmtId="0" fontId="40" fillId="0" borderId="48" xfId="0" applyFont="1" applyBorder="1">
      <alignment vertical="center"/>
    </xf>
    <xf numFmtId="0" fontId="39" fillId="0" borderId="1" xfId="0" applyFont="1" applyBorder="1" applyAlignment="1">
      <alignment horizontal="left" vertical="center"/>
    </xf>
    <xf numFmtId="0" fontId="40" fillId="0" borderId="28" xfId="0" applyFont="1" applyBorder="1">
      <alignment vertical="center"/>
    </xf>
    <xf numFmtId="0" fontId="42" fillId="28" borderId="28" xfId="0" applyFont="1" applyFill="1" applyBorder="1">
      <alignment vertical="center"/>
    </xf>
    <xf numFmtId="0" fontId="72" fillId="28" borderId="1" xfId="0" applyFont="1" applyFill="1" applyBorder="1" applyAlignment="1">
      <alignment horizontal="center" vertical="center"/>
    </xf>
    <xf numFmtId="0" fontId="72" fillId="0" borderId="1" xfId="0" applyFont="1" applyBorder="1" applyAlignment="1">
      <alignment horizontal="center" vertical="center"/>
    </xf>
    <xf numFmtId="0" fontId="40" fillId="0" borderId="50" xfId="0" applyFont="1" applyBorder="1">
      <alignment vertical="center"/>
    </xf>
    <xf numFmtId="0" fontId="39" fillId="28" borderId="1" xfId="0" applyFont="1" applyFill="1" applyBorder="1" applyAlignment="1">
      <alignment horizontal="left" vertical="center"/>
    </xf>
    <xf numFmtId="0" fontId="40" fillId="28" borderId="32" xfId="0" applyFont="1" applyFill="1" applyBorder="1" applyAlignment="1">
      <alignment horizontal="center" vertical="center"/>
    </xf>
    <xf numFmtId="0" fontId="39" fillId="28" borderId="31" xfId="0" applyFont="1" applyFill="1" applyBorder="1">
      <alignment vertical="center"/>
    </xf>
    <xf numFmtId="0" fontId="40" fillId="0" borderId="32" xfId="0" applyFont="1" applyBorder="1" applyAlignment="1">
      <alignment horizontal="center" vertical="center"/>
    </xf>
    <xf numFmtId="0" fontId="39" fillId="12" borderId="37" xfId="0" applyFont="1" applyFill="1" applyBorder="1" applyAlignment="1">
      <alignment vertical="center" wrapText="1"/>
    </xf>
    <xf numFmtId="0" fontId="39" fillId="28" borderId="30" xfId="0" applyFont="1" applyFill="1" applyBorder="1">
      <alignment vertical="center"/>
    </xf>
    <xf numFmtId="0" fontId="40" fillId="28" borderId="20" xfId="0" applyFont="1" applyFill="1" applyBorder="1" applyAlignment="1">
      <alignment horizontal="center" vertical="center"/>
    </xf>
    <xf numFmtId="0" fontId="39" fillId="12" borderId="39" xfId="0" applyFont="1" applyFill="1" applyBorder="1" applyAlignment="1">
      <alignment horizontal="center" vertical="center"/>
    </xf>
    <xf numFmtId="0" fontId="39" fillId="28" borderId="40" xfId="0" applyFont="1" applyFill="1" applyBorder="1">
      <alignment vertical="center"/>
    </xf>
    <xf numFmtId="0" fontId="39" fillId="28" borderId="24" xfId="0" applyFont="1" applyFill="1" applyBorder="1">
      <alignment vertical="center"/>
    </xf>
    <xf numFmtId="0" fontId="40" fillId="28" borderId="24" xfId="0" applyFont="1" applyFill="1" applyBorder="1" applyAlignment="1">
      <alignment horizontal="center" vertical="center"/>
    </xf>
    <xf numFmtId="0" fontId="39" fillId="28" borderId="1" xfId="0" applyFont="1" applyFill="1" applyBorder="1">
      <alignment vertical="center"/>
    </xf>
    <xf numFmtId="0" fontId="39" fillId="12" borderId="40" xfId="0" applyFont="1" applyFill="1" applyBorder="1" applyAlignment="1">
      <alignment horizontal="center" vertical="center"/>
    </xf>
    <xf numFmtId="0" fontId="40" fillId="0" borderId="45" xfId="0" applyFont="1" applyBorder="1">
      <alignment vertical="center"/>
    </xf>
    <xf numFmtId="11" fontId="8" fillId="0" borderId="0" xfId="0" applyNumberFormat="1" applyFont="1">
      <alignment vertical="center"/>
    </xf>
    <xf numFmtId="0" fontId="10" fillId="11" borderId="14"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center" vertical="center"/>
    </xf>
    <xf numFmtId="0" fontId="6" fillId="0" borderId="11" xfId="0" applyFont="1" applyBorder="1" applyAlignment="1">
      <alignment horizontal="center" vertical="center" wrapText="1"/>
    </xf>
    <xf numFmtId="0" fontId="6" fillId="0" borderId="13" xfId="0" applyFont="1" applyBorder="1" applyAlignment="1">
      <alignment horizontal="center" vertical="center"/>
    </xf>
    <xf numFmtId="0" fontId="0" fillId="4" borderId="21" xfId="0" applyFill="1" applyBorder="1" applyAlignment="1">
      <alignment horizontal="left" vertical="center" wrapText="1"/>
    </xf>
    <xf numFmtId="0" fontId="0" fillId="4" borderId="22" xfId="0" applyFill="1" applyBorder="1" applyAlignment="1">
      <alignment horizontal="left" vertical="center"/>
    </xf>
    <xf numFmtId="0" fontId="0" fillId="4" borderId="23" xfId="0" applyFill="1" applyBorder="1" applyAlignment="1">
      <alignment horizontal="left" vertical="center"/>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left" vertical="center" wrapText="1"/>
    </xf>
    <xf numFmtId="0" fontId="0" fillId="0" borderId="23" xfId="0" applyBorder="1" applyAlignment="1">
      <alignment horizontal="left" vertical="center" wrapText="1"/>
    </xf>
    <xf numFmtId="0" fontId="0" fillId="0" borderId="21" xfId="0" applyBorder="1" applyAlignment="1">
      <alignment horizontal="left" vertical="center" wrapText="1"/>
    </xf>
    <xf numFmtId="0" fontId="0" fillId="0" borderId="22" xfId="0" applyBorder="1" applyAlignment="1">
      <alignment horizontal="left" vertical="center"/>
    </xf>
    <xf numFmtId="0" fontId="0" fillId="0" borderId="23" xfId="0" applyBorder="1" applyAlignment="1">
      <alignment horizontal="left" vertical="center"/>
    </xf>
    <xf numFmtId="0" fontId="0" fillId="0" borderId="25" xfId="0" applyBorder="1" applyAlignment="1">
      <alignment horizontal="center" vertical="center"/>
    </xf>
    <xf numFmtId="0" fontId="0" fillId="0" borderId="20" xfId="0" applyBorder="1" applyAlignment="1">
      <alignment horizontal="left" vertical="center" wrapText="1"/>
    </xf>
    <xf numFmtId="0" fontId="0" fillId="0" borderId="24" xfId="0" applyBorder="1" applyAlignment="1">
      <alignment horizontal="left" vertical="center" wrapText="1"/>
    </xf>
    <xf numFmtId="0" fontId="39" fillId="12" borderId="3" xfId="0" applyFont="1" applyFill="1" applyBorder="1" applyAlignment="1" applyProtection="1">
      <alignment horizontal="center" vertical="center"/>
      <protection locked="0"/>
    </xf>
    <xf numFmtId="0" fontId="39" fillId="12" borderId="1" xfId="0" applyFont="1" applyFill="1" applyBorder="1" applyAlignment="1" applyProtection="1">
      <alignment horizontal="center" vertical="center"/>
      <protection locked="0"/>
    </xf>
    <xf numFmtId="0" fontId="39" fillId="0" borderId="78" xfId="0" applyFont="1" applyBorder="1" applyAlignment="1" applyProtection="1">
      <alignment horizontal="center" vertical="center"/>
      <protection locked="0"/>
    </xf>
    <xf numFmtId="0" fontId="39" fillId="0" borderId="32" xfId="0" applyFont="1" applyBorder="1" applyAlignment="1" applyProtection="1">
      <alignment horizontal="center" vertical="center"/>
      <protection locked="0"/>
    </xf>
    <xf numFmtId="0" fontId="39" fillId="0" borderId="45" xfId="0" applyFont="1" applyBorder="1" applyAlignment="1" applyProtection="1">
      <alignment horizontal="center" vertical="center"/>
      <protection locked="0"/>
    </xf>
    <xf numFmtId="0" fontId="39" fillId="0" borderId="85" xfId="0" applyFont="1" applyBorder="1" applyAlignment="1" applyProtection="1">
      <alignment horizontal="center" vertical="center" wrapText="1"/>
      <protection locked="0"/>
    </xf>
    <xf numFmtId="0" fontId="39" fillId="0" borderId="22" xfId="0" applyFont="1" applyBorder="1" applyAlignment="1" applyProtection="1">
      <alignment horizontal="center" vertical="center" wrapText="1"/>
      <protection locked="0"/>
    </xf>
    <xf numFmtId="0" fontId="39" fillId="0" borderId="87" xfId="0" applyFont="1" applyBorder="1" applyAlignment="1" applyProtection="1">
      <alignment horizontal="center" vertical="center" wrapText="1"/>
      <protection locked="0"/>
    </xf>
    <xf numFmtId="0" fontId="40" fillId="0" borderId="78" xfId="0" applyFont="1" applyBorder="1" applyAlignment="1" applyProtection="1">
      <alignment horizontal="center" vertical="center" wrapText="1"/>
      <protection locked="0"/>
    </xf>
    <xf numFmtId="0" fontId="40" fillId="0" borderId="32" xfId="0" applyFont="1" applyBorder="1" applyAlignment="1" applyProtection="1">
      <alignment horizontal="center" vertical="center" wrapText="1"/>
      <protection locked="0"/>
    </xf>
    <xf numFmtId="0" fontId="40" fillId="0" borderId="45" xfId="0" applyFont="1" applyBorder="1" applyAlignment="1" applyProtection="1">
      <alignment horizontal="center" vertical="center" wrapText="1"/>
      <protection locked="0"/>
    </xf>
    <xf numFmtId="0" fontId="39" fillId="9" borderId="78" xfId="0" applyFont="1" applyFill="1" applyBorder="1" applyAlignment="1" applyProtection="1">
      <alignment horizontal="center" vertical="center" wrapText="1"/>
      <protection locked="0"/>
    </xf>
    <xf numFmtId="0" fontId="39" fillId="9" borderId="32" xfId="0" applyFont="1" applyFill="1" applyBorder="1" applyAlignment="1" applyProtection="1">
      <alignment horizontal="center" vertical="center" wrapText="1"/>
      <protection locked="0"/>
    </xf>
    <xf numFmtId="0" fontId="39" fillId="9" borderId="45" xfId="0" applyFont="1" applyFill="1" applyBorder="1" applyAlignment="1" applyProtection="1">
      <alignment horizontal="center" vertical="center" wrapText="1"/>
      <protection locked="0"/>
    </xf>
    <xf numFmtId="0" fontId="39" fillId="9" borderId="85" xfId="0" applyFont="1" applyFill="1" applyBorder="1" applyAlignment="1" applyProtection="1">
      <alignment horizontal="center" vertical="center"/>
      <protection locked="0"/>
    </xf>
    <xf numFmtId="0" fontId="39" fillId="9" borderId="22" xfId="0" applyFont="1" applyFill="1" applyBorder="1" applyAlignment="1" applyProtection="1">
      <alignment horizontal="center" vertical="center"/>
      <protection locked="0"/>
    </xf>
    <xf numFmtId="0" fontId="39" fillId="9" borderId="87" xfId="0" applyFont="1" applyFill="1" applyBorder="1" applyAlignment="1" applyProtection="1">
      <alignment horizontal="center" vertical="center"/>
      <protection locked="0"/>
    </xf>
    <xf numFmtId="0" fontId="39" fillId="0" borderId="61" xfId="0" applyFont="1" applyBorder="1" applyAlignment="1" applyProtection="1">
      <alignment horizontal="center" vertical="center" wrapText="1"/>
      <protection locked="0"/>
    </xf>
    <xf numFmtId="0" fontId="39" fillId="0" borderId="77" xfId="0" applyFont="1" applyBorder="1" applyAlignment="1" applyProtection="1">
      <alignment horizontal="center" vertical="center"/>
      <protection locked="0"/>
    </xf>
    <xf numFmtId="0" fontId="39" fillId="17" borderId="19" xfId="0" applyFont="1" applyFill="1" applyBorder="1" applyAlignment="1">
      <alignment horizontal="center" vertical="center" wrapText="1"/>
    </xf>
    <xf numFmtId="0" fontId="39" fillId="17" borderId="1" xfId="0" applyFont="1" applyFill="1" applyBorder="1" applyAlignment="1">
      <alignment horizontal="center" vertical="center" wrapText="1"/>
    </xf>
    <xf numFmtId="0" fontId="39" fillId="17" borderId="17" xfId="0" applyFont="1" applyFill="1" applyBorder="1" applyAlignment="1">
      <alignment horizontal="center" vertical="center" wrapText="1"/>
    </xf>
    <xf numFmtId="0" fontId="39" fillId="0" borderId="33" xfId="0" applyFont="1" applyBorder="1" applyAlignment="1" applyProtection="1">
      <alignment horizontal="center" vertical="center"/>
      <protection locked="0"/>
    </xf>
    <xf numFmtId="0" fontId="39" fillId="0" borderId="22" xfId="0" applyFont="1" applyBorder="1" applyAlignment="1" applyProtection="1">
      <alignment horizontal="center" vertical="center"/>
      <protection locked="0"/>
    </xf>
    <xf numFmtId="0" fontId="39" fillId="0" borderId="75" xfId="0" applyFont="1" applyBorder="1" applyAlignment="1" applyProtection="1">
      <alignment horizontal="center" vertical="center"/>
      <protection locked="0"/>
    </xf>
    <xf numFmtId="0" fontId="39" fillId="0" borderId="84" xfId="0" applyFont="1" applyBorder="1" applyAlignment="1" applyProtection="1">
      <alignment horizontal="center" vertical="center" wrapText="1"/>
      <protection locked="0"/>
    </xf>
    <xf numFmtId="0" fontId="39" fillId="0" borderId="15" xfId="0" applyFont="1" applyBorder="1" applyAlignment="1" applyProtection="1">
      <alignment horizontal="center" vertical="center" wrapText="1"/>
      <protection locked="0"/>
    </xf>
    <xf numFmtId="0" fontId="39" fillId="0" borderId="86" xfId="0" applyFont="1" applyBorder="1" applyAlignment="1" applyProtection="1">
      <alignment horizontal="center" vertical="center" wrapText="1"/>
      <protection locked="0"/>
    </xf>
    <xf numFmtId="0" fontId="39" fillId="12" borderId="8" xfId="0" applyFont="1" applyFill="1" applyBorder="1" applyAlignment="1" applyProtection="1">
      <alignment horizontal="center" vertical="center"/>
      <protection locked="0"/>
    </xf>
    <xf numFmtId="0" fontId="26" fillId="7" borderId="5" xfId="0" applyFont="1" applyFill="1" applyBorder="1" applyAlignment="1">
      <alignment horizontal="center" vertical="center"/>
    </xf>
    <xf numFmtId="0" fontId="26" fillId="7" borderId="3" xfId="0" applyFont="1" applyFill="1" applyBorder="1" applyAlignment="1">
      <alignment horizontal="center" vertical="center"/>
    </xf>
    <xf numFmtId="0" fontId="26" fillId="7" borderId="6" xfId="0" applyFont="1" applyFill="1" applyBorder="1" applyAlignment="1">
      <alignment horizontal="center" vertical="center"/>
    </xf>
    <xf numFmtId="0" fontId="39" fillId="0" borderId="20" xfId="0" applyFont="1" applyBorder="1" applyAlignment="1" applyProtection="1">
      <alignment horizontal="center" vertical="center"/>
      <protection locked="0"/>
    </xf>
    <xf numFmtId="0" fontId="26" fillId="12" borderId="5" xfId="0" applyFont="1" applyFill="1" applyBorder="1" applyAlignment="1" applyProtection="1">
      <alignment horizontal="center" vertical="center" wrapText="1"/>
      <protection locked="0"/>
    </xf>
    <xf numFmtId="0" fontId="26" fillId="12" borderId="3" xfId="0" applyFont="1" applyFill="1" applyBorder="1" applyAlignment="1" applyProtection="1">
      <alignment horizontal="center" vertical="center"/>
      <protection locked="0"/>
    </xf>
    <xf numFmtId="0" fontId="26" fillId="12" borderId="6" xfId="0" applyFont="1" applyFill="1" applyBorder="1" applyAlignment="1" applyProtection="1">
      <alignment horizontal="center" vertical="center"/>
      <protection locked="0"/>
    </xf>
    <xf numFmtId="0" fontId="39" fillId="12" borderId="20" xfId="0" applyFont="1" applyFill="1" applyBorder="1" applyAlignment="1" applyProtection="1">
      <alignment horizontal="center" vertical="center"/>
      <protection locked="0"/>
    </xf>
    <xf numFmtId="0" fontId="39" fillId="12" borderId="21" xfId="0" applyFont="1" applyFill="1" applyBorder="1" applyAlignment="1" applyProtection="1">
      <alignment horizontal="center" vertical="center"/>
      <protection locked="0"/>
    </xf>
    <xf numFmtId="0" fontId="39" fillId="12" borderId="9" xfId="0" applyFont="1" applyFill="1" applyBorder="1" applyAlignment="1" applyProtection="1">
      <alignment horizontal="center" vertical="center"/>
      <protection locked="0"/>
    </xf>
    <xf numFmtId="0" fontId="39" fillId="0" borderId="90" xfId="0" applyFont="1" applyBorder="1" applyAlignment="1" applyProtection="1">
      <alignment horizontal="center" vertical="center"/>
      <protection locked="0"/>
    </xf>
    <xf numFmtId="0" fontId="39" fillId="0" borderId="91" xfId="0" applyFont="1" applyBorder="1" applyAlignment="1" applyProtection="1">
      <alignment horizontal="center" vertical="center"/>
      <protection locked="0"/>
    </xf>
    <xf numFmtId="0" fontId="39" fillId="0" borderId="92" xfId="0" applyFont="1" applyBorder="1" applyAlignment="1" applyProtection="1">
      <alignment horizontal="center" vertical="center"/>
      <protection locked="0"/>
    </xf>
    <xf numFmtId="0" fontId="40" fillId="0" borderId="104" xfId="0" applyFont="1" applyBorder="1" applyAlignment="1" applyProtection="1">
      <alignment horizontal="center" vertical="center"/>
      <protection locked="0"/>
    </xf>
    <xf numFmtId="0" fontId="40" fillId="0" borderId="105" xfId="0" applyFont="1" applyBorder="1" applyAlignment="1" applyProtection="1">
      <alignment horizontal="center" vertical="center"/>
      <protection locked="0"/>
    </xf>
    <xf numFmtId="0" fontId="39" fillId="12" borderId="84" xfId="0" applyFont="1" applyFill="1" applyBorder="1" applyAlignment="1" applyProtection="1">
      <alignment horizontal="center" vertical="center" wrapText="1"/>
      <protection locked="0"/>
    </xf>
    <xf numFmtId="0" fontId="39" fillId="12" borderId="15" xfId="0" applyFont="1" applyFill="1" applyBorder="1" applyAlignment="1" applyProtection="1">
      <alignment horizontal="center" vertical="center"/>
      <protection locked="0"/>
    </xf>
    <xf numFmtId="0" fontId="39" fillId="12" borderId="86" xfId="0" applyFont="1" applyFill="1" applyBorder="1" applyAlignment="1" applyProtection="1">
      <alignment horizontal="center" vertical="center"/>
      <protection locked="0"/>
    </xf>
    <xf numFmtId="0" fontId="39" fillId="0" borderId="85" xfId="0" applyFont="1" applyBorder="1" applyAlignment="1" applyProtection="1">
      <alignment horizontal="center" vertical="center"/>
      <protection locked="0"/>
    </xf>
    <xf numFmtId="0" fontId="39" fillId="0" borderId="87" xfId="0" applyFont="1" applyBorder="1" applyAlignment="1" applyProtection="1">
      <alignment horizontal="center" vertical="center"/>
      <protection locked="0"/>
    </xf>
    <xf numFmtId="0" fontId="39" fillId="12" borderId="61" xfId="0" applyFont="1" applyFill="1" applyBorder="1" applyAlignment="1" applyProtection="1">
      <alignment horizontal="center" vertical="center"/>
      <protection locked="0"/>
    </xf>
    <xf numFmtId="0" fontId="39" fillId="12" borderId="32" xfId="0" applyFont="1" applyFill="1" applyBorder="1" applyAlignment="1" applyProtection="1">
      <alignment horizontal="center" vertical="center"/>
      <protection locked="0"/>
    </xf>
    <xf numFmtId="0" fontId="39" fillId="12" borderId="24" xfId="0" applyFont="1" applyFill="1" applyBorder="1" applyAlignment="1" applyProtection="1">
      <alignment horizontal="center" vertical="center"/>
      <protection locked="0"/>
    </xf>
    <xf numFmtId="0" fontId="39" fillId="0" borderId="84" xfId="0" applyFont="1" applyBorder="1" applyAlignment="1">
      <alignment horizontal="center" vertical="center" wrapText="1"/>
    </xf>
    <xf numFmtId="0" fontId="39" fillId="0" borderId="15" xfId="0" applyFont="1" applyBorder="1" applyAlignment="1">
      <alignment horizontal="center" vertical="center" wrapText="1"/>
    </xf>
    <xf numFmtId="0" fontId="39" fillId="0" borderId="86" xfId="0" applyFont="1" applyBorder="1" applyAlignment="1">
      <alignment horizontal="center" vertical="center" wrapText="1"/>
    </xf>
    <xf numFmtId="0" fontId="39" fillId="12" borderId="19" xfId="0" applyFont="1" applyFill="1" applyBorder="1" applyAlignment="1" applyProtection="1">
      <alignment horizontal="center" vertical="center"/>
      <protection locked="0"/>
    </xf>
    <xf numFmtId="0" fontId="39" fillId="12" borderId="7" xfId="0" applyFont="1" applyFill="1" applyBorder="1" applyAlignment="1" applyProtection="1">
      <alignment horizontal="center" vertical="center"/>
      <protection locked="0"/>
    </xf>
    <xf numFmtId="0" fontId="39" fillId="12" borderId="5" xfId="0" applyFont="1" applyFill="1" applyBorder="1" applyAlignment="1" applyProtection="1">
      <alignment horizontal="center" vertical="center"/>
      <protection locked="0"/>
    </xf>
    <xf numFmtId="0" fontId="39" fillId="0" borderId="24" xfId="0" applyFont="1" applyBorder="1" applyAlignment="1" applyProtection="1">
      <alignment horizontal="center" vertical="center"/>
      <protection locked="0"/>
    </xf>
    <xf numFmtId="0" fontId="39" fillId="12" borderId="77" xfId="0" applyFont="1" applyFill="1" applyBorder="1" applyAlignment="1" applyProtection="1">
      <alignment horizontal="center" vertical="center"/>
      <protection locked="0"/>
    </xf>
    <xf numFmtId="0" fontId="48" fillId="0" borderId="37" xfId="0" applyFont="1" applyBorder="1" applyAlignment="1" applyProtection="1">
      <alignment horizontal="center" vertical="center"/>
      <protection locked="0"/>
    </xf>
    <xf numFmtId="0" fontId="26" fillId="12" borderId="62" xfId="0" applyFont="1" applyFill="1" applyBorder="1" applyAlignment="1" applyProtection="1">
      <alignment horizontal="center" vertical="center" wrapText="1"/>
      <protection locked="0"/>
    </xf>
    <xf numFmtId="0" fontId="26" fillId="12" borderId="58" xfId="0" applyFont="1" applyFill="1" applyBorder="1" applyAlignment="1" applyProtection="1">
      <alignment horizontal="center" vertical="center"/>
      <protection locked="0"/>
    </xf>
    <xf numFmtId="0" fontId="26" fillId="12" borderId="63" xfId="0" applyFont="1" applyFill="1" applyBorder="1" applyAlignment="1" applyProtection="1">
      <alignment horizontal="center" vertical="center"/>
      <protection locked="0"/>
    </xf>
    <xf numFmtId="0" fontId="48" fillId="0" borderId="1" xfId="0" applyFont="1" applyBorder="1" applyAlignment="1" applyProtection="1">
      <alignment horizontal="center" vertical="center"/>
      <protection locked="0"/>
    </xf>
    <xf numFmtId="0" fontId="39" fillId="12" borderId="46" xfId="0" applyFont="1" applyFill="1" applyBorder="1" applyAlignment="1" applyProtection="1">
      <alignment horizontal="center" vertical="center"/>
      <protection locked="0"/>
    </xf>
    <xf numFmtId="0" fontId="38" fillId="0" borderId="74" xfId="0" applyFont="1" applyBorder="1" applyAlignment="1" applyProtection="1">
      <alignment horizontal="center" vertical="center"/>
      <protection locked="0"/>
    </xf>
    <xf numFmtId="0" fontId="3" fillId="7" borderId="25" xfId="0" applyFont="1" applyFill="1" applyBorder="1" applyAlignment="1">
      <alignment horizontal="center" vertical="center"/>
    </xf>
    <xf numFmtId="0" fontId="3" fillId="7" borderId="61" xfId="0" applyFont="1" applyFill="1" applyBorder="1" applyAlignment="1">
      <alignment horizontal="center" vertical="center"/>
    </xf>
    <xf numFmtId="0" fontId="3" fillId="7" borderId="65" xfId="0" applyFont="1" applyFill="1" applyBorder="1" applyAlignment="1">
      <alignment horizontal="center" vertical="center"/>
    </xf>
    <xf numFmtId="0" fontId="3" fillId="7" borderId="33" xfId="0" applyFont="1" applyFill="1" applyBorder="1" applyAlignment="1">
      <alignment horizontal="center" vertical="center"/>
    </xf>
    <xf numFmtId="0" fontId="43" fillId="3" borderId="53" xfId="0" applyFont="1" applyFill="1" applyBorder="1" applyAlignment="1">
      <alignment horizontal="center" vertical="center" wrapText="1"/>
    </xf>
    <xf numFmtId="0" fontId="43" fillId="3" borderId="54" xfId="0" applyFont="1" applyFill="1" applyBorder="1" applyAlignment="1">
      <alignment horizontal="center" vertical="center" wrapText="1"/>
    </xf>
    <xf numFmtId="0" fontId="43" fillId="3" borderId="64" xfId="0" applyFont="1" applyFill="1" applyBorder="1" applyAlignment="1">
      <alignment horizontal="center" vertical="center" wrapText="1"/>
    </xf>
    <xf numFmtId="0" fontId="39" fillId="0" borderId="56" xfId="0" applyFont="1" applyBorder="1" applyAlignment="1" applyProtection="1">
      <alignment horizontal="center" vertical="center" wrapText="1"/>
      <protection locked="0"/>
    </xf>
    <xf numFmtId="0" fontId="39" fillId="0" borderId="73" xfId="0" applyFont="1" applyBorder="1" applyAlignment="1" applyProtection="1">
      <alignment horizontal="center" vertical="center"/>
      <protection locked="0"/>
    </xf>
    <xf numFmtId="0" fontId="39" fillId="0" borderId="57" xfId="0" applyFont="1" applyBorder="1" applyAlignment="1" applyProtection="1">
      <alignment horizontal="center" vertical="center"/>
      <protection locked="0"/>
    </xf>
    <xf numFmtId="0" fontId="26" fillId="12" borderId="53" xfId="0" applyFont="1" applyFill="1" applyBorder="1" applyAlignment="1" applyProtection="1">
      <alignment horizontal="center" vertical="center" wrapText="1"/>
      <protection locked="0"/>
    </xf>
    <xf numFmtId="0" fontId="26" fillId="12" borderId="54" xfId="0" applyFont="1" applyFill="1" applyBorder="1" applyAlignment="1" applyProtection="1">
      <alignment horizontal="center" vertical="center"/>
      <protection locked="0"/>
    </xf>
    <xf numFmtId="0" fontId="26" fillId="12" borderId="64" xfId="0" applyFont="1" applyFill="1" applyBorder="1" applyAlignment="1" applyProtection="1">
      <alignment horizontal="center" vertical="center"/>
      <protection locked="0"/>
    </xf>
    <xf numFmtId="0" fontId="26" fillId="12" borderId="79" xfId="0" applyFont="1" applyFill="1" applyBorder="1" applyAlignment="1" applyProtection="1">
      <alignment horizontal="center" vertical="center"/>
      <protection locked="0"/>
    </xf>
    <xf numFmtId="0" fontId="26" fillId="12" borderId="76" xfId="0" applyFont="1" applyFill="1" applyBorder="1" applyAlignment="1" applyProtection="1">
      <alignment horizontal="center" vertical="center"/>
      <protection locked="0"/>
    </xf>
    <xf numFmtId="0" fontId="26" fillId="12" borderId="80" xfId="0" applyFont="1" applyFill="1" applyBorder="1" applyAlignment="1" applyProtection="1">
      <alignment horizontal="center" vertical="center"/>
      <protection locked="0"/>
    </xf>
    <xf numFmtId="0" fontId="40" fillId="0" borderId="32" xfId="0" applyFont="1" applyBorder="1" applyAlignment="1" applyProtection="1">
      <alignment horizontal="center" vertical="center"/>
      <protection locked="0"/>
    </xf>
    <xf numFmtId="0" fontId="40" fillId="0" borderId="24" xfId="0" applyFont="1" applyBorder="1" applyAlignment="1" applyProtection="1">
      <alignment horizontal="center" vertical="center"/>
      <protection locked="0"/>
    </xf>
    <xf numFmtId="0" fontId="39" fillId="0" borderId="33" xfId="0" applyFont="1" applyBorder="1" applyAlignment="1" applyProtection="1">
      <alignment horizontal="center" vertical="center" wrapText="1"/>
      <protection locked="0"/>
    </xf>
    <xf numFmtId="0" fontId="3" fillId="0" borderId="112" xfId="0" applyFont="1" applyBorder="1" applyAlignment="1">
      <alignment horizontal="center" vertical="center" wrapText="1"/>
    </xf>
    <xf numFmtId="0" fontId="3" fillId="0" borderId="113" xfId="0" applyFont="1" applyBorder="1" applyAlignment="1">
      <alignment horizontal="center" vertical="center" wrapText="1"/>
    </xf>
    <xf numFmtId="0" fontId="3" fillId="0" borderId="114" xfId="0" applyFont="1" applyBorder="1" applyAlignment="1">
      <alignment horizontal="center" vertical="center" wrapText="1"/>
    </xf>
    <xf numFmtId="0" fontId="3" fillId="24" borderId="112" xfId="0" applyFont="1" applyFill="1" applyBorder="1" applyAlignment="1">
      <alignment horizontal="center" vertical="center" wrapText="1"/>
    </xf>
    <xf numFmtId="0" fontId="3" fillId="24" borderId="113" xfId="0" applyFont="1" applyFill="1" applyBorder="1" applyAlignment="1">
      <alignment horizontal="center" vertical="center" wrapText="1"/>
    </xf>
    <xf numFmtId="0" fontId="3" fillId="24" borderId="114" xfId="0" applyFont="1" applyFill="1" applyBorder="1" applyAlignment="1">
      <alignment horizontal="center" vertical="center" wrapText="1"/>
    </xf>
    <xf numFmtId="0" fontId="10" fillId="7" borderId="14" xfId="0" applyFont="1" applyFill="1" applyBorder="1" applyAlignment="1">
      <alignment horizontal="center" vertical="center"/>
    </xf>
    <xf numFmtId="0" fontId="10" fillId="7" borderId="16" xfId="0" applyFont="1" applyFill="1" applyBorder="1" applyAlignment="1">
      <alignment horizontal="center" vertical="center"/>
    </xf>
    <xf numFmtId="0" fontId="3" fillId="12" borderId="112" xfId="0" applyFont="1" applyFill="1" applyBorder="1" applyAlignment="1">
      <alignment horizontal="center" vertical="center" wrapText="1"/>
    </xf>
    <xf numFmtId="0" fontId="3" fillId="12" borderId="113" xfId="0" applyFont="1" applyFill="1" applyBorder="1" applyAlignment="1">
      <alignment horizontal="center" vertical="center" wrapText="1"/>
    </xf>
    <xf numFmtId="0" fontId="3" fillId="12" borderId="114" xfId="0" applyFont="1" applyFill="1" applyBorder="1" applyAlignment="1">
      <alignment horizontal="center" vertical="center" wrapText="1"/>
    </xf>
    <xf numFmtId="0" fontId="10" fillId="0" borderId="19" xfId="0" applyFont="1" applyBorder="1" applyAlignment="1">
      <alignment horizontal="center" vertical="center"/>
    </xf>
    <xf numFmtId="0" fontId="3" fillId="11" borderId="112" xfId="0" applyFont="1" applyFill="1" applyBorder="1" applyAlignment="1">
      <alignment horizontal="center" vertical="center" wrapText="1"/>
    </xf>
    <xf numFmtId="0" fontId="3" fillId="11" borderId="113" xfId="0" applyFont="1" applyFill="1" applyBorder="1" applyAlignment="1">
      <alignment horizontal="center" vertical="center" wrapText="1"/>
    </xf>
    <xf numFmtId="0" fontId="3" fillId="11" borderId="114" xfId="0" applyFont="1" applyFill="1" applyBorder="1" applyAlignment="1">
      <alignment horizontal="center" vertical="center" wrapText="1"/>
    </xf>
    <xf numFmtId="0" fontId="10" fillId="8" borderId="19" xfId="0" applyFont="1" applyFill="1" applyBorder="1" applyAlignment="1">
      <alignment horizontal="center" vertical="center" wrapText="1"/>
    </xf>
    <xf numFmtId="0" fontId="10" fillId="8" borderId="14" xfId="0" applyFont="1" applyFill="1" applyBorder="1" applyAlignment="1">
      <alignment horizontal="center" vertical="center" wrapText="1"/>
    </xf>
    <xf numFmtId="0" fontId="3" fillId="8" borderId="112" xfId="0" applyFont="1" applyFill="1" applyBorder="1" applyAlignment="1">
      <alignment horizontal="center" vertical="center" wrapText="1"/>
    </xf>
    <xf numFmtId="0" fontId="3" fillId="8" borderId="113" xfId="0" applyFont="1" applyFill="1" applyBorder="1" applyAlignment="1">
      <alignment horizontal="center" vertical="center" wrapText="1"/>
    </xf>
    <xf numFmtId="0" fontId="3" fillId="8" borderId="114" xfId="0" applyFont="1" applyFill="1" applyBorder="1" applyAlignment="1">
      <alignment horizontal="center" vertical="center" wrapText="1"/>
    </xf>
    <xf numFmtId="0" fontId="10" fillId="11" borderId="14" xfId="0" applyFont="1" applyFill="1" applyBorder="1" applyAlignment="1">
      <alignment horizontal="center" vertical="center"/>
    </xf>
    <xf numFmtId="0" fontId="10" fillId="11" borderId="15" xfId="0" applyFont="1" applyFill="1" applyBorder="1" applyAlignment="1">
      <alignment horizontal="center" vertical="center"/>
    </xf>
    <xf numFmtId="0" fontId="10" fillId="11" borderId="86" xfId="0" applyFont="1" applyFill="1" applyBorder="1" applyAlignment="1">
      <alignment horizontal="center" vertical="center"/>
    </xf>
    <xf numFmtId="0" fontId="74" fillId="7" borderId="25" xfId="0" applyFont="1" applyFill="1" applyBorder="1" applyAlignment="1">
      <alignment horizontal="center" vertical="center"/>
    </xf>
    <xf numFmtId="0" fontId="74" fillId="7" borderId="111" xfId="0" applyFont="1" applyFill="1" applyBorder="1" applyAlignment="1">
      <alignment horizontal="center" vertical="center"/>
    </xf>
    <xf numFmtId="0" fontId="74" fillId="7" borderId="61" xfId="0" applyFont="1" applyFill="1" applyBorder="1" applyAlignment="1">
      <alignment horizontal="center" vertical="center"/>
    </xf>
    <xf numFmtId="0" fontId="74" fillId="7" borderId="65" xfId="0" applyFont="1" applyFill="1" applyBorder="1" applyAlignment="1">
      <alignment horizontal="center" vertical="center"/>
    </xf>
    <xf numFmtId="0" fontId="74" fillId="7" borderId="33" xfId="0" applyFont="1" applyFill="1" applyBorder="1" applyAlignment="1">
      <alignment horizontal="center" vertical="center"/>
    </xf>
    <xf numFmtId="0" fontId="10" fillId="7" borderId="19" xfId="0" applyFont="1" applyFill="1" applyBorder="1" applyAlignment="1">
      <alignment horizontal="center" vertical="center"/>
    </xf>
    <xf numFmtId="0" fontId="10" fillId="10" borderId="19" xfId="0" applyFont="1" applyFill="1" applyBorder="1" applyAlignment="1">
      <alignment horizontal="center" vertical="center"/>
    </xf>
    <xf numFmtId="0" fontId="3" fillId="7" borderId="112" xfId="0" applyFont="1" applyFill="1" applyBorder="1" applyAlignment="1">
      <alignment horizontal="center" vertical="center" wrapText="1"/>
    </xf>
    <xf numFmtId="0" fontId="3" fillId="7" borderId="113" xfId="0" applyFont="1" applyFill="1" applyBorder="1" applyAlignment="1">
      <alignment horizontal="center" vertical="center" wrapText="1"/>
    </xf>
    <xf numFmtId="0" fontId="3" fillId="7" borderId="114" xfId="0" applyFont="1" applyFill="1" applyBorder="1" applyAlignment="1">
      <alignment horizontal="center" vertical="center" wrapText="1"/>
    </xf>
    <xf numFmtId="0" fontId="3" fillId="10" borderId="112" xfId="0" applyFont="1" applyFill="1" applyBorder="1" applyAlignment="1">
      <alignment horizontal="center" vertical="center" wrapText="1"/>
    </xf>
    <xf numFmtId="0" fontId="3" fillId="10" borderId="113" xfId="0" applyFont="1" applyFill="1" applyBorder="1" applyAlignment="1">
      <alignment horizontal="center" vertical="center" wrapText="1"/>
    </xf>
    <xf numFmtId="0" fontId="3" fillId="10" borderId="114" xfId="0" applyFont="1" applyFill="1" applyBorder="1" applyAlignment="1">
      <alignment horizontal="center" vertical="center" wrapText="1"/>
    </xf>
    <xf numFmtId="0" fontId="5" fillId="7" borderId="66" xfId="0" applyFont="1" applyFill="1" applyBorder="1" applyAlignment="1">
      <alignment horizontal="center" vertical="center"/>
    </xf>
    <xf numFmtId="0" fontId="5" fillId="7" borderId="67" xfId="0" applyFont="1" applyFill="1" applyBorder="1" applyAlignment="1">
      <alignment horizontal="center" vertical="center"/>
    </xf>
    <xf numFmtId="0" fontId="5" fillId="7" borderId="68" xfId="0" applyFont="1" applyFill="1" applyBorder="1" applyAlignment="1">
      <alignment horizontal="center" vertical="center"/>
    </xf>
    <xf numFmtId="0" fontId="10" fillId="8" borderId="115" xfId="0" applyFont="1" applyFill="1" applyBorder="1" applyAlignment="1">
      <alignment horizontal="center" vertical="center" wrapText="1"/>
    </xf>
    <xf numFmtId="0" fontId="10" fillId="8" borderId="32" xfId="0" applyFont="1" applyFill="1" applyBorder="1" applyAlignment="1">
      <alignment horizontal="center" vertical="center"/>
    </xf>
    <xf numFmtId="0" fontId="10" fillId="8" borderId="31" xfId="0" applyFont="1" applyFill="1" applyBorder="1" applyAlignment="1">
      <alignment horizontal="center" vertical="center"/>
    </xf>
    <xf numFmtId="0" fontId="10" fillId="25" borderId="1" xfId="0" applyFont="1" applyFill="1" applyBorder="1" applyAlignment="1">
      <alignment horizontal="center" vertical="center" wrapText="1"/>
    </xf>
    <xf numFmtId="0" fontId="10" fillId="25" borderId="1" xfId="0" applyFont="1" applyFill="1" applyBorder="1" applyAlignment="1">
      <alignment horizontal="center" vertical="center"/>
    </xf>
    <xf numFmtId="0" fontId="10" fillId="9" borderId="4" xfId="0" applyFont="1" applyFill="1" applyBorder="1" applyAlignment="1">
      <alignment horizontal="center" vertical="center" wrapText="1"/>
    </xf>
    <xf numFmtId="0" fontId="10" fillId="9" borderId="1" xfId="0" applyFont="1" applyFill="1" applyBorder="1" applyAlignment="1">
      <alignment horizontal="center" vertical="center"/>
    </xf>
    <xf numFmtId="0" fontId="10" fillId="9" borderId="28" xfId="0" applyFont="1" applyFill="1" applyBorder="1" applyAlignment="1">
      <alignment horizontal="center" vertical="center"/>
    </xf>
    <xf numFmtId="0" fontId="10" fillId="26" borderId="1" xfId="0" applyFont="1" applyFill="1" applyBorder="1" applyAlignment="1">
      <alignment horizontal="center" vertical="center" wrapText="1"/>
    </xf>
    <xf numFmtId="0" fontId="10" fillId="26" borderId="1" xfId="0" applyFont="1" applyFill="1" applyBorder="1" applyAlignment="1">
      <alignment horizontal="center" vertical="center"/>
    </xf>
    <xf numFmtId="0" fontId="10" fillId="10" borderId="69" xfId="0" applyFont="1" applyFill="1" applyBorder="1" applyAlignment="1">
      <alignment horizontal="center" vertical="center" wrapText="1"/>
    </xf>
    <xf numFmtId="0" fontId="10" fillId="10" borderId="24" xfId="0" applyFont="1" applyFill="1" applyBorder="1" applyAlignment="1">
      <alignment horizontal="center" vertical="center"/>
    </xf>
    <xf numFmtId="0" fontId="10" fillId="10" borderId="27" xfId="0" applyFont="1" applyFill="1" applyBorder="1" applyAlignment="1">
      <alignment horizontal="center" vertical="center"/>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7" borderId="69" xfId="0" applyFont="1" applyFill="1" applyBorder="1" applyAlignment="1">
      <alignment horizontal="center" vertical="center" wrapText="1"/>
    </xf>
    <xf numFmtId="0" fontId="10" fillId="7" borderId="24" xfId="0" applyFont="1" applyFill="1" applyBorder="1" applyAlignment="1">
      <alignment horizontal="center" vertical="center"/>
    </xf>
    <xf numFmtId="0" fontId="10" fillId="7" borderId="27" xfId="0" applyFont="1" applyFill="1" applyBorder="1" applyAlignment="1">
      <alignment horizontal="center" vertical="center"/>
    </xf>
    <xf numFmtId="0" fontId="10" fillId="11" borderId="1" xfId="0" applyFont="1" applyFill="1" applyBorder="1" applyAlignment="1">
      <alignment horizontal="center" vertical="center" wrapText="1"/>
    </xf>
    <xf numFmtId="0" fontId="10" fillId="11" borderId="1" xfId="0" applyFont="1" applyFill="1" applyBorder="1" applyAlignment="1">
      <alignment horizontal="center" vertical="center"/>
    </xf>
    <xf numFmtId="0" fontId="10" fillId="0" borderId="69" xfId="0" applyFont="1" applyBorder="1" applyAlignment="1">
      <alignment horizontal="center" vertical="center" wrapText="1"/>
    </xf>
    <xf numFmtId="0" fontId="10" fillId="0" borderId="24" xfId="0" applyFont="1" applyBorder="1" applyAlignment="1">
      <alignment horizontal="center" vertical="center"/>
    </xf>
    <xf numFmtId="0" fontId="10" fillId="0" borderId="116" xfId="0" applyFont="1" applyBorder="1" applyAlignment="1">
      <alignment horizontal="center" vertical="center"/>
    </xf>
    <xf numFmtId="0" fontId="10" fillId="26" borderId="20" xfId="0" applyFont="1" applyFill="1" applyBorder="1" applyAlignment="1">
      <alignment horizontal="center" vertical="center"/>
    </xf>
    <xf numFmtId="0" fontId="10" fillId="26" borderId="32" xfId="0" applyFont="1" applyFill="1" applyBorder="1" applyAlignment="1">
      <alignment horizontal="center" vertical="center"/>
    </xf>
    <xf numFmtId="0" fontId="10" fillId="26" borderId="24" xfId="0" applyFont="1" applyFill="1" applyBorder="1" applyAlignment="1">
      <alignment horizontal="center" vertical="center"/>
    </xf>
    <xf numFmtId="0" fontId="10" fillId="7" borderId="20" xfId="0" applyFont="1" applyFill="1" applyBorder="1" applyAlignment="1">
      <alignment horizontal="center" vertical="center"/>
    </xf>
    <xf numFmtId="0" fontId="10" fillId="13" borderId="20" xfId="0" applyFont="1" applyFill="1" applyBorder="1" applyAlignment="1">
      <alignment horizontal="center" vertical="center"/>
    </xf>
    <xf numFmtId="0" fontId="10" fillId="13" borderId="32" xfId="0" applyFont="1" applyFill="1" applyBorder="1" applyAlignment="1">
      <alignment horizontal="center" vertical="center"/>
    </xf>
    <xf numFmtId="0" fontId="10" fillId="13" borderId="24" xfId="0" applyFont="1" applyFill="1" applyBorder="1" applyAlignment="1">
      <alignment horizontal="center" vertical="center"/>
    </xf>
    <xf numFmtId="0" fontId="8" fillId="0" borderId="20" xfId="0" applyFont="1" applyBorder="1" applyAlignment="1">
      <alignment horizontal="center" vertical="center"/>
    </xf>
    <xf numFmtId="0" fontId="8" fillId="0" borderId="32" xfId="0" applyFont="1" applyBorder="1" applyAlignment="1">
      <alignment horizontal="center" vertical="center"/>
    </xf>
    <xf numFmtId="0" fontId="8" fillId="0" borderId="24" xfId="0" applyFont="1" applyBorder="1" applyAlignment="1">
      <alignment horizontal="center" vertical="center"/>
    </xf>
    <xf numFmtId="0" fontId="8" fillId="0" borderId="20" xfId="0" applyFont="1" applyBorder="1" applyAlignment="1">
      <alignment horizontal="center" vertical="center" wrapText="1"/>
    </xf>
    <xf numFmtId="0" fontId="8" fillId="0" borderId="24" xfId="0" applyFont="1" applyBorder="1" applyAlignment="1">
      <alignment horizontal="center" vertical="center" wrapText="1"/>
    </xf>
    <xf numFmtId="0" fontId="10" fillId="11" borderId="20" xfId="0" applyFont="1" applyFill="1" applyBorder="1" applyAlignment="1">
      <alignment horizontal="center" vertical="center" wrapText="1"/>
    </xf>
    <xf numFmtId="0" fontId="10" fillId="11" borderId="32" xfId="0" applyFont="1" applyFill="1" applyBorder="1" applyAlignment="1">
      <alignment horizontal="center" vertical="center" wrapText="1"/>
    </xf>
    <xf numFmtId="0" fontId="10" fillId="11" borderId="24" xfId="0" applyFont="1" applyFill="1" applyBorder="1" applyAlignment="1">
      <alignment horizontal="center" vertical="center" wrapText="1"/>
    </xf>
    <xf numFmtId="0" fontId="39" fillId="12" borderId="34" xfId="0" applyFont="1" applyFill="1" applyBorder="1" applyAlignment="1">
      <alignment horizontal="center" vertical="center"/>
    </xf>
    <xf numFmtId="0" fontId="39" fillId="12" borderId="35" xfId="0" applyFont="1" applyFill="1" applyBorder="1" applyAlignment="1">
      <alignment horizontal="center" vertical="center"/>
    </xf>
    <xf numFmtId="0" fontId="39" fillId="12" borderId="36" xfId="0" applyFont="1" applyFill="1" applyBorder="1" applyAlignment="1">
      <alignment horizontal="center" vertical="center"/>
    </xf>
    <xf numFmtId="0" fontId="39" fillId="12" borderId="20" xfId="0" applyFont="1" applyFill="1" applyBorder="1" applyAlignment="1">
      <alignment horizontal="center" vertical="center"/>
    </xf>
    <xf numFmtId="0" fontId="39" fillId="12" borderId="46" xfId="0" applyFont="1" applyFill="1" applyBorder="1" applyAlignment="1">
      <alignment horizontal="center" vertical="center"/>
    </xf>
    <xf numFmtId="0" fontId="39" fillId="12" borderId="1" xfId="0" applyFont="1" applyFill="1" applyBorder="1" applyAlignment="1">
      <alignment horizontal="center" vertical="center"/>
    </xf>
    <xf numFmtId="0" fontId="39" fillId="12" borderId="38" xfId="0" applyFont="1" applyFill="1" applyBorder="1" applyAlignment="1">
      <alignment horizontal="center" vertical="center"/>
    </xf>
    <xf numFmtId="0" fontId="10" fillId="8" borderId="44" xfId="0" applyFont="1" applyFill="1" applyBorder="1" applyAlignment="1">
      <alignment horizontal="center" vertical="center"/>
    </xf>
    <xf numFmtId="0" fontId="10" fillId="8" borderId="115" xfId="0" applyFont="1" applyFill="1" applyBorder="1" applyAlignment="1">
      <alignment horizontal="center" vertical="center"/>
    </xf>
    <xf numFmtId="0" fontId="10" fillId="8" borderId="118" xfId="0" applyFont="1" applyFill="1" applyBorder="1" applyAlignment="1">
      <alignment horizontal="center" vertical="center"/>
    </xf>
    <xf numFmtId="0" fontId="39" fillId="12" borderId="47" xfId="0" applyFont="1" applyFill="1" applyBorder="1" applyAlignment="1">
      <alignment horizontal="center" vertical="center"/>
    </xf>
    <xf numFmtId="0" fontId="39" fillId="12" borderId="115" xfId="0" applyFont="1" applyFill="1" applyBorder="1" applyAlignment="1">
      <alignment horizontal="center" vertical="center"/>
    </xf>
    <xf numFmtId="0" fontId="39" fillId="12" borderId="118" xfId="0" applyFont="1" applyFill="1" applyBorder="1" applyAlignment="1">
      <alignment horizontal="center" vertical="center"/>
    </xf>
    <xf numFmtId="0" fontId="40" fillId="0" borderId="28" xfId="0" applyFont="1" applyBorder="1" applyAlignment="1">
      <alignment horizontal="center" vertical="center"/>
    </xf>
    <xf numFmtId="0" fontId="40" fillId="0" borderId="49" xfId="0" applyFont="1" applyBorder="1" applyAlignment="1">
      <alignment horizontal="center" vertical="center"/>
    </xf>
    <xf numFmtId="0" fontId="39" fillId="12" borderId="32" xfId="0" applyFont="1" applyFill="1" applyBorder="1" applyAlignment="1">
      <alignment horizontal="center" vertical="center"/>
    </xf>
    <xf numFmtId="0" fontId="39" fillId="12" borderId="24" xfId="0" applyFont="1" applyFill="1" applyBorder="1" applyAlignment="1">
      <alignment horizontal="center" vertical="center"/>
    </xf>
    <xf numFmtId="0" fontId="40" fillId="0" borderId="30" xfId="0" applyFont="1" applyBorder="1" applyAlignment="1">
      <alignment horizontal="center" vertical="center"/>
    </xf>
    <xf numFmtId="0" fontId="40" fillId="0" borderId="121" xfId="0" applyFont="1" applyBorder="1" applyAlignment="1">
      <alignment horizontal="center" vertical="center"/>
    </xf>
    <xf numFmtId="0" fontId="40" fillId="0" borderId="31" xfId="0" applyFont="1" applyBorder="1" applyAlignment="1">
      <alignment horizontal="center" vertical="center"/>
    </xf>
    <xf numFmtId="0" fontId="40" fillId="0" borderId="117" xfId="0" applyFont="1" applyBorder="1" applyAlignment="1">
      <alignment horizontal="center" vertical="center"/>
    </xf>
    <xf numFmtId="0" fontId="40" fillId="0" borderId="27" xfId="0" applyFont="1" applyBorder="1" applyAlignment="1">
      <alignment horizontal="center" vertical="center"/>
    </xf>
    <xf numFmtId="0" fontId="40" fillId="0" borderId="123" xfId="0" applyFont="1" applyBorder="1" applyAlignment="1">
      <alignment horizontal="center" vertical="center"/>
    </xf>
    <xf numFmtId="0" fontId="39" fillId="0" borderId="122" xfId="0" applyFont="1" applyBorder="1" applyAlignment="1">
      <alignment horizontal="center" vertical="center"/>
    </xf>
    <xf numFmtId="0" fontId="39" fillId="0" borderId="124" xfId="0" applyFont="1" applyBorder="1" applyAlignment="1">
      <alignment horizontal="center" vertical="center"/>
    </xf>
    <xf numFmtId="0" fontId="39" fillId="0" borderId="125" xfId="0" applyFont="1" applyBorder="1" applyAlignment="1">
      <alignment horizontal="center" vertical="center"/>
    </xf>
    <xf numFmtId="0" fontId="39" fillId="12" borderId="20" xfId="0" applyFont="1" applyFill="1" applyBorder="1" applyAlignment="1">
      <alignment horizontal="center" vertical="center" wrapText="1"/>
    </xf>
    <xf numFmtId="0" fontId="39" fillId="12" borderId="32" xfId="0" applyFont="1" applyFill="1" applyBorder="1" applyAlignment="1">
      <alignment horizontal="center" vertical="center" wrapText="1"/>
    </xf>
    <xf numFmtId="0" fontId="39" fillId="12" borderId="24" xfId="0" applyFont="1" applyFill="1" applyBorder="1" applyAlignment="1">
      <alignment horizontal="center" vertical="center" wrapText="1"/>
    </xf>
    <xf numFmtId="0" fontId="40" fillId="0" borderId="50" xfId="0" applyFont="1" applyBorder="1" applyAlignment="1">
      <alignment horizontal="center" vertical="center"/>
    </xf>
    <xf numFmtId="0" fontId="40" fillId="0" borderId="51" xfId="0" applyFont="1" applyBorder="1" applyAlignment="1">
      <alignment horizontal="center" vertical="center"/>
    </xf>
    <xf numFmtId="0" fontId="39" fillId="28" borderId="126" xfId="0" applyFont="1" applyFill="1" applyBorder="1" applyAlignment="1">
      <alignment horizontal="center" vertical="center"/>
    </xf>
    <xf numFmtId="0" fontId="39" fillId="28" borderId="52" xfId="0" applyFont="1" applyFill="1" applyBorder="1" applyAlignment="1">
      <alignment horizontal="center" vertical="center"/>
    </xf>
    <xf numFmtId="0" fontId="39" fillId="28" borderId="127" xfId="0" applyFont="1" applyFill="1" applyBorder="1" applyAlignment="1">
      <alignment horizontal="center" vertical="center"/>
    </xf>
    <xf numFmtId="0" fontId="40" fillId="0" borderId="109" xfId="0" applyFont="1" applyBorder="1" applyAlignment="1">
      <alignment horizontal="center" vertical="center"/>
    </xf>
    <xf numFmtId="0" fontId="40" fillId="0" borderId="120" xfId="0" applyFont="1" applyBorder="1" applyAlignment="1">
      <alignment horizontal="center" vertical="center"/>
    </xf>
    <xf numFmtId="0" fontId="39" fillId="0" borderId="36" xfId="0" applyFont="1" applyBorder="1" applyAlignment="1">
      <alignment horizontal="center" vertical="center"/>
    </xf>
    <xf numFmtId="0" fontId="39" fillId="0" borderId="38" xfId="0" applyFont="1" applyBorder="1" applyAlignment="1">
      <alignment horizontal="center" vertical="center"/>
    </xf>
    <xf numFmtId="0" fontId="39" fillId="0" borderId="41" xfId="0"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20"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24" xfId="0" applyFont="1" applyBorder="1" applyAlignment="1">
      <alignment horizontal="center" vertical="center" wrapText="1"/>
    </xf>
    <xf numFmtId="0" fontId="5" fillId="14" borderId="1" xfId="0" applyFont="1" applyFill="1" applyBorder="1" applyAlignment="1">
      <alignment horizontal="center" vertical="center" wrapText="1"/>
    </xf>
    <xf numFmtId="0" fontId="5" fillId="14" borderId="1" xfId="0" applyFont="1" applyFill="1" applyBorder="1" applyAlignment="1">
      <alignment horizontal="center" vertical="center"/>
    </xf>
    <xf numFmtId="0" fontId="62" fillId="12" borderId="20" xfId="3" applyFont="1" applyFill="1" applyBorder="1" applyAlignment="1">
      <alignment horizontal="center" vertical="center" wrapText="1"/>
    </xf>
    <xf numFmtId="0" fontId="62" fillId="12" borderId="32" xfId="3" applyFont="1" applyFill="1" applyBorder="1" applyAlignment="1">
      <alignment horizontal="center" vertical="center" wrapText="1"/>
    </xf>
    <xf numFmtId="0" fontId="62" fillId="12" borderId="24" xfId="3" applyFont="1" applyFill="1" applyBorder="1" applyAlignment="1">
      <alignment horizontal="center" vertical="center" wrapText="1"/>
    </xf>
    <xf numFmtId="0" fontId="55" fillId="0" borderId="0" xfId="3" applyFont="1" applyAlignment="1">
      <alignment horizontal="center" vertical="center"/>
    </xf>
    <xf numFmtId="0" fontId="56" fillId="21" borderId="100" xfId="3" applyFont="1" applyFill="1" applyBorder="1" applyAlignment="1">
      <alignment horizontal="center" vertical="center"/>
    </xf>
    <xf numFmtId="0" fontId="56" fillId="21" borderId="52" xfId="3" applyFont="1" applyFill="1" applyBorder="1" applyAlignment="1">
      <alignment horizontal="center" vertical="center"/>
    </xf>
    <xf numFmtId="0" fontId="56" fillId="21" borderId="101" xfId="3" applyFont="1" applyFill="1" applyBorder="1" applyAlignment="1">
      <alignment horizontal="center" vertical="center"/>
    </xf>
    <xf numFmtId="0" fontId="58" fillId="4" borderId="34" xfId="3" applyFont="1" applyFill="1" applyBorder="1" applyAlignment="1">
      <alignment horizontal="center" vertical="center"/>
    </xf>
    <xf numFmtId="0" fontId="58" fillId="4" borderId="35" xfId="3" applyFont="1" applyFill="1" applyBorder="1" applyAlignment="1">
      <alignment horizontal="center" vertical="center"/>
    </xf>
    <xf numFmtId="0" fontId="60" fillId="12" borderId="66" xfId="3" applyFont="1" applyFill="1" applyBorder="1" applyAlignment="1">
      <alignment horizontal="center"/>
    </xf>
    <xf numFmtId="0" fontId="60" fillId="12" borderId="67" xfId="3" applyFont="1" applyFill="1" applyBorder="1" applyAlignment="1">
      <alignment horizontal="center"/>
    </xf>
    <xf numFmtId="0" fontId="60" fillId="12" borderId="68" xfId="3" applyFont="1" applyFill="1" applyBorder="1" applyAlignment="1">
      <alignment horizontal="center"/>
    </xf>
    <xf numFmtId="0" fontId="61" fillId="13" borderId="37" xfId="3" applyFont="1" applyFill="1" applyBorder="1" applyAlignment="1">
      <alignment horizontal="center" vertical="center"/>
    </xf>
    <xf numFmtId="0" fontId="61" fillId="13" borderId="1" xfId="3" applyFont="1" applyFill="1" applyBorder="1" applyAlignment="1">
      <alignment horizontal="center" vertical="center"/>
    </xf>
    <xf numFmtId="0" fontId="61" fillId="22" borderId="1" xfId="3" applyFont="1" applyFill="1" applyBorder="1" applyAlignment="1">
      <alignment horizontal="center" vertical="center"/>
    </xf>
    <xf numFmtId="0" fontId="61" fillId="23" borderId="1" xfId="3" applyFont="1" applyFill="1" applyBorder="1" applyAlignment="1">
      <alignment horizontal="center" vertical="center"/>
    </xf>
    <xf numFmtId="0" fontId="62" fillId="12" borderId="20" xfId="3" applyFont="1" applyFill="1" applyBorder="1" applyAlignment="1">
      <alignment horizontal="center" vertical="center"/>
    </xf>
    <xf numFmtId="0" fontId="62" fillId="12" borderId="32" xfId="3" applyFont="1" applyFill="1" applyBorder="1" applyAlignment="1">
      <alignment horizontal="center" vertical="center"/>
    </xf>
    <xf numFmtId="0" fontId="62" fillId="12" borderId="24" xfId="3" applyFont="1" applyFill="1" applyBorder="1" applyAlignment="1">
      <alignment horizontal="center" vertical="center"/>
    </xf>
    <xf numFmtId="0" fontId="62" fillId="12" borderId="1" xfId="3" applyFont="1" applyFill="1" applyBorder="1" applyAlignment="1">
      <alignment horizontal="center" vertical="center" wrapText="1"/>
    </xf>
    <xf numFmtId="0" fontId="62" fillId="12" borderId="1" xfId="3" applyFont="1" applyFill="1" applyBorder="1" applyAlignment="1">
      <alignment horizontal="center" vertical="center"/>
    </xf>
    <xf numFmtId="0" fontId="63" fillId="22" borderId="1" xfId="3" applyFont="1" applyFill="1" applyBorder="1" applyAlignment="1">
      <alignment horizontal="center" vertical="center"/>
    </xf>
    <xf numFmtId="0" fontId="63" fillId="22" borderId="20" xfId="3" applyFont="1" applyFill="1" applyBorder="1" applyAlignment="1">
      <alignment horizontal="center" vertical="center"/>
    </xf>
    <xf numFmtId="0" fontId="62" fillId="12" borderId="28" xfId="3" applyFont="1" applyFill="1" applyBorder="1" applyAlignment="1">
      <alignment horizontal="center"/>
    </xf>
    <xf numFmtId="0" fontId="62" fillId="12" borderId="76" xfId="3" applyFont="1" applyFill="1" applyBorder="1" applyAlignment="1">
      <alignment horizontal="center"/>
    </xf>
    <xf numFmtId="0" fontId="62" fillId="12" borderId="49" xfId="3" applyFont="1" applyFill="1" applyBorder="1" applyAlignment="1">
      <alignment horizontal="center"/>
    </xf>
    <xf numFmtId="0" fontId="62" fillId="12" borderId="24" xfId="3" applyFont="1" applyFill="1" applyBorder="1" applyAlignment="1">
      <alignment horizontal="center"/>
    </xf>
    <xf numFmtId="0" fontId="62" fillId="12" borderId="27" xfId="3" applyFont="1" applyFill="1" applyBorder="1" applyAlignment="1">
      <alignment horizontal="center"/>
    </xf>
    <xf numFmtId="0" fontId="62" fillId="12" borderId="37" xfId="3" applyFont="1" applyFill="1" applyBorder="1" applyAlignment="1">
      <alignment horizontal="center" vertical="center" wrapText="1"/>
    </xf>
    <xf numFmtId="0" fontId="62" fillId="12" borderId="44" xfId="3" applyFont="1" applyFill="1" applyBorder="1" applyAlignment="1">
      <alignment horizontal="center" vertical="center" wrapText="1"/>
    </xf>
    <xf numFmtId="0" fontId="62" fillId="12" borderId="1" xfId="3" applyFont="1" applyFill="1" applyBorder="1" applyAlignment="1">
      <alignment horizontal="center"/>
    </xf>
    <xf numFmtId="0" fontId="62" fillId="12" borderId="38" xfId="3" applyFont="1" applyFill="1" applyBorder="1" applyAlignment="1">
      <alignment horizontal="center"/>
    </xf>
    <xf numFmtId="0" fontId="63" fillId="13" borderId="37" xfId="3" applyFont="1" applyFill="1" applyBorder="1" applyAlignment="1">
      <alignment horizontal="center" vertical="center"/>
    </xf>
    <xf numFmtId="0" fontId="63" fillId="13" borderId="44" xfId="3" applyFont="1" applyFill="1" applyBorder="1" applyAlignment="1">
      <alignment horizontal="center" vertical="center"/>
    </xf>
    <xf numFmtId="0" fontId="63" fillId="13" borderId="1" xfId="3" applyFont="1" applyFill="1" applyBorder="1" applyAlignment="1">
      <alignment horizontal="center" vertical="center"/>
    </xf>
    <xf numFmtId="0" fontId="63" fillId="13" borderId="20" xfId="3" applyFont="1" applyFill="1" applyBorder="1" applyAlignment="1">
      <alignment horizontal="center" vertical="center"/>
    </xf>
    <xf numFmtId="0" fontId="63" fillId="13" borderId="1" xfId="3" applyFont="1" applyFill="1" applyBorder="1" applyAlignment="1">
      <alignment horizontal="center" vertical="center" wrapText="1"/>
    </xf>
    <xf numFmtId="0" fontId="63" fillId="23" borderId="1" xfId="3" applyFont="1" applyFill="1" applyBorder="1" applyAlignment="1">
      <alignment horizontal="center" vertical="center"/>
    </xf>
    <xf numFmtId="0" fontId="63" fillId="23" borderId="20" xfId="3" applyFont="1" applyFill="1" applyBorder="1" applyAlignment="1">
      <alignment horizontal="center" vertical="center"/>
    </xf>
    <xf numFmtId="0" fontId="63" fillId="23" borderId="1" xfId="3" applyFont="1" applyFill="1" applyBorder="1" applyAlignment="1">
      <alignment horizontal="center" vertical="center" wrapText="1"/>
    </xf>
    <xf numFmtId="0" fontId="63" fillId="23" borderId="20" xfId="3" applyFont="1" applyFill="1" applyBorder="1" applyAlignment="1">
      <alignment horizontal="center" vertical="center" wrapText="1"/>
    </xf>
    <xf numFmtId="0" fontId="63" fillId="13" borderId="20" xfId="3" applyFont="1" applyFill="1" applyBorder="1" applyAlignment="1">
      <alignment horizontal="center" vertical="center" wrapText="1"/>
    </xf>
    <xf numFmtId="0" fontId="5" fillId="0" borderId="1" xfId="0" applyFont="1" applyBorder="1" applyAlignment="1">
      <alignment horizontal="left" vertical="center"/>
    </xf>
    <xf numFmtId="0" fontId="5" fillId="0" borderId="38" xfId="0" applyFont="1" applyBorder="1" applyAlignment="1">
      <alignment horizontal="left" vertical="center"/>
    </xf>
    <xf numFmtId="0" fontId="0" fillId="0" borderId="35" xfId="0" applyBorder="1" applyAlignment="1">
      <alignment horizontal="center" vertical="center"/>
    </xf>
    <xf numFmtId="0" fontId="0" fillId="0" borderId="36" xfId="0" applyBorder="1" applyAlignment="1">
      <alignment horizontal="center" vertic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38" xfId="0" applyFont="1" applyBorder="1" applyAlignment="1">
      <alignment horizontal="center" vertical="center"/>
    </xf>
    <xf numFmtId="0" fontId="5" fillId="0" borderId="50" xfId="0" applyFont="1" applyBorder="1" applyAlignment="1">
      <alignment horizontal="left" vertical="center"/>
    </xf>
    <xf numFmtId="0" fontId="5" fillId="0" borderId="99" xfId="0" applyFont="1" applyBorder="1" applyAlignment="1">
      <alignment horizontal="left" vertical="center"/>
    </xf>
    <xf numFmtId="0" fontId="5" fillId="0" borderId="51" xfId="0" applyFont="1" applyBorder="1" applyAlignment="1">
      <alignment horizontal="left" vertical="center"/>
    </xf>
    <xf numFmtId="0" fontId="5" fillId="0" borderId="40" xfId="0" applyFont="1" applyBorder="1" applyAlignment="1">
      <alignment horizontal="left" vertical="center"/>
    </xf>
    <xf numFmtId="0" fontId="5" fillId="0" borderId="41" xfId="0" applyFont="1" applyBorder="1" applyAlignment="1">
      <alignment horizontal="left" vertical="center"/>
    </xf>
    <xf numFmtId="0" fontId="5" fillId="0" borderId="28" xfId="0" applyFont="1" applyBorder="1" applyAlignment="1">
      <alignment horizontal="left" vertical="center"/>
    </xf>
    <xf numFmtId="0" fontId="5" fillId="0" borderId="76" xfId="0" applyFont="1" applyBorder="1" applyAlignment="1">
      <alignment horizontal="left" vertical="center"/>
    </xf>
    <xf numFmtId="0" fontId="5" fillId="0" borderId="49" xfId="0" applyFont="1" applyBorder="1" applyAlignment="1">
      <alignment horizontal="left" vertical="center"/>
    </xf>
    <xf numFmtId="0" fontId="0" fillId="0" borderId="1" xfId="0" applyBorder="1" applyAlignment="1">
      <alignment horizontal="center" vertical="center"/>
    </xf>
    <xf numFmtId="0" fontId="0" fillId="0" borderId="38" xfId="0" applyBorder="1" applyAlignment="1">
      <alignment horizontal="center" vertical="center"/>
    </xf>
    <xf numFmtId="0" fontId="0" fillId="0" borderId="35" xfId="0" applyBorder="1" applyAlignment="1">
      <alignment horizontal="left" vertical="center"/>
    </xf>
    <xf numFmtId="0" fontId="0" fillId="0" borderId="36" xfId="0" applyBorder="1" applyAlignment="1">
      <alignment horizontal="left" vertical="center"/>
    </xf>
    <xf numFmtId="0" fontId="0" fillId="0" borderId="1" xfId="0" applyBorder="1" applyAlignment="1">
      <alignment horizontal="left" vertical="center"/>
    </xf>
    <xf numFmtId="0" fontId="0" fillId="0" borderId="38" xfId="0" applyBorder="1" applyAlignment="1">
      <alignment horizontal="left" vertical="center"/>
    </xf>
    <xf numFmtId="0" fontId="0" fillId="0" borderId="28" xfId="0" applyBorder="1" applyAlignment="1">
      <alignment horizontal="left" vertical="center"/>
    </xf>
    <xf numFmtId="0" fontId="0" fillId="0" borderId="76" xfId="0" applyBorder="1" applyAlignment="1">
      <alignment horizontal="left" vertical="center"/>
    </xf>
    <xf numFmtId="0" fontId="0" fillId="0" borderId="49" xfId="0" applyBorder="1" applyAlignment="1">
      <alignment horizontal="left" vertical="center"/>
    </xf>
    <xf numFmtId="0" fontId="0" fillId="0" borderId="40" xfId="0" applyBorder="1" applyAlignment="1">
      <alignment horizontal="left" vertical="center"/>
    </xf>
    <xf numFmtId="0" fontId="0" fillId="0" borderId="41" xfId="0" applyBorder="1" applyAlignment="1">
      <alignment horizontal="left" vertical="center"/>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27" xfId="0" applyFont="1" applyBorder="1" applyAlignment="1">
      <alignment horizontal="center" vertical="center"/>
    </xf>
    <xf numFmtId="0" fontId="0" fillId="0" borderId="1" xfId="0" applyBorder="1" applyAlignment="1">
      <alignment horizontal="center" vertical="center" wrapText="1"/>
    </xf>
    <xf numFmtId="0" fontId="10" fillId="11" borderId="35" xfId="0" applyFont="1" applyFill="1" applyBorder="1" applyAlignment="1">
      <alignment horizontal="center" vertical="center"/>
    </xf>
    <xf numFmtId="0" fontId="75" fillId="11" borderId="40" xfId="0" applyFont="1" applyFill="1" applyBorder="1" applyAlignment="1">
      <alignment horizontal="center" vertical="center"/>
    </xf>
    <xf numFmtId="0" fontId="10" fillId="11" borderId="20" xfId="0" applyFont="1" applyFill="1" applyBorder="1" applyAlignment="1">
      <alignment horizontal="center" vertical="center"/>
    </xf>
    <xf numFmtId="0" fontId="8" fillId="0" borderId="27" xfId="0" applyFont="1" applyBorder="1" applyAlignment="1">
      <alignment horizontal="center" vertical="center"/>
    </xf>
    <xf numFmtId="0" fontId="8" fillId="0" borderId="23" xfId="0" applyFont="1" applyBorder="1">
      <alignment vertical="center"/>
    </xf>
    <xf numFmtId="0" fontId="8" fillId="0" borderId="48" xfId="0" applyFont="1" applyBorder="1" applyAlignment="1">
      <alignment horizontal="center" vertical="center"/>
    </xf>
    <xf numFmtId="0" fontId="8" fillId="0" borderId="89" xfId="0" applyFont="1" applyBorder="1">
      <alignment vertical="center"/>
    </xf>
    <xf numFmtId="0" fontId="8" fillId="0" borderId="50" xfId="0" applyFont="1" applyBorder="1" applyAlignment="1">
      <alignment horizontal="center" vertical="center"/>
    </xf>
    <xf numFmtId="0" fontId="8" fillId="0" borderId="95" xfId="0" applyFont="1" applyBorder="1">
      <alignment vertical="center"/>
    </xf>
    <xf numFmtId="0" fontId="77" fillId="0" borderId="0" xfId="0" applyFont="1">
      <alignment vertical="center"/>
    </xf>
    <xf numFmtId="0" fontId="78" fillId="7" borderId="1" xfId="0" applyFont="1" applyFill="1" applyBorder="1" applyAlignment="1">
      <alignment horizontal="center" vertical="center"/>
    </xf>
    <xf numFmtId="0" fontId="77" fillId="0" borderId="1" xfId="0" applyFont="1" applyBorder="1" applyAlignment="1">
      <alignment horizontal="center" vertical="center"/>
    </xf>
    <xf numFmtId="0" fontId="77" fillId="0" borderId="1" xfId="0" applyFont="1" applyBorder="1">
      <alignment vertical="center"/>
    </xf>
    <xf numFmtId="0" fontId="77" fillId="0" borderId="8" xfId="0" applyFont="1" applyBorder="1" applyAlignment="1">
      <alignment horizontal="center" vertical="center"/>
    </xf>
    <xf numFmtId="0" fontId="77" fillId="0" borderId="32" xfId="0" applyFont="1" applyBorder="1" applyAlignment="1">
      <alignment horizontal="center" vertical="center"/>
    </xf>
    <xf numFmtId="0" fontId="78" fillId="0" borderId="32" xfId="0" applyFont="1" applyBorder="1" applyAlignment="1">
      <alignment horizontal="center" vertical="center"/>
    </xf>
    <xf numFmtId="0" fontId="78" fillId="0" borderId="1" xfId="0" applyFont="1" applyBorder="1" applyAlignment="1">
      <alignment horizontal="center" vertical="center"/>
    </xf>
    <xf numFmtId="0" fontId="77" fillId="0" borderId="4" xfId="0" applyFont="1" applyBorder="1" applyAlignment="1">
      <alignment horizontal="center" vertical="center"/>
    </xf>
    <xf numFmtId="0" fontId="77" fillId="0" borderId="70" xfId="0" applyFont="1" applyBorder="1" applyAlignment="1">
      <alignment horizontal="center" vertical="center"/>
    </xf>
    <xf numFmtId="0" fontId="77" fillId="0" borderId="93" xfId="0" applyFont="1" applyBorder="1" applyAlignment="1">
      <alignment horizontal="center" vertical="center"/>
    </xf>
    <xf numFmtId="0" fontId="77" fillId="0" borderId="94" xfId="0" applyFont="1" applyBorder="1" applyAlignment="1">
      <alignment horizontal="center" vertical="center"/>
    </xf>
    <xf numFmtId="0" fontId="77" fillId="0" borderId="24" xfId="0" applyFont="1" applyBorder="1" applyAlignment="1">
      <alignment horizontal="center" vertical="center"/>
    </xf>
    <xf numFmtId="0" fontId="77" fillId="0" borderId="20" xfId="0" applyFont="1" applyBorder="1" applyAlignment="1">
      <alignment horizontal="center" vertical="center"/>
    </xf>
    <xf numFmtId="0" fontId="77" fillId="0" borderId="20" xfId="0" applyFont="1" applyBorder="1">
      <alignment vertical="center"/>
    </xf>
    <xf numFmtId="0" fontId="77" fillId="0" borderId="8" xfId="0" applyFont="1" applyBorder="1">
      <alignment vertical="center"/>
    </xf>
  </cellXfs>
  <cellStyles count="4">
    <cellStyle name="Normal 2" xfId="2" xr:uid="{3E608A93-F4F0-463E-91A9-5B531E8A6740}"/>
    <cellStyle name="표준" xfId="0" builtinId="0"/>
    <cellStyle name="표준 2" xfId="1" xr:uid="{231CC2C0-D6BF-4C9C-96DE-4493BAFB8B33}"/>
    <cellStyle name="표준 4" xfId="3" xr:uid="{238D5BF5-B2E3-4E25-B6FE-CEF58357ABBB}"/>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microsoft.com/office/2017/06/relationships/rdRichValueTypes" Target="richData/rdRichValueTyp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Structure" Target="richData/rdrichvaluestructure.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 Target="richData/rdrichvalue.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22/10/relationships/richValueRel" Target="richData/richValueRel.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s>
</file>

<file path=xl/drawings/_rels/drawing2.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6.png"/></Relationships>
</file>

<file path=xl/drawings/drawing1.xml><?xml version="1.0" encoding="utf-8"?>
<xdr:wsDr xmlns:xdr="http://schemas.openxmlformats.org/drawingml/2006/spreadsheetDrawing" xmlns:a="http://schemas.openxmlformats.org/drawingml/2006/main">
  <xdr:twoCellAnchor editAs="oneCell">
    <xdr:from>
      <xdr:col>2</xdr:col>
      <xdr:colOff>51289</xdr:colOff>
      <xdr:row>24</xdr:row>
      <xdr:rowOff>7327</xdr:rowOff>
    </xdr:from>
    <xdr:to>
      <xdr:col>7</xdr:col>
      <xdr:colOff>332233</xdr:colOff>
      <xdr:row>28</xdr:row>
      <xdr:rowOff>48506</xdr:rowOff>
    </xdr:to>
    <xdr:pic>
      <xdr:nvPicPr>
        <xdr:cNvPr id="2" name="그림 1">
          <a:extLst>
            <a:ext uri="{FF2B5EF4-FFF2-40B4-BE49-F238E27FC236}">
              <a16:creationId xmlns:a16="http://schemas.microsoft.com/office/drawing/2014/main" id="{7C3C17DE-A226-8A78-E4FA-954C72DC76BE}"/>
            </a:ext>
          </a:extLst>
        </xdr:cNvPr>
        <xdr:cNvPicPr>
          <a:picLocks noChangeAspect="1"/>
        </xdr:cNvPicPr>
      </xdr:nvPicPr>
      <xdr:blipFill>
        <a:blip xmlns:r="http://schemas.openxmlformats.org/officeDocument/2006/relationships" r:embed="rId1"/>
        <a:stretch>
          <a:fillRect/>
        </a:stretch>
      </xdr:blipFill>
      <xdr:spPr>
        <a:xfrm>
          <a:off x="1633904" y="6455019"/>
          <a:ext cx="7563906" cy="1066949"/>
        </a:xfrm>
        <a:prstGeom prst="rect">
          <a:avLst/>
        </a:prstGeom>
      </xdr:spPr>
    </xdr:pic>
    <xdr:clientData/>
  </xdr:twoCellAnchor>
  <xdr:twoCellAnchor editAs="oneCell">
    <xdr:from>
      <xdr:col>7</xdr:col>
      <xdr:colOff>0</xdr:colOff>
      <xdr:row>56</xdr:row>
      <xdr:rowOff>256442</xdr:rowOff>
    </xdr:from>
    <xdr:to>
      <xdr:col>8</xdr:col>
      <xdr:colOff>4093885</xdr:colOff>
      <xdr:row>74</xdr:row>
      <xdr:rowOff>308381</xdr:rowOff>
    </xdr:to>
    <xdr:pic>
      <xdr:nvPicPr>
        <xdr:cNvPr id="5" name="그림 4">
          <a:extLst>
            <a:ext uri="{FF2B5EF4-FFF2-40B4-BE49-F238E27FC236}">
              <a16:creationId xmlns:a16="http://schemas.microsoft.com/office/drawing/2014/main" id="{97F35525-4A5D-B69C-330F-F76DEC3BEC40}"/>
            </a:ext>
          </a:extLst>
        </xdr:cNvPr>
        <xdr:cNvPicPr>
          <a:picLocks noChangeAspect="1"/>
        </xdr:cNvPicPr>
      </xdr:nvPicPr>
      <xdr:blipFill>
        <a:blip xmlns:r="http://schemas.openxmlformats.org/officeDocument/2006/relationships" r:embed="rId2"/>
        <a:stretch>
          <a:fillRect/>
        </a:stretch>
      </xdr:blipFill>
      <xdr:spPr>
        <a:xfrm>
          <a:off x="9349154" y="14910288"/>
          <a:ext cx="7640116" cy="4667901"/>
        </a:xfrm>
        <a:prstGeom prst="rect">
          <a:avLst/>
        </a:prstGeom>
      </xdr:spPr>
    </xdr:pic>
    <xdr:clientData/>
  </xdr:twoCellAnchor>
  <xdr:twoCellAnchor editAs="oneCell">
    <xdr:from>
      <xdr:col>7</xdr:col>
      <xdr:colOff>2849377</xdr:colOff>
      <xdr:row>34</xdr:row>
      <xdr:rowOff>0</xdr:rowOff>
    </xdr:from>
    <xdr:to>
      <xdr:col>9</xdr:col>
      <xdr:colOff>0</xdr:colOff>
      <xdr:row>53</xdr:row>
      <xdr:rowOff>165355</xdr:rowOff>
    </xdr:to>
    <xdr:pic>
      <xdr:nvPicPr>
        <xdr:cNvPr id="3" name="그림 2">
          <a:extLst>
            <a:ext uri="{FF2B5EF4-FFF2-40B4-BE49-F238E27FC236}">
              <a16:creationId xmlns:a16="http://schemas.microsoft.com/office/drawing/2014/main" id="{604E98BA-02C4-E9F1-D3D8-B4E52AE119E8}"/>
            </a:ext>
          </a:extLst>
        </xdr:cNvPr>
        <xdr:cNvPicPr>
          <a:picLocks noChangeAspect="1"/>
        </xdr:cNvPicPr>
      </xdr:nvPicPr>
      <xdr:blipFill>
        <a:blip xmlns:r="http://schemas.openxmlformats.org/officeDocument/2006/relationships" r:embed="rId3"/>
        <a:stretch>
          <a:fillRect/>
        </a:stretch>
      </xdr:blipFill>
      <xdr:spPr>
        <a:xfrm>
          <a:off x="12183877" y="9062357"/>
          <a:ext cx="8145194" cy="5077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279413</xdr:colOff>
      <xdr:row>84</xdr:row>
      <xdr:rowOff>85726</xdr:rowOff>
    </xdr:from>
    <xdr:to>
      <xdr:col>9</xdr:col>
      <xdr:colOff>7448551</xdr:colOff>
      <xdr:row>93</xdr:row>
      <xdr:rowOff>21292</xdr:rowOff>
    </xdr:to>
    <xdr:pic>
      <xdr:nvPicPr>
        <xdr:cNvPr id="4" name="그림 3">
          <a:extLst>
            <a:ext uri="{FF2B5EF4-FFF2-40B4-BE49-F238E27FC236}">
              <a16:creationId xmlns:a16="http://schemas.microsoft.com/office/drawing/2014/main" id="{1C47927E-FB13-41EF-A0D1-E9DE0A53A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08942" y="50557020"/>
          <a:ext cx="7169138" cy="2972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168089</xdr:colOff>
      <xdr:row>84</xdr:row>
      <xdr:rowOff>302561</xdr:rowOff>
    </xdr:from>
    <xdr:to>
      <xdr:col>8</xdr:col>
      <xdr:colOff>2939864</xdr:colOff>
      <xdr:row>90</xdr:row>
      <xdr:rowOff>176495</xdr:rowOff>
    </xdr:to>
    <xdr:pic>
      <xdr:nvPicPr>
        <xdr:cNvPr id="3" name="그림 2">
          <a:extLst>
            <a:ext uri="{FF2B5EF4-FFF2-40B4-BE49-F238E27FC236}">
              <a16:creationId xmlns:a16="http://schemas.microsoft.com/office/drawing/2014/main" id="{CAB2C42D-1F39-CED5-EDCC-2441BC386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82589" y="50594561"/>
          <a:ext cx="15669746" cy="1902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226</xdr:row>
      <xdr:rowOff>0</xdr:rowOff>
    </xdr:from>
    <xdr:to>
      <xdr:col>18</xdr:col>
      <xdr:colOff>2961186</xdr:colOff>
      <xdr:row>246</xdr:row>
      <xdr:rowOff>103247</xdr:rowOff>
    </xdr:to>
    <xdr:pic>
      <xdr:nvPicPr>
        <xdr:cNvPr id="3" name="그림 2">
          <a:extLst>
            <a:ext uri="{FF2B5EF4-FFF2-40B4-BE49-F238E27FC236}">
              <a16:creationId xmlns:a16="http://schemas.microsoft.com/office/drawing/2014/main" id="{2D4AB705-FAF9-463D-8E00-FE12FA7637FA}"/>
            </a:ext>
          </a:extLst>
        </xdr:cNvPr>
        <xdr:cNvPicPr>
          <a:picLocks noChangeAspect="1"/>
        </xdr:cNvPicPr>
      </xdr:nvPicPr>
      <xdr:blipFill>
        <a:blip xmlns:r="http://schemas.openxmlformats.org/officeDocument/2006/relationships" r:embed="rId1"/>
        <a:stretch>
          <a:fillRect/>
        </a:stretch>
      </xdr:blipFill>
      <xdr:spPr>
        <a:xfrm>
          <a:off x="6916615" y="52753846"/>
          <a:ext cx="16992244" cy="347363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190500</xdr:colOff>
      <xdr:row>76</xdr:row>
      <xdr:rowOff>123266</xdr:rowOff>
    </xdr:from>
    <xdr:to>
      <xdr:col>40</xdr:col>
      <xdr:colOff>473830</xdr:colOff>
      <xdr:row>85</xdr:row>
      <xdr:rowOff>178299</xdr:rowOff>
    </xdr:to>
    <xdr:pic>
      <xdr:nvPicPr>
        <xdr:cNvPr id="2" name="그림 1">
          <a:extLst>
            <a:ext uri="{FF2B5EF4-FFF2-40B4-BE49-F238E27FC236}">
              <a16:creationId xmlns:a16="http://schemas.microsoft.com/office/drawing/2014/main" id="{923028BF-9973-FFB4-1AA1-F2BDF8CB0C9B}"/>
            </a:ext>
          </a:extLst>
        </xdr:cNvPr>
        <xdr:cNvPicPr>
          <a:picLocks noChangeAspect="1"/>
        </xdr:cNvPicPr>
      </xdr:nvPicPr>
      <xdr:blipFill>
        <a:blip xmlns:r="http://schemas.openxmlformats.org/officeDocument/2006/relationships" r:embed="rId1"/>
        <a:stretch>
          <a:fillRect/>
        </a:stretch>
      </xdr:blipFill>
      <xdr:spPr>
        <a:xfrm>
          <a:off x="19621500" y="32676354"/>
          <a:ext cx="18795448" cy="1895740"/>
        </a:xfrm>
        <a:prstGeom prst="rect">
          <a:avLst/>
        </a:prstGeom>
      </xdr:spPr>
    </xdr:pic>
    <xdr:clientData/>
  </xdr:twoCellAnchor>
  <xdr:twoCellAnchor editAs="oneCell">
    <xdr:from>
      <xdr:col>12</xdr:col>
      <xdr:colOff>504264</xdr:colOff>
      <xdr:row>242</xdr:row>
      <xdr:rowOff>100853</xdr:rowOff>
    </xdr:from>
    <xdr:to>
      <xdr:col>35</xdr:col>
      <xdr:colOff>63692</xdr:colOff>
      <xdr:row>250</xdr:row>
      <xdr:rowOff>713074</xdr:rowOff>
    </xdr:to>
    <xdr:pic>
      <xdr:nvPicPr>
        <xdr:cNvPr id="3" name="그림 2">
          <a:extLst>
            <a:ext uri="{FF2B5EF4-FFF2-40B4-BE49-F238E27FC236}">
              <a16:creationId xmlns:a16="http://schemas.microsoft.com/office/drawing/2014/main" id="{93901083-1065-A29F-EF27-2BD07FB133D6}"/>
            </a:ext>
          </a:extLst>
        </xdr:cNvPr>
        <xdr:cNvPicPr>
          <a:picLocks noChangeAspect="1"/>
        </xdr:cNvPicPr>
      </xdr:nvPicPr>
      <xdr:blipFill>
        <a:blip xmlns:r="http://schemas.openxmlformats.org/officeDocument/2006/relationships" r:embed="rId2"/>
        <a:stretch>
          <a:fillRect/>
        </a:stretch>
      </xdr:blipFill>
      <xdr:spPr>
        <a:xfrm>
          <a:off x="19935264" y="49171412"/>
          <a:ext cx="14765811" cy="272453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163533</xdr:colOff>
      <xdr:row>2</xdr:row>
      <xdr:rowOff>149679</xdr:rowOff>
    </xdr:from>
    <xdr:to>
      <xdr:col>28</xdr:col>
      <xdr:colOff>458728</xdr:colOff>
      <xdr:row>15</xdr:row>
      <xdr:rowOff>105380</xdr:rowOff>
    </xdr:to>
    <xdr:pic>
      <xdr:nvPicPr>
        <xdr:cNvPr id="2" name="그림 1">
          <a:extLst>
            <a:ext uri="{FF2B5EF4-FFF2-40B4-BE49-F238E27FC236}">
              <a16:creationId xmlns:a16="http://schemas.microsoft.com/office/drawing/2014/main" id="{450BA87C-CBE0-48BC-B976-1B5C4A027A8E}"/>
            </a:ext>
          </a:extLst>
        </xdr:cNvPr>
        <xdr:cNvPicPr>
          <a:picLocks noChangeAspect="1"/>
        </xdr:cNvPicPr>
      </xdr:nvPicPr>
      <xdr:blipFill>
        <a:blip xmlns:r="http://schemas.openxmlformats.org/officeDocument/2006/relationships" r:embed="rId1"/>
        <a:stretch>
          <a:fillRect/>
        </a:stretch>
      </xdr:blipFill>
      <xdr:spPr>
        <a:xfrm>
          <a:off x="20851833" y="578304"/>
          <a:ext cx="6467395" cy="41752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209550</xdr:colOff>
      <xdr:row>39</xdr:row>
      <xdr:rowOff>64494</xdr:rowOff>
    </xdr:from>
    <xdr:to>
      <xdr:col>32</xdr:col>
      <xdr:colOff>523314</xdr:colOff>
      <xdr:row>54</xdr:row>
      <xdr:rowOff>24465</xdr:rowOff>
    </xdr:to>
    <xdr:pic>
      <xdr:nvPicPr>
        <xdr:cNvPr id="2" name="그림 1">
          <a:extLst>
            <a:ext uri="{FF2B5EF4-FFF2-40B4-BE49-F238E27FC236}">
              <a16:creationId xmlns:a16="http://schemas.microsoft.com/office/drawing/2014/main" id="{B256B297-6A2C-4C04-83F7-B174F8919274}"/>
            </a:ext>
          </a:extLst>
        </xdr:cNvPr>
        <xdr:cNvPicPr>
          <a:picLocks noChangeAspect="1"/>
        </xdr:cNvPicPr>
      </xdr:nvPicPr>
      <xdr:blipFill>
        <a:blip xmlns:r="http://schemas.openxmlformats.org/officeDocument/2006/relationships" r:embed="rId1"/>
        <a:stretch>
          <a:fillRect/>
        </a:stretch>
      </xdr:blipFill>
      <xdr:spPr>
        <a:xfrm>
          <a:off x="209550" y="5931894"/>
          <a:ext cx="9229164" cy="31032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PCO\from_ASIC\Copy%20of%20io_rev11_20121101_HE_prelimina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o_rev11_20121101_HE_preliminar"/>
      <sheetName val="ReportBondingPad"/>
      <sheetName val="Footprint(Name)"/>
      <sheetName val="Footprint(PinNo)"/>
      <sheetName val="JEDEC-FJPIN"/>
      <sheetName val="FSL testmode IOs"/>
      <sheetName val="Important Pins"/>
      <sheetName val="Change History"/>
    </sheetNames>
    <sheetDataSet>
      <sheetData sheetId="0"/>
      <sheetData sheetId="1"/>
      <sheetData sheetId="2"/>
      <sheetData sheetId="3"/>
      <sheetData sheetId="4"/>
      <sheetData sheetId="5"/>
      <sheetData sheetId="6"/>
      <sheetData sheetId="7"/>
    </sheetDataSet>
  </externalBook>
</externalLink>
</file>

<file path=xl/persons/person.xml><?xml version="1.0" encoding="utf-8"?>
<personList xmlns="http://schemas.microsoft.com/office/spreadsheetml/2018/threadedcomments" xmlns:x="http://schemas.openxmlformats.org/spreadsheetml/2006/main">
  <person displayName="강신욱" id="{BF25ED4F-35A7-4E86-9FA4-EFAAFE0AA86F}" userId="S::swkang@tovism.com::949c2932-1f36-4817-96cf-675990ce1859" providerId="AD"/>
</personList>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ichValueRel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67" dT="2024-10-25T03:41:10.59" personId="{BF25ED4F-35A7-4E86-9FA4-EFAAFE0AA86F}" id="{52A2223C-5502-4817-8981-0E7322113055}">
    <text>I2C_EIRQ로 시작&amp;종료하므로, 별도 flag 불필요.</text>
  </threadedComment>
  <threadedComment ref="B70" dT="2024-10-07T10:48:42.00" personId="{BF25ED4F-35A7-4E86-9FA4-EFAAFE0AA86F}" id="{5ABACFCC-8938-492B-94C0-40D53B0D8C3B}">
    <text xml:space="preserve">Block (64KB) Erase가 가능하도록 구성. </text>
  </threadedComment>
  <threadedComment ref="B72" dT="2024-10-15T01:19:42.45" personId="{BF25ED4F-35A7-4E86-9FA4-EFAAFE0AA86F}" id="{6B0D3D88-B1A4-411F-924D-65FE705AC5E3}">
    <text>0~255, 256개</text>
  </threadedComment>
  <threadedComment ref="C72" dT="2024-10-15T01:19:30.65" personId="{BF25ED4F-35A7-4E86-9FA4-EFAAFE0AA86F}" id="{4446B527-9BC8-4A19-B143-C40FA82B2A4F}">
    <text>0~511, 512개</text>
  </threadedComment>
  <threadedComment ref="J91" dT="2024-10-25T04:46:54.87" personId="{BF25ED4F-35A7-4E86-9FA4-EFAAFE0AA86F}" id="{1209B452-43D0-49C6-A5D0-10A03200F0CB}">
    <text xml:space="preserve">0x00070000 : CRC 예상값 
0x00071004 : 시작 주소 
0x00072008 : 길이
</text>
  </threadedComment>
  <threadedComment ref="J94" dT="2024-10-29T08:30:41.64" personId="{BF25ED4F-35A7-4E86-9FA4-EFAAFE0AA86F}" id="{79BAE17B-C71B-4E27-9ADB-B12C6AE43D41}">
    <text>Sector 50 첫 시작 주소</text>
  </threadedComment>
  <threadedComment ref="J117" dT="2024-10-25T04:46:54.87" personId="{BF25ED4F-35A7-4E86-9FA4-EFAAFE0AA86F}" id="{5B179F74-D646-4CE8-B2AB-8ECF5F9A26BB}">
    <text xml:space="preserve">0x00070000 : CRC 예상값 
0x00071004 : 시작 주소 
0x00072008 : 길이
</text>
  </threadedComment>
  <threadedComment ref="J120" dT="2024-10-29T08:30:27.24" personId="{BF25ED4F-35A7-4E86-9FA4-EFAAFE0AA86F}" id="{AF608ED3-5D02-4D38-9E38-A929433DC350}">
    <text>Sector 114 첫 시작 주소</text>
  </threadedComment>
  <threadedComment ref="J140" dT="2024-10-25T04:47:34.99" personId="{BF25ED4F-35A7-4E86-9FA4-EFAAFE0AA86F}" id="{0E2FAE2D-CA05-4010-A8B2-58C3D6122205}">
    <text xml:space="preserve">0x00147000 : CRC 예상값 
0x00147004 : 시작 주소 
0x00147008 : 길이
</text>
  </threadedComment>
  <threadedComment ref="J206" dT="2024-10-29T08:48:59.84" personId="{BF25ED4F-35A7-4E86-9FA4-EFAAFE0AA86F}" id="{FC740D20-C127-4F9F-897D-63955740174C}">
    <text xml:space="preserve">0x001E0000 : CRC 예상값 
0x001E0004 : 시작 주소 
0x001E0008 : 길이
</text>
  </threadedComment>
</ThreadedComments>
</file>

<file path=xl/threadedComments/threadedComment2.xml><?xml version="1.0" encoding="utf-8"?>
<ThreadedComments xmlns="http://schemas.microsoft.com/office/spreadsheetml/2018/threadedcomments" xmlns:x="http://schemas.openxmlformats.org/spreadsheetml/2006/main">
  <threadedComment ref="D68" dT="2024-11-08T01:02:13.35" personId="{BF25ED4F-35A7-4E86-9FA4-EFAAFE0AA86F}" id="{E85F2898-A892-47D8-B72F-89E584EB6551}">
    <text xml:space="preserve">APPL_104 : FW update 결과 (Int Flash, 인디고 → 제어기)
APPL_110 : NM Init (RAM &amp; Int Flash)
APPL_111 : SM Init (RAM &amp; Int Flash)
APPL_105 : ADC (RAM)
APPL_106 : LCM (RAM)
APPL_103 : Ext Flash 접근 권한 (RAM &amp; Int Flash, SPI Switch IC 컨트롤)
APPL_109 : Fault Log (Int &amp; Ext, 제어기 전달 및 Ext Flash에 Log 기록)
APPL_107 : Video Mode (RAM &amp; Int Flash)
APPL_102 : Window CRC (RAM, 16개 중 하나라도 CRC error 뜨면 SYS_FAULT로 알려줘야 함.)
</text>
  </threadedComment>
</ThreadedComments>
</file>

<file path=xl/threadedComments/threadedComment3.xml><?xml version="1.0" encoding="utf-8"?>
<ThreadedComments xmlns="http://schemas.microsoft.com/office/spreadsheetml/2018/threadedcomments" xmlns:x="http://schemas.openxmlformats.org/spreadsheetml/2006/main">
  <threadedComment ref="D1" dT="2024-10-23T01:05:28.78" personId="{BF25ED4F-35A7-4E86-9FA4-EFAAFE0AA86F}" id="{46EE6307-26C9-4E26-80BB-F3664BFED3CC}">
    <text>회색 : 완료, 노란색 : 80% 이상 완료</text>
  </threadedComment>
  <threadedComment ref="G1" dT="2024-10-16T10:30:22.16" personId="{BF25ED4F-35A7-4E86-9FA4-EFAAFE0AA86F}" id="{4CA6FB72-9429-4E36-968B-F198D272E2E9}">
    <text xml:space="preserve">BOOT, EV0 ~ 2, CMDSEQ1 중에서. </text>
  </threadedComment>
  <threadedComment ref="J1" dT="2024-10-08T07:56:15.79" personId="{BF25ED4F-35A7-4E86-9FA4-EFAAFE0AA86F}" id="{4DFC9524-904B-4BFE-899C-81B48265B379}">
    <text>Buffer[13~15]는 Local Dimming에서 사용 예정</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A5DD-BFF4-479A-A9FF-D037A632DA17}">
  <sheetPr>
    <pageSetUpPr autoPageBreaks="0"/>
  </sheetPr>
  <dimension ref="A1:I179"/>
  <sheetViews>
    <sheetView topLeftCell="A3" zoomScale="70" zoomScaleNormal="70" workbookViewId="0">
      <selection activeCell="G56" sqref="G56"/>
    </sheetView>
  </sheetViews>
  <sheetFormatPr defaultColWidth="0" defaultRowHeight="20.25" zeroHeight="1"/>
  <cols>
    <col min="1" max="1" width="14.5" style="4" bestFit="1" customWidth="1"/>
    <col min="2" max="2" width="12.625" style="2" bestFit="1" customWidth="1"/>
    <col min="3" max="3" width="24" bestFit="1" customWidth="1"/>
    <col min="4" max="4" width="31.75" style="4" bestFit="1" customWidth="1"/>
    <col min="5" max="5" width="7.75" style="2" hidden="1" customWidth="1"/>
    <col min="6" max="6" width="7" style="49" bestFit="1" customWidth="1"/>
    <col min="7" max="7" width="32.75" bestFit="1" customWidth="1"/>
    <col min="8" max="8" width="46.5" bestFit="1" customWidth="1"/>
    <col min="9" max="9" width="97.875" bestFit="1" customWidth="1"/>
    <col min="10" max="16384" width="9" hidden="1"/>
  </cols>
  <sheetData>
    <row r="1" spans="2:3" ht="31.5">
      <c r="C1" s="107" t="s">
        <v>399</v>
      </c>
    </row>
    <row r="2" spans="2:3">
      <c r="C2" s="84" t="s">
        <v>381</v>
      </c>
    </row>
    <row r="3" spans="2:3">
      <c r="B3" s="2" t="s">
        <v>444</v>
      </c>
      <c r="C3" s="84" t="s">
        <v>382</v>
      </c>
    </row>
    <row r="4" spans="2:3">
      <c r="C4" s="85" t="s">
        <v>383</v>
      </c>
    </row>
    <row r="5" spans="2:3"/>
    <row r="6" spans="2:3">
      <c r="B6" s="2" t="s">
        <v>444</v>
      </c>
      <c r="C6" s="109" t="s">
        <v>436</v>
      </c>
    </row>
    <row r="7" spans="2:3">
      <c r="C7" t="s">
        <v>376</v>
      </c>
    </row>
    <row r="8" spans="2:3">
      <c r="C8" t="s">
        <v>377</v>
      </c>
    </row>
    <row r="9" spans="2:3">
      <c r="C9" t="s">
        <v>378</v>
      </c>
    </row>
    <row r="10" spans="2:3">
      <c r="C10" t="s">
        <v>379</v>
      </c>
    </row>
    <row r="11" spans="2:3">
      <c r="C11" t="s">
        <v>380</v>
      </c>
    </row>
    <row r="12" spans="2:3"/>
    <row r="13" spans="2:3">
      <c r="C13" s="3" t="s">
        <v>394</v>
      </c>
    </row>
    <row r="14" spans="2:3">
      <c r="C14" t="s">
        <v>389</v>
      </c>
    </row>
    <row r="15" spans="2:3">
      <c r="C15" t="s">
        <v>384</v>
      </c>
    </row>
    <row r="16" spans="2:3">
      <c r="C16" s="85" t="s">
        <v>390</v>
      </c>
    </row>
    <row r="17" spans="3:3">
      <c r="C17" s="83" t="s">
        <v>388</v>
      </c>
    </row>
    <row r="18" spans="3:3">
      <c r="C18" s="84" t="s">
        <v>385</v>
      </c>
    </row>
    <row r="19" spans="3:3">
      <c r="C19" s="84" t="s">
        <v>386</v>
      </c>
    </row>
    <row r="20" spans="3:3">
      <c r="C20" s="84" t="s">
        <v>387</v>
      </c>
    </row>
    <row r="21" spans="3:3"/>
    <row r="22" spans="3:3" ht="31.5">
      <c r="C22" s="106" t="s">
        <v>397</v>
      </c>
    </row>
    <row r="23" spans="3:3">
      <c r="C23" s="83" t="s">
        <v>414</v>
      </c>
    </row>
    <row r="24" spans="3:3">
      <c r="C24" s="83" t="s">
        <v>413</v>
      </c>
    </row>
    <row r="25" spans="3:3">
      <c r="C25" s="83"/>
    </row>
    <row r="26" spans="3:3">
      <c r="C26" s="83"/>
    </row>
    <row r="27" spans="3:3">
      <c r="C27" s="83"/>
    </row>
    <row r="28" spans="3:3">
      <c r="C28" s="83"/>
    </row>
    <row r="29" spans="3:3">
      <c r="C29" s="83"/>
    </row>
    <row r="30" spans="3:3">
      <c r="C30" s="83" t="s">
        <v>398</v>
      </c>
    </row>
    <row r="31" spans="3:3">
      <c r="C31" t="s">
        <v>393</v>
      </c>
    </row>
    <row r="32" spans="3:3">
      <c r="C32" t="s">
        <v>448</v>
      </c>
    </row>
    <row r="33" spans="3:4">
      <c r="C33" t="s">
        <v>395</v>
      </c>
    </row>
    <row r="34" spans="3:4">
      <c r="C34" s="108" t="s">
        <v>396</v>
      </c>
    </row>
    <row r="35" spans="3:4">
      <c r="C35" s="108"/>
    </row>
    <row r="36" spans="3:4">
      <c r="C36" s="108" t="s">
        <v>477</v>
      </c>
      <c r="D36" s="111" t="s">
        <v>471</v>
      </c>
    </row>
    <row r="37" spans="3:4">
      <c r="C37" s="110" t="s">
        <v>470</v>
      </c>
      <c r="D37" s="111" t="s">
        <v>471</v>
      </c>
    </row>
    <row r="38" spans="3:4">
      <c r="C38" s="110" t="s">
        <v>472</v>
      </c>
      <c r="D38" s="111" t="s">
        <v>471</v>
      </c>
    </row>
    <row r="39" spans="3:4">
      <c r="C39" s="110" t="s">
        <v>473</v>
      </c>
      <c r="D39" s="111" t="s">
        <v>471</v>
      </c>
    </row>
    <row r="40" spans="3:4">
      <c r="C40" s="110" t="s">
        <v>474</v>
      </c>
      <c r="D40" s="111" t="s">
        <v>471</v>
      </c>
    </row>
    <row r="41" spans="3:4">
      <c r="C41" s="110" t="s">
        <v>475</v>
      </c>
      <c r="D41" s="111" t="s">
        <v>471</v>
      </c>
    </row>
    <row r="42" spans="3:4">
      <c r="C42" s="110" t="s">
        <v>476</v>
      </c>
      <c r="D42" s="111" t="s">
        <v>471</v>
      </c>
    </row>
    <row r="43" spans="3:4">
      <c r="C43" s="108" t="s">
        <v>479</v>
      </c>
      <c r="D43" s="111" t="s">
        <v>471</v>
      </c>
    </row>
    <row r="44" spans="3:4">
      <c r="C44" s="108" t="s">
        <v>480</v>
      </c>
      <c r="D44" s="111" t="s">
        <v>471</v>
      </c>
    </row>
    <row r="45" spans="3:4">
      <c r="C45" s="108" t="s">
        <v>121</v>
      </c>
      <c r="D45" s="111" t="s">
        <v>478</v>
      </c>
    </row>
    <row r="46" spans="3:4"/>
    <row r="47" spans="3:4">
      <c r="C47" s="110" t="s">
        <v>137</v>
      </c>
      <c r="D47" s="111" t="s">
        <v>415</v>
      </c>
    </row>
    <row r="48" spans="3:4">
      <c r="C48" s="110" t="s">
        <v>349</v>
      </c>
      <c r="D48" s="111" t="s">
        <v>415</v>
      </c>
    </row>
    <row r="49" spans="2:4">
      <c r="C49" s="110" t="s">
        <v>56</v>
      </c>
      <c r="D49" s="111" t="s">
        <v>416</v>
      </c>
    </row>
    <row r="50" spans="2:4">
      <c r="C50" s="110" t="s">
        <v>417</v>
      </c>
      <c r="D50" s="111" t="s">
        <v>418</v>
      </c>
    </row>
    <row r="51" spans="2:4">
      <c r="C51" s="110" t="s">
        <v>419</v>
      </c>
      <c r="D51" s="111" t="s">
        <v>425</v>
      </c>
    </row>
    <row r="52" spans="2:4">
      <c r="C52" s="110" t="s">
        <v>370</v>
      </c>
      <c r="D52" s="111" t="s">
        <v>371</v>
      </c>
    </row>
    <row r="53" spans="2:4">
      <c r="C53" s="110" t="s">
        <v>267</v>
      </c>
      <c r="D53" s="111" t="s">
        <v>426</v>
      </c>
    </row>
    <row r="54" spans="2:4">
      <c r="C54" s="110" t="s">
        <v>169</v>
      </c>
      <c r="D54" s="111" t="s">
        <v>424</v>
      </c>
    </row>
    <row r="55" spans="2:4">
      <c r="D55" s="104"/>
    </row>
    <row r="56" spans="2:4">
      <c r="C56" t="s">
        <v>420</v>
      </c>
      <c r="D56" s="104"/>
    </row>
    <row r="57" spans="2:4">
      <c r="B57" s="2" t="s">
        <v>443</v>
      </c>
      <c r="C57" t="s">
        <v>422</v>
      </c>
      <c r="D57" s="104"/>
    </row>
    <row r="58" spans="2:4">
      <c r="C58" t="s">
        <v>442</v>
      </c>
      <c r="D58" s="104"/>
    </row>
    <row r="59" spans="2:4">
      <c r="C59" t="s">
        <v>421</v>
      </c>
      <c r="D59" s="104"/>
    </row>
    <row r="60" spans="2:4">
      <c r="C60" t="s">
        <v>423</v>
      </c>
    </row>
    <row r="61" spans="2:4">
      <c r="B61" s="2" t="s">
        <v>443</v>
      </c>
      <c r="C61" t="s">
        <v>432</v>
      </c>
    </row>
    <row r="62" spans="2:4">
      <c r="C62" t="s">
        <v>433</v>
      </c>
    </row>
    <row r="63" spans="2:4">
      <c r="C63" s="1" t="s">
        <v>434</v>
      </c>
    </row>
    <row r="64" spans="2:4">
      <c r="B64" s="2" t="s">
        <v>447</v>
      </c>
      <c r="C64" t="s">
        <v>445</v>
      </c>
      <c r="D64" s="105"/>
    </row>
    <row r="65" spans="3:4">
      <c r="C65" t="s">
        <v>446</v>
      </c>
      <c r="D65" s="105"/>
    </row>
    <row r="66" spans="3:4">
      <c r="D66" s="105"/>
    </row>
    <row r="67" spans="3:4">
      <c r="C67" t="s">
        <v>435</v>
      </c>
      <c r="D67" s="105"/>
    </row>
    <row r="68" spans="3:4">
      <c r="D68" s="105"/>
    </row>
    <row r="69" spans="3:4">
      <c r="C69" t="s">
        <v>427</v>
      </c>
      <c r="D69" s="105"/>
    </row>
    <row r="70" spans="3:4">
      <c r="C70" t="s">
        <v>428</v>
      </c>
      <c r="D70" s="105"/>
    </row>
    <row r="71" spans="3:4">
      <c r="C71" t="s">
        <v>429</v>
      </c>
      <c r="D71" s="105"/>
    </row>
    <row r="72" spans="3:4">
      <c r="C72" t="s">
        <v>430</v>
      </c>
      <c r="D72" s="105"/>
    </row>
    <row r="73" spans="3:4">
      <c r="C73" t="s">
        <v>431</v>
      </c>
      <c r="D73" s="105"/>
    </row>
    <row r="74" spans="3:4">
      <c r="D74" s="105"/>
    </row>
    <row r="75" spans="3:4" ht="31.5">
      <c r="C75" s="106" t="s">
        <v>437</v>
      </c>
      <c r="D75" s="105"/>
    </row>
    <row r="76" spans="3:4">
      <c r="C76" t="s">
        <v>438</v>
      </c>
      <c r="D76" s="105"/>
    </row>
    <row r="77" spans="3:4">
      <c r="C77" t="s">
        <v>439</v>
      </c>
      <c r="D77" s="105"/>
    </row>
    <row r="78" spans="3:4">
      <c r="C78" s="83" t="s">
        <v>440</v>
      </c>
    </row>
    <row r="79" spans="3:4">
      <c r="C79" s="83" t="s">
        <v>441</v>
      </c>
    </row>
    <row r="80" spans="3:4"/>
    <row r="81" spans="1:9"/>
    <row r="82" spans="1:9"/>
    <row r="83" spans="1:9">
      <c r="C83" t="s">
        <v>553</v>
      </c>
    </row>
    <row r="84" spans="1:9">
      <c r="C84" t="s">
        <v>554</v>
      </c>
    </row>
    <row r="85" spans="1:9"/>
    <row r="86" spans="1:9">
      <c r="C86" t="s">
        <v>1709</v>
      </c>
    </row>
    <row r="87" spans="1:9"/>
    <row r="88" spans="1:9" ht="21" thickBot="1"/>
    <row r="89" spans="1:9" s="2" customFormat="1" ht="42" thickTop="1" thickBot="1">
      <c r="A89" s="4"/>
      <c r="B89" s="11"/>
      <c r="C89" s="12" t="s">
        <v>13</v>
      </c>
      <c r="D89" s="12" t="s">
        <v>14</v>
      </c>
      <c r="E89" s="12" t="s">
        <v>109</v>
      </c>
      <c r="F89" s="12" t="s">
        <v>126</v>
      </c>
      <c r="G89" s="12" t="s">
        <v>21</v>
      </c>
      <c r="H89" s="12"/>
      <c r="I89" s="13" t="s">
        <v>125</v>
      </c>
    </row>
    <row r="90" spans="1:9" ht="66" customHeight="1" thickTop="1">
      <c r="A90" s="718" t="s">
        <v>60</v>
      </c>
      <c r="B90" s="22" t="s">
        <v>97</v>
      </c>
      <c r="C90" s="15" t="s">
        <v>98</v>
      </c>
      <c r="D90" s="50" t="s">
        <v>99</v>
      </c>
      <c r="E90" s="14" t="s">
        <v>100</v>
      </c>
      <c r="F90" s="24" t="s">
        <v>127</v>
      </c>
      <c r="G90" s="15" t="s">
        <v>101</v>
      </c>
      <c r="H90" s="15"/>
      <c r="I90" s="29" t="s">
        <v>102</v>
      </c>
    </row>
    <row r="91" spans="1:9" ht="82.5">
      <c r="A91" s="723"/>
      <c r="B91" s="23" t="s">
        <v>46</v>
      </c>
      <c r="C91" s="44" t="s">
        <v>4</v>
      </c>
      <c r="D91" s="26" t="s">
        <v>5</v>
      </c>
      <c r="E91" s="17" t="s">
        <v>6</v>
      </c>
      <c r="F91" s="20">
        <v>2</v>
      </c>
      <c r="G91" s="8" t="s">
        <v>316</v>
      </c>
      <c r="H91" s="8"/>
      <c r="I91" s="30" t="s">
        <v>7</v>
      </c>
    </row>
    <row r="92" spans="1:9" ht="33">
      <c r="A92" s="723"/>
      <c r="B92" s="23" t="s">
        <v>28</v>
      </c>
      <c r="C92" s="8" t="s">
        <v>29</v>
      </c>
      <c r="D92" s="21" t="s">
        <v>30</v>
      </c>
      <c r="E92" s="17" t="s">
        <v>31</v>
      </c>
      <c r="F92" s="20">
        <v>2</v>
      </c>
      <c r="G92" s="9" t="s">
        <v>32</v>
      </c>
      <c r="H92" s="9" t="s">
        <v>270</v>
      </c>
      <c r="I92" s="30" t="s">
        <v>33</v>
      </c>
    </row>
    <row r="93" spans="1:9" ht="49.5">
      <c r="A93" s="723"/>
      <c r="B93" s="23" t="s">
        <v>48</v>
      </c>
      <c r="C93" s="44" t="s">
        <v>49</v>
      </c>
      <c r="D93" s="21" t="s">
        <v>50</v>
      </c>
      <c r="E93" s="17" t="s">
        <v>51</v>
      </c>
      <c r="F93" s="20">
        <v>2</v>
      </c>
      <c r="G93" s="9" t="s">
        <v>52</v>
      </c>
      <c r="H93" s="9" t="s">
        <v>202</v>
      </c>
      <c r="I93" s="30" t="s">
        <v>53</v>
      </c>
    </row>
    <row r="94" spans="1:9" ht="33">
      <c r="A94" s="723"/>
      <c r="B94" s="23" t="s">
        <v>128</v>
      </c>
      <c r="C94" s="1" t="s">
        <v>129</v>
      </c>
      <c r="D94" s="20" t="s">
        <v>130</v>
      </c>
      <c r="E94" s="17" t="s">
        <v>131</v>
      </c>
      <c r="F94" s="20">
        <v>2</v>
      </c>
      <c r="G94" s="9" t="s">
        <v>132</v>
      </c>
      <c r="H94" s="9" t="s">
        <v>134</v>
      </c>
      <c r="I94" s="30" t="s">
        <v>133</v>
      </c>
    </row>
    <row r="95" spans="1:9" ht="33">
      <c r="A95" s="723"/>
      <c r="B95" s="23" t="s">
        <v>135</v>
      </c>
      <c r="C95" s="79" t="s">
        <v>136</v>
      </c>
      <c r="D95" s="53" t="s">
        <v>137</v>
      </c>
      <c r="E95" s="80" t="s">
        <v>138</v>
      </c>
      <c r="F95" s="53">
        <v>1</v>
      </c>
      <c r="G95" s="81" t="s">
        <v>58</v>
      </c>
      <c r="H95" s="81"/>
      <c r="I95" s="82"/>
    </row>
    <row r="96" spans="1:9" ht="33">
      <c r="A96" s="723"/>
      <c r="B96" s="23" t="s">
        <v>346</v>
      </c>
      <c r="C96" s="63" t="s">
        <v>348</v>
      </c>
      <c r="D96" s="53" t="s">
        <v>349</v>
      </c>
      <c r="E96" s="64"/>
      <c r="F96" s="52">
        <v>1</v>
      </c>
      <c r="G96" s="65" t="s">
        <v>58</v>
      </c>
      <c r="H96" s="65"/>
      <c r="I96" s="66" t="s">
        <v>350</v>
      </c>
    </row>
    <row r="97" spans="1:9" ht="33">
      <c r="A97" s="723"/>
      <c r="B97" s="23" t="s">
        <v>347</v>
      </c>
      <c r="C97" s="8" t="s">
        <v>351</v>
      </c>
      <c r="D97" s="20" t="s">
        <v>352</v>
      </c>
      <c r="E97" s="17"/>
      <c r="F97" s="20">
        <v>1</v>
      </c>
      <c r="G97" s="9" t="s">
        <v>58</v>
      </c>
      <c r="H97" s="9"/>
      <c r="I97" s="30" t="s">
        <v>353</v>
      </c>
    </row>
    <row r="98" spans="1:9" ht="33">
      <c r="A98" s="723"/>
      <c r="B98" s="23" t="s">
        <v>54</v>
      </c>
      <c r="C98" s="79" t="s">
        <v>55</v>
      </c>
      <c r="D98" s="53" t="s">
        <v>56</v>
      </c>
      <c r="E98" s="80" t="s">
        <v>57</v>
      </c>
      <c r="F98" s="53">
        <v>1</v>
      </c>
      <c r="G98" s="81" t="s">
        <v>58</v>
      </c>
      <c r="H98" s="79" t="s">
        <v>358</v>
      </c>
      <c r="I98" s="82" t="s">
        <v>59</v>
      </c>
    </row>
    <row r="99" spans="1:9" ht="33">
      <c r="A99" s="723"/>
      <c r="B99" s="725" t="s">
        <v>82</v>
      </c>
      <c r="C99" s="8" t="s">
        <v>83</v>
      </c>
      <c r="D99" s="21" t="s">
        <v>84</v>
      </c>
      <c r="E99" s="17" t="s">
        <v>85</v>
      </c>
      <c r="F99" s="20">
        <v>1</v>
      </c>
      <c r="G99" s="9" t="s">
        <v>65</v>
      </c>
      <c r="H99" s="8" t="s">
        <v>203</v>
      </c>
      <c r="I99" s="30" t="s">
        <v>86</v>
      </c>
    </row>
    <row r="100" spans="1:9" ht="49.5">
      <c r="A100" s="723"/>
      <c r="B100" s="726"/>
      <c r="C100" s="79" t="s">
        <v>88</v>
      </c>
      <c r="D100" s="53" t="s">
        <v>87</v>
      </c>
      <c r="E100" s="80" t="s">
        <v>89</v>
      </c>
      <c r="F100" s="53">
        <v>1</v>
      </c>
      <c r="G100" s="81" t="s">
        <v>65</v>
      </c>
      <c r="H100" s="79" t="s">
        <v>359</v>
      </c>
      <c r="I100" s="82" t="s">
        <v>90</v>
      </c>
    </row>
    <row r="101" spans="1:9" ht="33">
      <c r="A101" s="723"/>
      <c r="B101" s="23" t="s">
        <v>67</v>
      </c>
      <c r="C101" s="8" t="s">
        <v>68</v>
      </c>
      <c r="D101" s="20" t="s">
        <v>69</v>
      </c>
      <c r="E101" s="17" t="s">
        <v>70</v>
      </c>
      <c r="F101" s="20">
        <v>1</v>
      </c>
      <c r="G101" s="9" t="s">
        <v>65</v>
      </c>
      <c r="H101" s="9" t="s">
        <v>139</v>
      </c>
      <c r="I101" s="30" t="s">
        <v>71</v>
      </c>
    </row>
    <row r="102" spans="1:9" ht="33">
      <c r="A102" s="723"/>
      <c r="B102" s="23" t="s">
        <v>61</v>
      </c>
      <c r="C102" s="8" t="s">
        <v>62</v>
      </c>
      <c r="D102" s="20" t="s">
        <v>63</v>
      </c>
      <c r="E102" s="17" t="s">
        <v>64</v>
      </c>
      <c r="F102" s="20">
        <v>1</v>
      </c>
      <c r="G102" s="9" t="s">
        <v>65</v>
      </c>
      <c r="H102" s="9" t="s">
        <v>308</v>
      </c>
      <c r="I102" s="30" t="s">
        <v>66</v>
      </c>
    </row>
    <row r="103" spans="1:9" ht="33">
      <c r="A103" s="723"/>
      <c r="B103" s="23" t="s">
        <v>303</v>
      </c>
      <c r="C103" s="8" t="s">
        <v>62</v>
      </c>
      <c r="D103" s="20" t="s">
        <v>304</v>
      </c>
      <c r="E103" s="17"/>
      <c r="F103" s="20">
        <v>1</v>
      </c>
      <c r="G103" s="9" t="s">
        <v>65</v>
      </c>
      <c r="H103" s="9" t="s">
        <v>309</v>
      </c>
      <c r="I103" s="30" t="s">
        <v>305</v>
      </c>
    </row>
    <row r="104" spans="1:9">
      <c r="A104" s="723"/>
      <c r="B104" s="23" t="s">
        <v>298</v>
      </c>
      <c r="C104" s="8" t="s">
        <v>299</v>
      </c>
      <c r="D104" s="20" t="s">
        <v>300</v>
      </c>
      <c r="E104" s="17"/>
      <c r="F104" s="20">
        <v>1</v>
      </c>
      <c r="G104" s="18" t="s">
        <v>26</v>
      </c>
      <c r="H104" s="9" t="s">
        <v>302</v>
      </c>
      <c r="I104" s="30" t="s">
        <v>301</v>
      </c>
    </row>
    <row r="105" spans="1:9" ht="49.5">
      <c r="A105" s="723"/>
      <c r="B105" s="23" t="s">
        <v>317</v>
      </c>
      <c r="C105" s="44" t="s">
        <v>318</v>
      </c>
      <c r="D105" s="20" t="s">
        <v>319</v>
      </c>
      <c r="E105" s="17"/>
      <c r="F105" s="20">
        <v>1</v>
      </c>
      <c r="G105" s="18" t="s">
        <v>26</v>
      </c>
      <c r="H105" s="8" t="s">
        <v>338</v>
      </c>
      <c r="I105" s="30" t="s">
        <v>320</v>
      </c>
    </row>
    <row r="106" spans="1:9" ht="40.5">
      <c r="A106" s="723"/>
      <c r="B106" s="23" t="s">
        <v>321</v>
      </c>
      <c r="C106" s="8" t="s">
        <v>323</v>
      </c>
      <c r="D106" s="25" t="s">
        <v>324</v>
      </c>
      <c r="E106" s="17"/>
      <c r="F106" s="20">
        <v>1</v>
      </c>
      <c r="G106" s="18" t="s">
        <v>26</v>
      </c>
      <c r="H106" s="8" t="s">
        <v>333</v>
      </c>
      <c r="I106" s="30" t="s">
        <v>325</v>
      </c>
    </row>
    <row r="107" spans="1:9">
      <c r="A107" s="723"/>
      <c r="B107" s="23" t="s">
        <v>322</v>
      </c>
      <c r="C107" s="8" t="s">
        <v>326</v>
      </c>
      <c r="D107" s="20" t="s">
        <v>327</v>
      </c>
      <c r="E107" s="17"/>
      <c r="F107" s="20">
        <v>1</v>
      </c>
      <c r="G107" s="18" t="s">
        <v>26</v>
      </c>
      <c r="H107" s="9" t="s">
        <v>334</v>
      </c>
      <c r="I107" s="30" t="s">
        <v>328</v>
      </c>
    </row>
    <row r="108" spans="1:9">
      <c r="A108" s="723"/>
      <c r="B108" s="23" t="s">
        <v>289</v>
      </c>
      <c r="C108" s="8" t="s">
        <v>290</v>
      </c>
      <c r="D108" s="20" t="s">
        <v>291</v>
      </c>
      <c r="E108" s="17"/>
      <c r="F108" s="20">
        <v>1</v>
      </c>
      <c r="G108" s="18" t="s">
        <v>26</v>
      </c>
      <c r="H108" s="9"/>
      <c r="I108" s="30"/>
    </row>
    <row r="109" spans="1:9" ht="20.25" customHeight="1">
      <c r="A109" s="723"/>
      <c r="B109" s="23" t="s">
        <v>286</v>
      </c>
      <c r="C109" s="44" t="s">
        <v>287</v>
      </c>
      <c r="D109" s="20" t="s">
        <v>288</v>
      </c>
      <c r="E109" s="17"/>
      <c r="F109" s="20">
        <v>1</v>
      </c>
      <c r="G109" s="18" t="s">
        <v>26</v>
      </c>
      <c r="H109" s="9"/>
      <c r="I109" s="30"/>
    </row>
    <row r="110" spans="1:9" ht="20.25" customHeight="1">
      <c r="A110" s="723"/>
      <c r="B110" s="23" t="s">
        <v>283</v>
      </c>
      <c r="C110" s="8" t="s">
        <v>284</v>
      </c>
      <c r="D110" s="20" t="s">
        <v>285</v>
      </c>
      <c r="E110" s="17"/>
      <c r="F110" s="20">
        <v>1</v>
      </c>
      <c r="G110" s="18" t="s">
        <v>26</v>
      </c>
      <c r="H110" s="9" t="s">
        <v>339</v>
      </c>
      <c r="I110" s="30" t="s">
        <v>340</v>
      </c>
    </row>
    <row r="111" spans="1:9" ht="20.25" customHeight="1">
      <c r="A111" s="723"/>
      <c r="B111" s="23" t="s">
        <v>282</v>
      </c>
      <c r="C111" s="44" t="s">
        <v>280</v>
      </c>
      <c r="D111" s="20" t="s">
        <v>281</v>
      </c>
      <c r="E111" s="17"/>
      <c r="F111" s="20">
        <v>1</v>
      </c>
      <c r="G111" s="18" t="s">
        <v>26</v>
      </c>
      <c r="H111" s="9" t="s">
        <v>336</v>
      </c>
      <c r="I111" s="30" t="s">
        <v>335</v>
      </c>
    </row>
    <row r="112" spans="1:9" ht="33">
      <c r="A112" s="723"/>
      <c r="B112" s="23" t="s">
        <v>77</v>
      </c>
      <c r="C112" s="8" t="s">
        <v>78</v>
      </c>
      <c r="D112" s="21" t="s">
        <v>79</v>
      </c>
      <c r="E112" s="17" t="s">
        <v>80</v>
      </c>
      <c r="F112" s="20">
        <v>3</v>
      </c>
      <c r="G112" s="9" t="s">
        <v>341</v>
      </c>
      <c r="H112" s="8" t="s">
        <v>342</v>
      </c>
      <c r="I112" s="30" t="s">
        <v>81</v>
      </c>
    </row>
    <row r="113" spans="1:9" ht="49.5">
      <c r="A113" s="723"/>
      <c r="B113" s="23" t="s">
        <v>72</v>
      </c>
      <c r="C113" s="63" t="s">
        <v>73</v>
      </c>
      <c r="D113" s="53" t="s">
        <v>74</v>
      </c>
      <c r="E113" s="64" t="s">
        <v>75</v>
      </c>
      <c r="F113" s="52">
        <v>3</v>
      </c>
      <c r="G113" s="65" t="s">
        <v>76</v>
      </c>
      <c r="H113" s="63" t="s">
        <v>357</v>
      </c>
      <c r="I113" s="66" t="s">
        <v>329</v>
      </c>
    </row>
    <row r="114" spans="1:9" ht="33.75" thickBot="1">
      <c r="A114" s="724"/>
      <c r="B114" s="31" t="s">
        <v>193</v>
      </c>
      <c r="C114" s="32" t="s">
        <v>194</v>
      </c>
      <c r="D114" s="33" t="s">
        <v>195</v>
      </c>
      <c r="E114" s="34" t="s">
        <v>196</v>
      </c>
      <c r="F114" s="33">
        <v>3</v>
      </c>
      <c r="G114" s="35" t="s">
        <v>197</v>
      </c>
      <c r="H114" s="35"/>
      <c r="I114" s="36"/>
    </row>
    <row r="115" spans="1:9" ht="33.75" customHeight="1" thickTop="1">
      <c r="A115" s="723" t="s">
        <v>93</v>
      </c>
      <c r="B115" s="37" t="s">
        <v>214</v>
      </c>
      <c r="C115" s="15" t="s">
        <v>215</v>
      </c>
      <c r="D115" s="38" t="s">
        <v>216</v>
      </c>
      <c r="E115" s="14"/>
      <c r="F115" s="38">
        <v>2</v>
      </c>
      <c r="G115" s="16" t="s">
        <v>2</v>
      </c>
      <c r="H115" s="15" t="s">
        <v>222</v>
      </c>
      <c r="I115" s="39" t="s">
        <v>220</v>
      </c>
    </row>
    <row r="116" spans="1:9" ht="33">
      <c r="A116" s="723"/>
      <c r="B116" s="40" t="s">
        <v>217</v>
      </c>
      <c r="C116" s="8" t="s">
        <v>218</v>
      </c>
      <c r="D116" s="20" t="s">
        <v>219</v>
      </c>
      <c r="E116" s="17"/>
      <c r="F116" s="20">
        <v>2</v>
      </c>
      <c r="G116" s="9" t="s">
        <v>2</v>
      </c>
      <c r="H116" s="8" t="s">
        <v>223</v>
      </c>
      <c r="I116" s="30" t="s">
        <v>221</v>
      </c>
    </row>
    <row r="117" spans="1:9" ht="33">
      <c r="A117" s="723"/>
      <c r="B117" s="40" t="s">
        <v>204</v>
      </c>
      <c r="C117" s="8" t="s">
        <v>205</v>
      </c>
      <c r="D117" s="20" t="s">
        <v>206</v>
      </c>
      <c r="E117" s="17"/>
      <c r="F117" s="20">
        <v>2</v>
      </c>
      <c r="G117" s="9" t="s">
        <v>2</v>
      </c>
      <c r="H117" s="8" t="s">
        <v>208</v>
      </c>
      <c r="I117" s="30" t="s">
        <v>207</v>
      </c>
    </row>
    <row r="118" spans="1:9" ht="33">
      <c r="A118" s="723"/>
      <c r="B118" s="40" t="s">
        <v>209</v>
      </c>
      <c r="C118" s="8" t="s">
        <v>210</v>
      </c>
      <c r="D118" s="20" t="s">
        <v>211</v>
      </c>
      <c r="E118" s="17"/>
      <c r="F118" s="20">
        <v>2</v>
      </c>
      <c r="G118" s="9" t="s">
        <v>2</v>
      </c>
      <c r="H118" s="8" t="s">
        <v>213</v>
      </c>
      <c r="I118" s="30" t="s">
        <v>212</v>
      </c>
    </row>
    <row r="119" spans="1:9" ht="49.5">
      <c r="A119" s="723"/>
      <c r="B119" s="40" t="s">
        <v>18</v>
      </c>
      <c r="C119" s="8" t="s">
        <v>15</v>
      </c>
      <c r="D119" s="20" t="s">
        <v>16</v>
      </c>
      <c r="E119" s="17" t="s">
        <v>17</v>
      </c>
      <c r="F119" s="20">
        <v>1</v>
      </c>
      <c r="G119" s="9" t="s">
        <v>11</v>
      </c>
      <c r="H119" s="9"/>
      <c r="I119" s="30" t="s">
        <v>19</v>
      </c>
    </row>
    <row r="120" spans="1:9" ht="49.5">
      <c r="A120" s="723"/>
      <c r="B120" s="40" t="s">
        <v>12</v>
      </c>
      <c r="C120" s="8" t="s">
        <v>8</v>
      </c>
      <c r="D120" s="20" t="s">
        <v>9</v>
      </c>
      <c r="E120" s="17" t="s">
        <v>10</v>
      </c>
      <c r="F120" s="20">
        <v>1</v>
      </c>
      <c r="G120" s="9" t="s">
        <v>11</v>
      </c>
      <c r="H120" s="9"/>
      <c r="I120" s="30" t="s">
        <v>20</v>
      </c>
    </row>
    <row r="121" spans="1:9" ht="20.25" customHeight="1">
      <c r="A121" s="723"/>
      <c r="B121" s="40" t="s">
        <v>224</v>
      </c>
      <c r="C121" s="9" t="s">
        <v>225</v>
      </c>
      <c r="D121" s="20" t="s">
        <v>226</v>
      </c>
      <c r="E121" s="17"/>
      <c r="F121" s="20">
        <v>1</v>
      </c>
      <c r="G121" s="18" t="s">
        <v>26</v>
      </c>
      <c r="H121" s="9"/>
      <c r="I121" s="41" t="s">
        <v>227</v>
      </c>
    </row>
    <row r="122" spans="1:9" ht="20.25" customHeight="1">
      <c r="A122" s="723"/>
      <c r="B122" s="40" t="s">
        <v>273</v>
      </c>
      <c r="C122" s="9" t="s">
        <v>271</v>
      </c>
      <c r="D122" s="20" t="s">
        <v>272</v>
      </c>
      <c r="E122" s="17"/>
      <c r="F122" s="20">
        <v>1</v>
      </c>
      <c r="G122" s="18" t="s">
        <v>26</v>
      </c>
      <c r="H122" s="9"/>
      <c r="I122" s="41"/>
    </row>
    <row r="123" spans="1:9" ht="20.25" customHeight="1">
      <c r="A123" s="723"/>
      <c r="B123" s="40" t="s">
        <v>274</v>
      </c>
      <c r="C123" s="9" t="s">
        <v>275</v>
      </c>
      <c r="D123" s="20" t="s">
        <v>276</v>
      </c>
      <c r="E123" s="17"/>
      <c r="F123" s="20">
        <v>1</v>
      </c>
      <c r="G123" s="18" t="s">
        <v>26</v>
      </c>
      <c r="H123" s="9"/>
      <c r="I123" s="41"/>
    </row>
    <row r="124" spans="1:9" ht="20.25" customHeight="1">
      <c r="A124" s="723"/>
      <c r="B124" s="40" t="s">
        <v>277</v>
      </c>
      <c r="C124" s="9" t="s">
        <v>278</v>
      </c>
      <c r="D124" s="20" t="s">
        <v>279</v>
      </c>
      <c r="E124" s="17"/>
      <c r="F124" s="20">
        <v>1</v>
      </c>
      <c r="G124" s="18" t="s">
        <v>26</v>
      </c>
      <c r="H124" s="9"/>
      <c r="I124" s="41"/>
    </row>
    <row r="125" spans="1:9" ht="33">
      <c r="A125" s="723"/>
      <c r="B125" s="40" t="s">
        <v>22</v>
      </c>
      <c r="C125" s="9" t="s">
        <v>23</v>
      </c>
      <c r="D125" s="20" t="s">
        <v>24</v>
      </c>
      <c r="E125" s="17" t="s">
        <v>25</v>
      </c>
      <c r="F125" s="20">
        <v>1</v>
      </c>
      <c r="G125" s="18" t="s">
        <v>26</v>
      </c>
      <c r="H125" s="18"/>
      <c r="I125" s="30" t="s">
        <v>27</v>
      </c>
    </row>
    <row r="126" spans="1:9">
      <c r="A126" s="723"/>
      <c r="B126" s="28"/>
      <c r="C126" s="56"/>
      <c r="D126" s="57"/>
      <c r="E126" s="58"/>
      <c r="F126" s="57"/>
      <c r="G126" s="59"/>
      <c r="H126" s="59"/>
      <c r="I126" s="60"/>
    </row>
    <row r="127" spans="1:9">
      <c r="A127" s="723"/>
      <c r="B127" s="28"/>
      <c r="C127" s="56"/>
      <c r="D127" s="57"/>
      <c r="E127" s="58"/>
      <c r="F127" s="57"/>
      <c r="G127" s="59"/>
      <c r="H127" s="59"/>
      <c r="I127" s="60"/>
    </row>
    <row r="128" spans="1:9" ht="66">
      <c r="A128" s="723"/>
      <c r="B128" s="28" t="s">
        <v>367</v>
      </c>
      <c r="C128" s="67" t="s">
        <v>368</v>
      </c>
      <c r="D128" s="62" t="s">
        <v>370</v>
      </c>
      <c r="E128" s="68"/>
      <c r="F128" s="61">
        <v>1</v>
      </c>
      <c r="G128" s="69" t="s">
        <v>26</v>
      </c>
      <c r="H128" s="70" t="s">
        <v>371</v>
      </c>
      <c r="I128" s="71" t="s">
        <v>369</v>
      </c>
    </row>
    <row r="129" spans="1:9">
      <c r="A129" s="723"/>
      <c r="B129" s="28"/>
      <c r="C129" s="56"/>
      <c r="D129" s="57"/>
      <c r="E129" s="58"/>
      <c r="F129" s="57"/>
      <c r="G129" s="59"/>
      <c r="H129" s="59"/>
      <c r="I129" s="60"/>
    </row>
    <row r="130" spans="1:9" ht="20.25" customHeight="1" thickBot="1">
      <c r="A130" s="724"/>
      <c r="B130" s="42" t="s">
        <v>265</v>
      </c>
      <c r="C130" s="72" t="s">
        <v>266</v>
      </c>
      <c r="D130" s="55" t="s">
        <v>267</v>
      </c>
      <c r="E130" s="73"/>
      <c r="F130" s="74">
        <v>1</v>
      </c>
      <c r="G130" s="72"/>
      <c r="H130" s="75" t="s">
        <v>355</v>
      </c>
      <c r="I130" s="76"/>
    </row>
    <row r="131" spans="1:9" ht="67.5" thickTop="1" thickBot="1">
      <c r="A131" s="716" t="s">
        <v>91</v>
      </c>
      <c r="B131" s="37" t="s">
        <v>47</v>
      </c>
      <c r="C131" s="15" t="s">
        <v>3</v>
      </c>
      <c r="D131" s="54" t="s">
        <v>0</v>
      </c>
      <c r="E131" s="14" t="s">
        <v>1</v>
      </c>
      <c r="F131" s="38">
        <v>1</v>
      </c>
      <c r="G131" s="16" t="s">
        <v>2</v>
      </c>
      <c r="H131" s="15" t="s">
        <v>200</v>
      </c>
      <c r="I131" s="39" t="s">
        <v>201</v>
      </c>
    </row>
    <row r="132" spans="1:9" ht="34.5" thickTop="1" thickBot="1">
      <c r="A132" s="717"/>
      <c r="B132" s="40" t="s">
        <v>41</v>
      </c>
      <c r="C132" s="8" t="s">
        <v>40</v>
      </c>
      <c r="D132" s="20" t="s">
        <v>42</v>
      </c>
      <c r="E132" s="17" t="s">
        <v>43</v>
      </c>
      <c r="F132" s="20">
        <v>2</v>
      </c>
      <c r="G132" s="9" t="s">
        <v>44</v>
      </c>
      <c r="H132" s="8" t="s">
        <v>310</v>
      </c>
      <c r="I132" s="30" t="s">
        <v>45</v>
      </c>
    </row>
    <row r="133" spans="1:9" ht="20.25" customHeight="1" thickTop="1" thickBot="1">
      <c r="A133" s="717"/>
      <c r="B133" s="40" t="s">
        <v>140</v>
      </c>
      <c r="C133" s="9" t="s">
        <v>141</v>
      </c>
      <c r="D133" s="20" t="s">
        <v>142</v>
      </c>
      <c r="E133" s="17" t="s">
        <v>143</v>
      </c>
      <c r="F133" s="20">
        <v>1</v>
      </c>
      <c r="G133" s="18" t="s">
        <v>26</v>
      </c>
      <c r="H133" s="9" t="s">
        <v>337</v>
      </c>
      <c r="I133" s="41" t="s">
        <v>144</v>
      </c>
    </row>
    <row r="134" spans="1:9" ht="20.25" customHeight="1" thickTop="1" thickBot="1">
      <c r="A134" s="717"/>
      <c r="B134" s="40" t="s">
        <v>145</v>
      </c>
      <c r="C134" s="9" t="s">
        <v>146</v>
      </c>
      <c r="D134" s="21" t="s">
        <v>147</v>
      </c>
      <c r="E134" s="17" t="s">
        <v>148</v>
      </c>
      <c r="F134" s="20">
        <v>1</v>
      </c>
      <c r="G134" s="18" t="s">
        <v>26</v>
      </c>
      <c r="H134" s="9"/>
      <c r="I134" s="30" t="s">
        <v>149</v>
      </c>
    </row>
    <row r="135" spans="1:9" ht="34.5" thickTop="1" thickBot="1">
      <c r="A135" s="717"/>
      <c r="B135" s="40" t="s">
        <v>150</v>
      </c>
      <c r="C135" s="8" t="s">
        <v>152</v>
      </c>
      <c r="D135" s="21" t="s">
        <v>151</v>
      </c>
      <c r="E135" s="17" t="s">
        <v>153</v>
      </c>
      <c r="F135" s="20">
        <v>2</v>
      </c>
      <c r="G135" s="9" t="s">
        <v>132</v>
      </c>
      <c r="H135" s="9" t="s">
        <v>198</v>
      </c>
      <c r="I135" s="41" t="s">
        <v>154</v>
      </c>
    </row>
    <row r="136" spans="1:9" ht="34.5" thickTop="1" thickBot="1">
      <c r="A136" s="717"/>
      <c r="B136" s="40" t="s">
        <v>155</v>
      </c>
      <c r="C136" s="8" t="s">
        <v>156</v>
      </c>
      <c r="D136" s="21" t="s">
        <v>157</v>
      </c>
      <c r="E136" s="17" t="s">
        <v>158</v>
      </c>
      <c r="F136" s="20">
        <v>1</v>
      </c>
      <c r="G136" s="9" t="s">
        <v>159</v>
      </c>
      <c r="H136" s="9" t="s">
        <v>199</v>
      </c>
      <c r="I136" s="30" t="s">
        <v>160</v>
      </c>
    </row>
    <row r="137" spans="1:9" ht="34.5" thickTop="1" thickBot="1">
      <c r="A137" s="717"/>
      <c r="B137" s="40" t="s">
        <v>161</v>
      </c>
      <c r="C137" s="8" t="s">
        <v>162</v>
      </c>
      <c r="D137" s="20" t="s">
        <v>163</v>
      </c>
      <c r="E137" s="17" t="s">
        <v>166</v>
      </c>
      <c r="F137" s="20">
        <v>2</v>
      </c>
      <c r="G137" s="9" t="s">
        <v>132</v>
      </c>
      <c r="H137" s="9" t="s">
        <v>343</v>
      </c>
      <c r="I137" s="41"/>
    </row>
    <row r="138" spans="1:9" ht="34.5" thickTop="1" thickBot="1">
      <c r="A138" s="717"/>
      <c r="B138" s="40" t="s">
        <v>161</v>
      </c>
      <c r="C138" s="8" t="s">
        <v>164</v>
      </c>
      <c r="D138" s="20" t="s">
        <v>165</v>
      </c>
      <c r="E138" s="17" t="s">
        <v>167</v>
      </c>
      <c r="F138" s="20">
        <v>1</v>
      </c>
      <c r="G138" s="9" t="s">
        <v>159</v>
      </c>
      <c r="H138" s="9" t="s">
        <v>344</v>
      </c>
      <c r="I138" s="41"/>
    </row>
    <row r="139" spans="1:9" ht="34.5" thickTop="1" thickBot="1">
      <c r="A139" s="717"/>
      <c r="B139" s="40" t="s">
        <v>168</v>
      </c>
      <c r="C139" s="63" t="s">
        <v>120</v>
      </c>
      <c r="D139" s="53" t="s">
        <v>169</v>
      </c>
      <c r="E139" s="64" t="s">
        <v>170</v>
      </c>
      <c r="F139" s="52">
        <v>1</v>
      </c>
      <c r="G139" s="77" t="s">
        <v>26</v>
      </c>
      <c r="H139" s="63" t="s">
        <v>356</v>
      </c>
      <c r="I139" s="78" t="s">
        <v>268</v>
      </c>
    </row>
    <row r="140" spans="1:9" ht="34.5" thickTop="1" thickBot="1">
      <c r="A140" s="717"/>
      <c r="B140" s="725" t="s">
        <v>176</v>
      </c>
      <c r="C140" s="63" t="s">
        <v>177</v>
      </c>
      <c r="D140" s="52" t="s">
        <v>178</v>
      </c>
      <c r="E140" s="64"/>
      <c r="F140" s="52">
        <v>1</v>
      </c>
      <c r="G140" s="77" t="s">
        <v>159</v>
      </c>
      <c r="H140" s="65" t="s">
        <v>294</v>
      </c>
      <c r="I140" s="720" t="s">
        <v>392</v>
      </c>
    </row>
    <row r="141" spans="1:9" ht="34.5" thickTop="1" thickBot="1">
      <c r="A141" s="717"/>
      <c r="B141" s="727"/>
      <c r="C141" s="63" t="s">
        <v>179</v>
      </c>
      <c r="D141" s="52" t="s">
        <v>180</v>
      </c>
      <c r="E141" s="64"/>
      <c r="F141" s="52">
        <v>1</v>
      </c>
      <c r="G141" s="77" t="s">
        <v>159</v>
      </c>
      <c r="H141" s="65" t="s">
        <v>293</v>
      </c>
      <c r="I141" s="721"/>
    </row>
    <row r="142" spans="1:9" ht="34.5" thickTop="1" thickBot="1">
      <c r="A142" s="717"/>
      <c r="B142" s="727"/>
      <c r="C142" s="63" t="s">
        <v>181</v>
      </c>
      <c r="D142" s="52" t="s">
        <v>182</v>
      </c>
      <c r="E142" s="64"/>
      <c r="F142" s="52">
        <v>1</v>
      </c>
      <c r="G142" s="77" t="s">
        <v>159</v>
      </c>
      <c r="H142" s="65" t="s">
        <v>295</v>
      </c>
      <c r="I142" s="721"/>
    </row>
    <row r="143" spans="1:9" ht="34.5" thickTop="1" thickBot="1">
      <c r="A143" s="717"/>
      <c r="B143" s="727"/>
      <c r="C143" s="86" t="s">
        <v>192</v>
      </c>
      <c r="D143" s="87" t="s">
        <v>183</v>
      </c>
      <c r="E143" s="64"/>
      <c r="F143" s="52">
        <v>1</v>
      </c>
      <c r="G143" s="77" t="s">
        <v>159</v>
      </c>
      <c r="H143" s="65" t="s">
        <v>296</v>
      </c>
      <c r="I143" s="721"/>
    </row>
    <row r="144" spans="1:9" ht="34.5" thickTop="1" thickBot="1">
      <c r="A144" s="717"/>
      <c r="B144" s="727"/>
      <c r="C144" s="63" t="s">
        <v>191</v>
      </c>
      <c r="D144" s="52" t="s">
        <v>184</v>
      </c>
      <c r="E144" s="64"/>
      <c r="F144" s="52">
        <v>1</v>
      </c>
      <c r="G144" s="77" t="s">
        <v>159</v>
      </c>
      <c r="H144" s="65" t="s">
        <v>306</v>
      </c>
      <c r="I144" s="721"/>
    </row>
    <row r="145" spans="1:9" ht="34.5" thickTop="1" thickBot="1">
      <c r="A145" s="717"/>
      <c r="B145" s="727"/>
      <c r="C145" s="63" t="s">
        <v>190</v>
      </c>
      <c r="D145" s="52" t="s">
        <v>185</v>
      </c>
      <c r="E145" s="64"/>
      <c r="F145" s="52">
        <v>1</v>
      </c>
      <c r="G145" s="77" t="s">
        <v>159</v>
      </c>
      <c r="H145" s="65" t="s">
        <v>307</v>
      </c>
      <c r="I145" s="721"/>
    </row>
    <row r="146" spans="1:9" ht="51" thickTop="1" thickBot="1">
      <c r="A146" s="717"/>
      <c r="B146" s="727"/>
      <c r="C146" s="63" t="s">
        <v>189</v>
      </c>
      <c r="D146" s="52" t="s">
        <v>186</v>
      </c>
      <c r="E146" s="64"/>
      <c r="F146" s="52">
        <v>1</v>
      </c>
      <c r="G146" s="77" t="s">
        <v>159</v>
      </c>
      <c r="H146" s="65"/>
      <c r="I146" s="721"/>
    </row>
    <row r="147" spans="1:9" ht="51" thickTop="1" thickBot="1">
      <c r="A147" s="717"/>
      <c r="B147" s="726"/>
      <c r="C147" s="63" t="s">
        <v>188</v>
      </c>
      <c r="D147" s="52" t="s">
        <v>187</v>
      </c>
      <c r="E147" s="64"/>
      <c r="F147" s="52">
        <v>1</v>
      </c>
      <c r="G147" s="77" t="s">
        <v>159</v>
      </c>
      <c r="H147" s="65"/>
      <c r="I147" s="722"/>
    </row>
    <row r="148" spans="1:9" ht="20.25" customHeight="1" thickTop="1" thickBot="1">
      <c r="A148" s="717"/>
      <c r="B148" s="42" t="s">
        <v>171</v>
      </c>
      <c r="C148" s="35" t="s">
        <v>172</v>
      </c>
      <c r="D148" s="51" t="s">
        <v>173</v>
      </c>
      <c r="E148" s="34" t="s">
        <v>174</v>
      </c>
      <c r="F148" s="33">
        <v>1</v>
      </c>
      <c r="G148" s="35"/>
      <c r="H148" s="35" t="s">
        <v>345</v>
      </c>
      <c r="I148" s="43" t="s">
        <v>175</v>
      </c>
    </row>
    <row r="149" spans="1:9" ht="42" thickTop="1" thickBot="1">
      <c r="A149" s="716" t="s">
        <v>92</v>
      </c>
      <c r="B149" s="37" t="s">
        <v>96</v>
      </c>
      <c r="C149" s="15" t="s">
        <v>262</v>
      </c>
      <c r="D149" s="24" t="s">
        <v>263</v>
      </c>
      <c r="E149" s="14"/>
      <c r="F149" s="38">
        <v>1</v>
      </c>
      <c r="G149" s="16" t="s">
        <v>264</v>
      </c>
      <c r="H149" s="16"/>
      <c r="I149" s="29"/>
    </row>
    <row r="150" spans="1:9" ht="34.5" thickTop="1" thickBot="1">
      <c r="A150" s="716"/>
      <c r="B150" s="40" t="s">
        <v>258</v>
      </c>
      <c r="C150" s="9" t="s">
        <v>259</v>
      </c>
      <c r="D150" s="20" t="s">
        <v>260</v>
      </c>
      <c r="E150" s="17"/>
      <c r="F150" s="20">
        <v>1</v>
      </c>
      <c r="G150" s="18" t="s">
        <v>26</v>
      </c>
      <c r="H150" s="9"/>
      <c r="I150" s="30" t="s">
        <v>261</v>
      </c>
    </row>
    <row r="151" spans="1:9" ht="20.25" customHeight="1" thickTop="1" thickBot="1">
      <c r="A151" s="717"/>
      <c r="B151" s="40" t="s">
        <v>254</v>
      </c>
      <c r="C151" s="9" t="s">
        <v>255</v>
      </c>
      <c r="D151" s="20" t="s">
        <v>256</v>
      </c>
      <c r="E151" s="17"/>
      <c r="F151" s="20">
        <v>1</v>
      </c>
      <c r="G151" s="9"/>
      <c r="H151" s="9"/>
      <c r="I151" s="41" t="s">
        <v>257</v>
      </c>
    </row>
    <row r="152" spans="1:9" ht="34.5" thickTop="1" thickBot="1">
      <c r="A152" s="717"/>
      <c r="B152" s="40" t="s">
        <v>250</v>
      </c>
      <c r="C152" s="8" t="s">
        <v>251</v>
      </c>
      <c r="D152" s="20" t="s">
        <v>252</v>
      </c>
      <c r="E152" s="17"/>
      <c r="F152" s="20">
        <v>1</v>
      </c>
      <c r="G152" s="18" t="s">
        <v>26</v>
      </c>
      <c r="H152" s="9" t="s">
        <v>315</v>
      </c>
      <c r="I152" s="30" t="s">
        <v>253</v>
      </c>
    </row>
    <row r="153" spans="1:9" ht="84" thickTop="1" thickBot="1">
      <c r="A153" s="717"/>
      <c r="B153" s="40" t="s">
        <v>103</v>
      </c>
      <c r="C153" s="8" t="s">
        <v>104</v>
      </c>
      <c r="D153" s="20" t="s">
        <v>105</v>
      </c>
      <c r="E153" s="17" t="s">
        <v>106</v>
      </c>
      <c r="F153" s="20">
        <v>2</v>
      </c>
      <c r="G153" s="8" t="s">
        <v>107</v>
      </c>
      <c r="H153" s="8"/>
      <c r="I153" s="30" t="s">
        <v>108</v>
      </c>
    </row>
    <row r="154" spans="1:9" ht="100.5" thickTop="1" thickBot="1">
      <c r="A154" s="717"/>
      <c r="B154" s="40" t="s">
        <v>246</v>
      </c>
      <c r="C154" s="8" t="s">
        <v>247</v>
      </c>
      <c r="D154" s="20" t="s">
        <v>248</v>
      </c>
      <c r="E154" s="17"/>
      <c r="F154" s="20">
        <v>1</v>
      </c>
      <c r="G154" s="27" t="s">
        <v>26</v>
      </c>
      <c r="H154" s="8"/>
      <c r="I154" s="30" t="s">
        <v>249</v>
      </c>
    </row>
    <row r="155" spans="1:9" ht="21.75" thickTop="1" thickBot="1">
      <c r="A155" s="717"/>
      <c r="B155" s="46" t="s">
        <v>245</v>
      </c>
      <c r="C155" s="47" t="s">
        <v>243</v>
      </c>
      <c r="D155" s="48" t="s">
        <v>244</v>
      </c>
      <c r="E155" s="17"/>
      <c r="F155" s="20"/>
      <c r="G155" s="27" t="s">
        <v>26</v>
      </c>
      <c r="H155" s="8" t="s">
        <v>332</v>
      </c>
      <c r="I155" s="30"/>
    </row>
    <row r="156" spans="1:9" ht="20.25" customHeight="1" thickTop="1" thickBot="1">
      <c r="A156" s="717"/>
      <c r="B156" s="42" t="s">
        <v>242</v>
      </c>
      <c r="C156" s="35" t="s">
        <v>330</v>
      </c>
      <c r="D156" s="33" t="s">
        <v>331</v>
      </c>
      <c r="E156" s="34"/>
      <c r="F156" s="33">
        <v>1</v>
      </c>
      <c r="G156" s="45" t="s">
        <v>26</v>
      </c>
      <c r="H156" s="35"/>
      <c r="I156" s="43"/>
    </row>
    <row r="157" spans="1:9" ht="34.5" thickTop="1" thickBot="1">
      <c r="A157" s="716" t="s">
        <v>94</v>
      </c>
      <c r="B157" s="37" t="s">
        <v>95</v>
      </c>
      <c r="C157" s="15" t="s">
        <v>311</v>
      </c>
      <c r="D157" s="38" t="s">
        <v>235</v>
      </c>
      <c r="E157" s="14"/>
      <c r="F157" s="38">
        <v>3</v>
      </c>
      <c r="G157" s="16"/>
      <c r="H157" s="16"/>
      <c r="I157" s="29"/>
    </row>
    <row r="158" spans="1:9" ht="34.5" thickTop="1" thickBot="1">
      <c r="A158" s="717"/>
      <c r="B158" s="40" t="s">
        <v>239</v>
      </c>
      <c r="C158" s="8" t="s">
        <v>312</v>
      </c>
      <c r="D158" s="20" t="s">
        <v>236</v>
      </c>
      <c r="E158" s="17"/>
      <c r="F158" s="20">
        <v>1</v>
      </c>
      <c r="G158" s="9"/>
      <c r="H158" s="9"/>
      <c r="I158" s="41"/>
    </row>
    <row r="159" spans="1:9" ht="34.5" thickTop="1" thickBot="1">
      <c r="A159" s="717"/>
      <c r="B159" s="40" t="s">
        <v>240</v>
      </c>
      <c r="C159" s="8" t="s">
        <v>313</v>
      </c>
      <c r="D159" s="20" t="s">
        <v>237</v>
      </c>
      <c r="E159" s="17"/>
      <c r="F159" s="20">
        <v>1</v>
      </c>
      <c r="G159" s="9"/>
      <c r="H159" s="9"/>
      <c r="I159" s="41"/>
    </row>
    <row r="160" spans="1:9" ht="20.25" customHeight="1" thickTop="1" thickBot="1">
      <c r="A160" s="717"/>
      <c r="B160" s="42" t="s">
        <v>241</v>
      </c>
      <c r="C160" s="35" t="s">
        <v>314</v>
      </c>
      <c r="D160" s="33" t="s">
        <v>238</v>
      </c>
      <c r="E160" s="34"/>
      <c r="F160" s="33">
        <v>1</v>
      </c>
      <c r="G160" s="35"/>
      <c r="H160" s="35"/>
      <c r="I160" s="43"/>
    </row>
    <row r="161" spans="1:9" ht="21" thickTop="1">
      <c r="A161" s="718" t="s">
        <v>234</v>
      </c>
      <c r="B161" s="37" t="s">
        <v>228</v>
      </c>
      <c r="C161" s="16" t="s">
        <v>233</v>
      </c>
      <c r="D161" s="38" t="s">
        <v>230</v>
      </c>
      <c r="E161" s="14"/>
      <c r="F161" s="38">
        <v>1</v>
      </c>
      <c r="G161" s="16"/>
      <c r="H161" s="16"/>
      <c r="I161" s="29"/>
    </row>
    <row r="162" spans="1:9" ht="21" thickBot="1">
      <c r="A162" s="719"/>
      <c r="B162" s="42" t="s">
        <v>229</v>
      </c>
      <c r="C162" s="35" t="s">
        <v>232</v>
      </c>
      <c r="D162" s="33" t="s">
        <v>231</v>
      </c>
      <c r="E162" s="34"/>
      <c r="F162" s="33">
        <v>1</v>
      </c>
      <c r="G162" s="35"/>
      <c r="H162" s="35"/>
      <c r="I162" s="43"/>
    </row>
    <row r="163" spans="1:9" ht="21" hidden="1" thickTop="1"/>
    <row r="164" spans="1:9" ht="21" thickTop="1"/>
    <row r="165" spans="1:9"/>
    <row r="166" spans="1:9"/>
    <row r="167" spans="1:9"/>
    <row r="168" spans="1:9"/>
    <row r="169" spans="1:9"/>
    <row r="170" spans="1:9"/>
    <row r="171" spans="1:9"/>
    <row r="172" spans="1:9"/>
    <row r="173" spans="1:9"/>
    <row r="174" spans="1:9"/>
    <row r="175" spans="1:9"/>
    <row r="176" spans="1:9"/>
    <row r="177"/>
    <row r="178"/>
    <row r="179"/>
  </sheetData>
  <mergeCells count="9">
    <mergeCell ref="A157:A160"/>
    <mergeCell ref="A161:A162"/>
    <mergeCell ref="I140:I147"/>
    <mergeCell ref="A90:A114"/>
    <mergeCell ref="B99:B100"/>
    <mergeCell ref="A115:A130"/>
    <mergeCell ref="A131:A148"/>
    <mergeCell ref="B140:B147"/>
    <mergeCell ref="A149:A156"/>
  </mergeCells>
  <phoneticPr fontId="1"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187-6351-486B-B38B-31C62A2555E9}">
  <sheetPr>
    <tabColor rgb="FFFF0000"/>
  </sheetPr>
  <dimension ref="A2:J46"/>
  <sheetViews>
    <sheetView zoomScale="85" zoomScaleNormal="85" workbookViewId="0">
      <pane ySplit="10" topLeftCell="A11" activePane="bottomLeft" state="frozen"/>
      <selection pane="bottomLeft" activeCell="C25" sqref="C25"/>
    </sheetView>
  </sheetViews>
  <sheetFormatPr defaultRowHeight="16.5"/>
  <cols>
    <col min="1" max="1" width="21.375" customWidth="1"/>
    <col min="2" max="2" width="17.5" customWidth="1"/>
    <col min="3" max="10" width="28.625" customWidth="1"/>
  </cols>
  <sheetData>
    <row r="2" spans="1:10">
      <c r="B2" s="17" t="s">
        <v>2307</v>
      </c>
      <c r="C2" s="1002" t="s">
        <v>2280</v>
      </c>
      <c r="D2" s="1002"/>
      <c r="E2" s="1002" t="s">
        <v>2074</v>
      </c>
      <c r="F2" s="1002"/>
      <c r="G2" s="1002" t="s">
        <v>2308</v>
      </c>
      <c r="H2" s="1002"/>
      <c r="I2" s="1002" t="s">
        <v>2074</v>
      </c>
      <c r="J2" s="1002"/>
    </row>
    <row r="3" spans="1:10">
      <c r="B3" s="17" t="s">
        <v>2019</v>
      </c>
      <c r="C3" s="17">
        <v>31</v>
      </c>
      <c r="D3" s="17">
        <v>30</v>
      </c>
      <c r="E3" s="17">
        <v>29</v>
      </c>
      <c r="F3" s="17">
        <v>28</v>
      </c>
      <c r="G3" s="17">
        <v>27</v>
      </c>
      <c r="H3" s="17">
        <v>26</v>
      </c>
      <c r="I3" s="17">
        <v>25</v>
      </c>
      <c r="J3" s="17">
        <v>24</v>
      </c>
    </row>
    <row r="4" spans="1:10">
      <c r="B4" s="17" t="s">
        <v>2281</v>
      </c>
      <c r="C4" s="17" t="s">
        <v>2072</v>
      </c>
      <c r="D4" s="17" t="s">
        <v>2072</v>
      </c>
      <c r="E4" s="17" t="s">
        <v>2072</v>
      </c>
      <c r="F4" s="17" t="s">
        <v>2072</v>
      </c>
      <c r="G4" s="17" t="s">
        <v>2072</v>
      </c>
      <c r="H4" s="17" t="s">
        <v>2072</v>
      </c>
      <c r="I4" s="17" t="s">
        <v>2072</v>
      </c>
      <c r="J4" s="17" t="s">
        <v>2072</v>
      </c>
    </row>
    <row r="5" spans="1:10">
      <c r="A5" s="49"/>
      <c r="B5" s="17" t="s">
        <v>2019</v>
      </c>
      <c r="C5" s="17">
        <v>23</v>
      </c>
      <c r="D5" s="17">
        <v>22</v>
      </c>
      <c r="E5" s="17">
        <v>21</v>
      </c>
      <c r="F5" s="17">
        <v>20</v>
      </c>
      <c r="G5" s="17">
        <v>19</v>
      </c>
      <c r="H5" s="17">
        <v>18</v>
      </c>
      <c r="I5" s="17">
        <v>17</v>
      </c>
      <c r="J5" s="17">
        <v>16</v>
      </c>
    </row>
    <row r="6" spans="1:10">
      <c r="A6" s="49"/>
      <c r="B6" s="17" t="s">
        <v>2283</v>
      </c>
      <c r="C6" s="17" t="s">
        <v>2072</v>
      </c>
      <c r="D6" s="335" t="s">
        <v>2032</v>
      </c>
      <c r="E6" s="335" t="s">
        <v>2033</v>
      </c>
      <c r="F6" s="335" t="s">
        <v>2034</v>
      </c>
      <c r="G6" s="335" t="s">
        <v>2035</v>
      </c>
      <c r="H6" s="335" t="s">
        <v>2036</v>
      </c>
      <c r="I6" s="335" t="s">
        <v>2037</v>
      </c>
      <c r="J6" s="335" t="s">
        <v>2038</v>
      </c>
    </row>
    <row r="7" spans="1:10">
      <c r="A7" s="49"/>
      <c r="B7" s="17" t="s">
        <v>2019</v>
      </c>
      <c r="C7" s="17">
        <v>15</v>
      </c>
      <c r="D7" s="17">
        <v>14</v>
      </c>
      <c r="E7" s="17">
        <v>13</v>
      </c>
      <c r="F7" s="17">
        <v>12</v>
      </c>
      <c r="G7" s="17">
        <v>11</v>
      </c>
      <c r="H7" s="17">
        <v>10</v>
      </c>
      <c r="I7" s="17">
        <v>9</v>
      </c>
      <c r="J7" s="17">
        <v>8</v>
      </c>
    </row>
    <row r="8" spans="1:10">
      <c r="A8" s="49"/>
      <c r="B8" s="436" t="s">
        <v>2285</v>
      </c>
      <c r="C8" s="335" t="s">
        <v>2041</v>
      </c>
      <c r="D8" s="335" t="s">
        <v>2042</v>
      </c>
      <c r="E8" s="335" t="s">
        <v>2039</v>
      </c>
      <c r="F8" s="335" t="s">
        <v>2040</v>
      </c>
      <c r="G8" s="335" t="s">
        <v>2030</v>
      </c>
      <c r="H8" s="335" t="s">
        <v>2031</v>
      </c>
      <c r="I8" s="335" t="s">
        <v>2028</v>
      </c>
      <c r="J8" s="335" t="s">
        <v>2029</v>
      </c>
    </row>
    <row r="9" spans="1:10">
      <c r="A9" s="49"/>
      <c r="B9" s="17" t="s">
        <v>2019</v>
      </c>
      <c r="C9" s="17">
        <v>7</v>
      </c>
      <c r="D9" s="17">
        <v>6</v>
      </c>
      <c r="E9" s="17">
        <v>5</v>
      </c>
      <c r="F9" s="17">
        <v>4</v>
      </c>
      <c r="G9" s="17">
        <v>3</v>
      </c>
      <c r="H9" s="17">
        <v>2</v>
      </c>
      <c r="I9" s="17">
        <v>1</v>
      </c>
      <c r="J9" s="17">
        <v>0</v>
      </c>
    </row>
    <row r="10" spans="1:10">
      <c r="A10" s="49"/>
      <c r="B10" s="437" t="s">
        <v>2286</v>
      </c>
      <c r="C10" s="335" t="s">
        <v>2026</v>
      </c>
      <c r="D10" s="335" t="s">
        <v>2027</v>
      </c>
      <c r="E10" s="335" t="s">
        <v>2024</v>
      </c>
      <c r="F10" s="335" t="s">
        <v>2025</v>
      </c>
      <c r="G10" s="335" t="s">
        <v>2022</v>
      </c>
      <c r="H10" s="335" t="s">
        <v>2023</v>
      </c>
      <c r="I10" s="335" t="s">
        <v>2020</v>
      </c>
      <c r="J10" s="335" t="s">
        <v>2021</v>
      </c>
    </row>
    <row r="11" spans="1:10" ht="36" customHeight="1" thickBot="1">
      <c r="A11" s="49"/>
      <c r="B11" s="2"/>
      <c r="C11" s="2"/>
      <c r="D11" s="2"/>
      <c r="E11" s="2"/>
      <c r="F11" s="2"/>
      <c r="G11" s="2"/>
      <c r="H11" s="2"/>
      <c r="I11" s="2"/>
      <c r="J11" s="2"/>
    </row>
    <row r="12" spans="1:10" ht="45" customHeight="1">
      <c r="A12" s="2"/>
      <c r="B12" s="427"/>
      <c r="C12" s="1004" t="s">
        <v>2309</v>
      </c>
      <c r="D12" s="1004"/>
      <c r="E12" s="1004"/>
      <c r="F12" s="1004"/>
      <c r="G12" s="1004"/>
      <c r="H12" s="1004"/>
      <c r="I12" s="1004"/>
      <c r="J12" s="1005"/>
    </row>
    <row r="13" spans="1:10" ht="45" customHeight="1">
      <c r="A13" s="2"/>
      <c r="B13" s="428" t="s">
        <v>2043</v>
      </c>
      <c r="C13" s="17" t="s">
        <v>1579</v>
      </c>
      <c r="D13" s="17" t="s">
        <v>2044</v>
      </c>
      <c r="E13" s="1002" t="s">
        <v>2045</v>
      </c>
      <c r="F13" s="1002"/>
      <c r="G13" s="1002"/>
      <c r="H13" s="1002"/>
      <c r="I13" s="1002"/>
      <c r="J13" s="1003"/>
    </row>
    <row r="14" spans="1:10" ht="31.5" customHeight="1">
      <c r="B14" s="428">
        <v>31</v>
      </c>
      <c r="C14" s="17" t="s">
        <v>2072</v>
      </c>
      <c r="D14" s="17" t="s">
        <v>2310</v>
      </c>
      <c r="E14" s="1008" t="s">
        <v>2284</v>
      </c>
      <c r="F14" s="1009"/>
      <c r="G14" s="1009"/>
      <c r="H14" s="1009"/>
      <c r="I14" s="1009"/>
      <c r="J14" s="1010"/>
    </row>
    <row r="15" spans="1:10" ht="31.5" customHeight="1">
      <c r="B15" s="428">
        <v>30</v>
      </c>
      <c r="C15" s="17" t="s">
        <v>2072</v>
      </c>
      <c r="D15" s="17" t="s">
        <v>2310</v>
      </c>
      <c r="E15" s="1008" t="s">
        <v>2284</v>
      </c>
      <c r="F15" s="1009"/>
      <c r="G15" s="1009"/>
      <c r="H15" s="1009"/>
      <c r="I15" s="1009"/>
      <c r="J15" s="1010"/>
    </row>
    <row r="16" spans="1:10" ht="31.5" customHeight="1">
      <c r="B16" s="428">
        <v>29</v>
      </c>
      <c r="C16" s="17" t="s">
        <v>2072</v>
      </c>
      <c r="D16" s="17" t="s">
        <v>2310</v>
      </c>
      <c r="E16" s="1008" t="s">
        <v>2284</v>
      </c>
      <c r="F16" s="1009"/>
      <c r="G16" s="1009"/>
      <c r="H16" s="1009"/>
      <c r="I16" s="1009"/>
      <c r="J16" s="1010"/>
    </row>
    <row r="17" spans="2:10" ht="31.5" customHeight="1">
      <c r="B17" s="428">
        <v>28</v>
      </c>
      <c r="C17" s="17" t="s">
        <v>2072</v>
      </c>
      <c r="D17" s="17" t="s">
        <v>2310</v>
      </c>
      <c r="E17" s="1008" t="s">
        <v>2284</v>
      </c>
      <c r="F17" s="1009"/>
      <c r="G17" s="1009"/>
      <c r="H17" s="1009"/>
      <c r="I17" s="1009"/>
      <c r="J17" s="1010"/>
    </row>
    <row r="18" spans="2:10" ht="31.5" customHeight="1">
      <c r="B18" s="428">
        <v>27</v>
      </c>
      <c r="C18" s="17" t="s">
        <v>2072</v>
      </c>
      <c r="D18" s="17" t="s">
        <v>2310</v>
      </c>
      <c r="E18" s="1008" t="s">
        <v>2284</v>
      </c>
      <c r="F18" s="1009"/>
      <c r="G18" s="1009"/>
      <c r="H18" s="1009"/>
      <c r="I18" s="1009"/>
      <c r="J18" s="1010"/>
    </row>
    <row r="19" spans="2:10" ht="31.5" customHeight="1">
      <c r="B19" s="428">
        <v>26</v>
      </c>
      <c r="C19" s="17" t="s">
        <v>2072</v>
      </c>
      <c r="D19" s="17" t="s">
        <v>2310</v>
      </c>
      <c r="E19" s="1008" t="s">
        <v>2284</v>
      </c>
      <c r="F19" s="1009"/>
      <c r="G19" s="1009"/>
      <c r="H19" s="1009"/>
      <c r="I19" s="1009"/>
      <c r="J19" s="1010"/>
    </row>
    <row r="20" spans="2:10" ht="31.5" customHeight="1">
      <c r="B20" s="428">
        <v>25</v>
      </c>
      <c r="C20" s="17" t="s">
        <v>2072</v>
      </c>
      <c r="D20" s="17" t="s">
        <v>2310</v>
      </c>
      <c r="E20" s="1008" t="s">
        <v>2284</v>
      </c>
      <c r="F20" s="1009"/>
      <c r="G20" s="1009"/>
      <c r="H20" s="1009"/>
      <c r="I20" s="1009"/>
      <c r="J20" s="1010"/>
    </row>
    <row r="21" spans="2:10" ht="31.5" customHeight="1">
      <c r="B21" s="428">
        <v>24</v>
      </c>
      <c r="C21" s="17" t="s">
        <v>2072</v>
      </c>
      <c r="D21" s="17" t="s">
        <v>2310</v>
      </c>
      <c r="E21" s="1008" t="s">
        <v>2284</v>
      </c>
      <c r="F21" s="1009"/>
      <c r="G21" s="1009"/>
      <c r="H21" s="1009"/>
      <c r="I21" s="1009"/>
      <c r="J21" s="1010"/>
    </row>
    <row r="22" spans="2:10" ht="31.5" customHeight="1">
      <c r="B22" s="428">
        <v>23</v>
      </c>
      <c r="C22" s="17" t="s">
        <v>2072</v>
      </c>
      <c r="D22" s="17" t="s">
        <v>2310</v>
      </c>
      <c r="E22" s="1008" t="s">
        <v>2284</v>
      </c>
      <c r="F22" s="1009"/>
      <c r="G22" s="1009"/>
      <c r="H22" s="1009"/>
      <c r="I22" s="1009"/>
      <c r="J22" s="1010"/>
    </row>
    <row r="23" spans="2:10" ht="33">
      <c r="B23" s="428">
        <v>22</v>
      </c>
      <c r="C23" s="17" t="s">
        <v>2032</v>
      </c>
      <c r="D23" s="8" t="s">
        <v>2048</v>
      </c>
      <c r="E23" s="1006" t="s">
        <v>2049</v>
      </c>
      <c r="F23" s="1006"/>
      <c r="G23" s="1006"/>
      <c r="H23" s="1006"/>
      <c r="I23" s="1006"/>
      <c r="J23" s="1007"/>
    </row>
    <row r="24" spans="2:10" ht="33">
      <c r="B24" s="428">
        <v>21</v>
      </c>
      <c r="C24" s="17" t="s">
        <v>2033</v>
      </c>
      <c r="D24" s="8" t="s">
        <v>2050</v>
      </c>
      <c r="E24" s="1006" t="s">
        <v>2051</v>
      </c>
      <c r="F24" s="1006"/>
      <c r="G24" s="1006"/>
      <c r="H24" s="1006"/>
      <c r="I24" s="1006"/>
      <c r="J24" s="1007"/>
    </row>
    <row r="25" spans="2:10" ht="33">
      <c r="B25" s="428">
        <v>20</v>
      </c>
      <c r="C25" s="17" t="s">
        <v>2034</v>
      </c>
      <c r="D25" s="8" t="s">
        <v>2052</v>
      </c>
      <c r="E25" s="1006" t="s">
        <v>2053</v>
      </c>
      <c r="F25" s="1006"/>
      <c r="G25" s="1006"/>
      <c r="H25" s="1006"/>
      <c r="I25" s="1006"/>
      <c r="J25" s="1007"/>
    </row>
    <row r="26" spans="2:10" ht="33">
      <c r="B26" s="428">
        <v>19</v>
      </c>
      <c r="C26" s="17" t="s">
        <v>2035</v>
      </c>
      <c r="D26" s="8" t="s">
        <v>2054</v>
      </c>
      <c r="E26" s="1006" t="s">
        <v>2055</v>
      </c>
      <c r="F26" s="1006"/>
      <c r="G26" s="1006"/>
      <c r="H26" s="1006"/>
      <c r="I26" s="1006"/>
      <c r="J26" s="1007"/>
    </row>
    <row r="27" spans="2:10" ht="33">
      <c r="B27" s="428">
        <v>18</v>
      </c>
      <c r="C27" s="17" t="s">
        <v>2036</v>
      </c>
      <c r="D27" s="8" t="s">
        <v>2056</v>
      </c>
      <c r="E27" s="1006" t="s">
        <v>2057</v>
      </c>
      <c r="F27" s="1006"/>
      <c r="G27" s="1006"/>
      <c r="H27" s="1006"/>
      <c r="I27" s="1006"/>
      <c r="J27" s="1007"/>
    </row>
    <row r="28" spans="2:10" ht="33">
      <c r="B28" s="428">
        <v>17</v>
      </c>
      <c r="C28" s="17" t="s">
        <v>2037</v>
      </c>
      <c r="D28" s="8" t="s">
        <v>2058</v>
      </c>
      <c r="E28" s="1006" t="s">
        <v>2059</v>
      </c>
      <c r="F28" s="1006"/>
      <c r="G28" s="1006"/>
      <c r="H28" s="1006"/>
      <c r="I28" s="1006"/>
      <c r="J28" s="1007"/>
    </row>
    <row r="29" spans="2:10" ht="33">
      <c r="B29" s="428">
        <v>16</v>
      </c>
      <c r="C29" s="17" t="s">
        <v>2038</v>
      </c>
      <c r="D29" s="8" t="s">
        <v>2060</v>
      </c>
      <c r="E29" s="1006" t="s">
        <v>2061</v>
      </c>
      <c r="F29" s="1006"/>
      <c r="G29" s="1006"/>
      <c r="H29" s="1006"/>
      <c r="I29" s="1006"/>
      <c r="J29" s="1007"/>
    </row>
    <row r="30" spans="2:10" ht="33">
      <c r="B30" s="428">
        <v>15</v>
      </c>
      <c r="C30" s="17" t="s">
        <v>2041</v>
      </c>
      <c r="D30" s="8" t="s">
        <v>2066</v>
      </c>
      <c r="E30" s="1006" t="s">
        <v>2067</v>
      </c>
      <c r="F30" s="1006"/>
      <c r="G30" s="1006"/>
      <c r="H30" s="1006"/>
      <c r="I30" s="1006"/>
      <c r="J30" s="1007"/>
    </row>
    <row r="31" spans="2:10" ht="33">
      <c r="B31" s="428">
        <v>14</v>
      </c>
      <c r="C31" s="17" t="s">
        <v>2042</v>
      </c>
      <c r="D31" s="8" t="s">
        <v>2068</v>
      </c>
      <c r="E31" s="1006" t="s">
        <v>2069</v>
      </c>
      <c r="F31" s="1006"/>
      <c r="G31" s="1006"/>
      <c r="H31" s="1006"/>
      <c r="I31" s="1006"/>
      <c r="J31" s="1007"/>
    </row>
    <row r="32" spans="2:10" ht="33">
      <c r="B32" s="428">
        <v>13</v>
      </c>
      <c r="C32" s="17" t="s">
        <v>2039</v>
      </c>
      <c r="D32" s="8" t="s">
        <v>2062</v>
      </c>
      <c r="E32" s="1006" t="s">
        <v>2063</v>
      </c>
      <c r="F32" s="1006"/>
      <c r="G32" s="1006"/>
      <c r="H32" s="1006"/>
      <c r="I32" s="1006"/>
      <c r="J32" s="1007"/>
    </row>
    <row r="33" spans="2:10" ht="33">
      <c r="B33" s="428">
        <v>12</v>
      </c>
      <c r="C33" s="17" t="s">
        <v>2040</v>
      </c>
      <c r="D33" s="8" t="s">
        <v>2064</v>
      </c>
      <c r="E33" s="1006" t="s">
        <v>2065</v>
      </c>
      <c r="F33" s="1006"/>
      <c r="G33" s="1006"/>
      <c r="H33" s="1006"/>
      <c r="I33" s="1006"/>
      <c r="J33" s="1007"/>
    </row>
    <row r="34" spans="2:10" ht="33">
      <c r="B34" s="428">
        <v>11</v>
      </c>
      <c r="C34" s="17" t="s">
        <v>2030</v>
      </c>
      <c r="D34" s="8" t="s">
        <v>2046</v>
      </c>
      <c r="E34" s="1006" t="s">
        <v>2311</v>
      </c>
      <c r="F34" s="1006"/>
      <c r="G34" s="1006"/>
      <c r="H34" s="1006"/>
      <c r="I34" s="1006"/>
      <c r="J34" s="1007"/>
    </row>
    <row r="35" spans="2:10" ht="33">
      <c r="B35" s="428">
        <v>10</v>
      </c>
      <c r="C35" s="17" t="s">
        <v>2031</v>
      </c>
      <c r="D35" s="8" t="s">
        <v>2047</v>
      </c>
      <c r="E35" s="1006" t="s">
        <v>2312</v>
      </c>
      <c r="F35" s="1006"/>
      <c r="G35" s="1006"/>
      <c r="H35" s="1006"/>
      <c r="I35" s="1006"/>
      <c r="J35" s="1007"/>
    </row>
    <row r="36" spans="2:10" ht="33">
      <c r="B36" s="428">
        <v>9</v>
      </c>
      <c r="C36" s="17" t="s">
        <v>2028</v>
      </c>
      <c r="D36" s="8" t="s">
        <v>2046</v>
      </c>
      <c r="E36" s="1006" t="s">
        <v>2313</v>
      </c>
      <c r="F36" s="1006"/>
      <c r="G36" s="1006"/>
      <c r="H36" s="1006"/>
      <c r="I36" s="1006"/>
      <c r="J36" s="1007"/>
    </row>
    <row r="37" spans="2:10" ht="33" customHeight="1">
      <c r="B37" s="428">
        <v>8</v>
      </c>
      <c r="C37" s="17" t="s">
        <v>2029</v>
      </c>
      <c r="D37" s="8" t="s">
        <v>2047</v>
      </c>
      <c r="E37" s="1006" t="s">
        <v>2314</v>
      </c>
      <c r="F37" s="1006"/>
      <c r="G37" s="1006"/>
      <c r="H37" s="1006"/>
      <c r="I37" s="1006"/>
      <c r="J37" s="1007"/>
    </row>
    <row r="38" spans="2:10" ht="33" customHeight="1">
      <c r="B38" s="428">
        <v>7</v>
      </c>
      <c r="C38" s="17" t="s">
        <v>2026</v>
      </c>
      <c r="D38" s="8" t="s">
        <v>2046</v>
      </c>
      <c r="E38" s="1006" t="s">
        <v>2315</v>
      </c>
      <c r="F38" s="1006"/>
      <c r="G38" s="1006"/>
      <c r="H38" s="1006"/>
      <c r="I38" s="1006"/>
      <c r="J38" s="1007"/>
    </row>
    <row r="39" spans="2:10" ht="33" customHeight="1">
      <c r="B39" s="428">
        <v>6</v>
      </c>
      <c r="C39" s="17" t="s">
        <v>2027</v>
      </c>
      <c r="D39" s="8" t="s">
        <v>2047</v>
      </c>
      <c r="E39" s="1006" t="s">
        <v>2316</v>
      </c>
      <c r="F39" s="1006"/>
      <c r="G39" s="1006"/>
      <c r="H39" s="1006"/>
      <c r="I39" s="1006"/>
      <c r="J39" s="1007"/>
    </row>
    <row r="40" spans="2:10" ht="33" customHeight="1">
      <c r="B40" s="428">
        <v>5</v>
      </c>
      <c r="C40" s="17" t="s">
        <v>2024</v>
      </c>
      <c r="D40" s="8" t="s">
        <v>2046</v>
      </c>
      <c r="E40" s="1006" t="s">
        <v>2317</v>
      </c>
      <c r="F40" s="1006"/>
      <c r="G40" s="1006"/>
      <c r="H40" s="1006"/>
      <c r="I40" s="1006"/>
      <c r="J40" s="1007"/>
    </row>
    <row r="41" spans="2:10" ht="33" customHeight="1">
      <c r="B41" s="428">
        <v>4</v>
      </c>
      <c r="C41" s="17" t="s">
        <v>2025</v>
      </c>
      <c r="D41" s="8" t="s">
        <v>2047</v>
      </c>
      <c r="E41" s="1006" t="s">
        <v>2318</v>
      </c>
      <c r="F41" s="1006"/>
      <c r="G41" s="1006"/>
      <c r="H41" s="1006"/>
      <c r="I41" s="1006"/>
      <c r="J41" s="1007"/>
    </row>
    <row r="42" spans="2:10" ht="33" customHeight="1">
      <c r="B42" s="428">
        <v>3</v>
      </c>
      <c r="C42" s="17" t="s">
        <v>2022</v>
      </c>
      <c r="D42" s="8" t="s">
        <v>2046</v>
      </c>
      <c r="E42" s="1006" t="s">
        <v>2319</v>
      </c>
      <c r="F42" s="1006"/>
      <c r="G42" s="1006"/>
      <c r="H42" s="1006"/>
      <c r="I42" s="1006"/>
      <c r="J42" s="1007"/>
    </row>
    <row r="43" spans="2:10" ht="33" customHeight="1">
      <c r="B43" s="428">
        <v>2</v>
      </c>
      <c r="C43" s="17" t="s">
        <v>2023</v>
      </c>
      <c r="D43" s="8" t="s">
        <v>2047</v>
      </c>
      <c r="E43" s="1006" t="s">
        <v>2320</v>
      </c>
      <c r="F43" s="1006"/>
      <c r="G43" s="1006"/>
      <c r="H43" s="1006"/>
      <c r="I43" s="1006"/>
      <c r="J43" s="1007"/>
    </row>
    <row r="44" spans="2:10" ht="33" customHeight="1">
      <c r="B44" s="428">
        <v>1</v>
      </c>
      <c r="C44" s="17" t="s">
        <v>2020</v>
      </c>
      <c r="D44" s="8" t="s">
        <v>2046</v>
      </c>
      <c r="E44" s="1006" t="s">
        <v>2321</v>
      </c>
      <c r="F44" s="1006"/>
      <c r="G44" s="1006"/>
      <c r="H44" s="1006"/>
      <c r="I44" s="1006"/>
      <c r="J44" s="1007"/>
    </row>
    <row r="45" spans="2:10" ht="33" customHeight="1" thickBot="1">
      <c r="B45" s="438">
        <v>0</v>
      </c>
      <c r="C45" s="439" t="s">
        <v>2021</v>
      </c>
      <c r="D45" s="440" t="s">
        <v>2047</v>
      </c>
      <c r="E45" s="1011" t="s">
        <v>2322</v>
      </c>
      <c r="F45" s="1011"/>
      <c r="G45" s="1011"/>
      <c r="H45" s="1011"/>
      <c r="I45" s="1011"/>
      <c r="J45" s="1012"/>
    </row>
    <row r="46" spans="2:10">
      <c r="E46" s="333"/>
    </row>
  </sheetData>
  <mergeCells count="38">
    <mergeCell ref="E44:J44"/>
    <mergeCell ref="E45:J45"/>
    <mergeCell ref="E38:J38"/>
    <mergeCell ref="E39:J39"/>
    <mergeCell ref="E40:J40"/>
    <mergeCell ref="E41:J41"/>
    <mergeCell ref="E42:J42"/>
    <mergeCell ref="E43:J43"/>
    <mergeCell ref="E37:J37"/>
    <mergeCell ref="E26:J26"/>
    <mergeCell ref="E27:J27"/>
    <mergeCell ref="E28:J28"/>
    <mergeCell ref="E29:J29"/>
    <mergeCell ref="E30:J30"/>
    <mergeCell ref="E31:J31"/>
    <mergeCell ref="E32:J32"/>
    <mergeCell ref="E33:J33"/>
    <mergeCell ref="E34:J34"/>
    <mergeCell ref="E35:J35"/>
    <mergeCell ref="E36:J36"/>
    <mergeCell ref="E25:J25"/>
    <mergeCell ref="E14:J14"/>
    <mergeCell ref="E15:J15"/>
    <mergeCell ref="E16:J16"/>
    <mergeCell ref="E17:J17"/>
    <mergeCell ref="E18:J18"/>
    <mergeCell ref="E19:J19"/>
    <mergeCell ref="E20:J20"/>
    <mergeCell ref="E21:J21"/>
    <mergeCell ref="E22:J22"/>
    <mergeCell ref="E23:J23"/>
    <mergeCell ref="E24:J24"/>
    <mergeCell ref="E13:J13"/>
    <mergeCell ref="C2:D2"/>
    <mergeCell ref="E2:F2"/>
    <mergeCell ref="G2:H2"/>
    <mergeCell ref="I2:J2"/>
    <mergeCell ref="C12:J1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D9D7-9089-41B0-A347-9E62D0236BA0}">
  <dimension ref="A1:AA1128"/>
  <sheetViews>
    <sheetView zoomScale="130" zoomScaleNormal="130" workbookViewId="0">
      <pane ySplit="1" topLeftCell="A815" activePane="bottomLeft" state="frozen"/>
      <selection pane="bottomLeft" activeCell="F831" sqref="F831"/>
    </sheetView>
  </sheetViews>
  <sheetFormatPr defaultColWidth="0" defaultRowHeight="16.5" zeroHeight="1"/>
  <cols>
    <col min="1" max="1" width="7" style="129" bestFit="1" customWidth="1"/>
    <col min="2" max="2" width="12.75" style="129" bestFit="1" customWidth="1"/>
    <col min="3" max="3" width="9.875" style="129" bestFit="1" customWidth="1"/>
    <col min="4" max="4" width="8.625" style="129" bestFit="1" customWidth="1"/>
    <col min="5" max="5" width="7.5" style="129" customWidth="1"/>
    <col min="6" max="6" width="7.75" style="129" bestFit="1" customWidth="1"/>
    <col min="7" max="7" width="22.25" style="129" customWidth="1"/>
    <col min="8" max="8" width="28.25" style="129" customWidth="1"/>
    <col min="9" max="9" width="7.75" style="129" bestFit="1" customWidth="1"/>
    <col min="10" max="10" width="11.75" style="129" bestFit="1" customWidth="1"/>
    <col min="11" max="11" width="28.875" style="129" customWidth="1"/>
    <col min="12" max="12" width="22.875" style="129" customWidth="1"/>
    <col min="13" max="13" width="29.875" style="129" customWidth="1"/>
    <col min="14" max="14" width="49" style="129" customWidth="1"/>
    <col min="15" max="15" width="48.625" style="129" bestFit="1" customWidth="1"/>
    <col min="16" max="16" width="14.125" style="129" bestFit="1" customWidth="1"/>
    <col min="17" max="18" width="13.75" style="129" bestFit="1" customWidth="1"/>
    <col min="19" max="19" width="15.375" style="129" bestFit="1" customWidth="1"/>
    <col min="20" max="20" width="5.25" style="129" customWidth="1"/>
    <col min="21" max="21" width="51.375" style="129" bestFit="1" customWidth="1"/>
    <col min="22" max="22" width="9.625" style="129" bestFit="1" customWidth="1"/>
    <col min="23" max="23" width="9.125" style="129" customWidth="1"/>
    <col min="24" max="27" width="0" style="129" hidden="1" customWidth="1"/>
    <col min="28" max="16384" width="9.125" style="129" hidden="1"/>
  </cols>
  <sheetData>
    <row r="1" spans="1:27" ht="33.75" thickBot="1">
      <c r="A1" s="180" t="s">
        <v>1408</v>
      </c>
      <c r="B1" s="126" t="s">
        <v>559</v>
      </c>
      <c r="C1" s="127" t="s">
        <v>560</v>
      </c>
      <c r="D1" s="127" t="s">
        <v>561</v>
      </c>
      <c r="E1" s="181" t="s">
        <v>1403</v>
      </c>
      <c r="F1" s="181" t="s">
        <v>1400</v>
      </c>
      <c r="G1" s="128" t="s">
        <v>562</v>
      </c>
      <c r="H1" s="127" t="s">
        <v>563</v>
      </c>
      <c r="I1" s="181" t="s">
        <v>1401</v>
      </c>
      <c r="J1" s="181" t="s">
        <v>1402</v>
      </c>
      <c r="K1" s="127" t="s">
        <v>564</v>
      </c>
      <c r="L1" s="127" t="s">
        <v>565</v>
      </c>
      <c r="M1" s="127" t="s">
        <v>566</v>
      </c>
      <c r="N1" s="127" t="s">
        <v>567</v>
      </c>
      <c r="O1" s="127" t="s">
        <v>568</v>
      </c>
      <c r="P1" s="181" t="s">
        <v>1404</v>
      </c>
      <c r="Q1" s="181" t="s">
        <v>1405</v>
      </c>
      <c r="R1" s="181" t="s">
        <v>1406</v>
      </c>
      <c r="S1" s="181" t="s">
        <v>1407</v>
      </c>
      <c r="T1" s="127" t="s">
        <v>569</v>
      </c>
      <c r="U1" s="127" t="s">
        <v>570</v>
      </c>
      <c r="V1" s="127" t="s">
        <v>571</v>
      </c>
    </row>
    <row r="2" spans="1:27" s="135" customFormat="1" ht="17.25" thickBot="1">
      <c r="A2" s="130">
        <v>1</v>
      </c>
      <c r="B2" s="130" t="s">
        <v>572</v>
      </c>
      <c r="C2" s="131" t="s">
        <v>573</v>
      </c>
      <c r="D2" s="132" t="s">
        <v>573</v>
      </c>
      <c r="E2" s="132" t="s">
        <v>574</v>
      </c>
      <c r="F2" s="132">
        <v>0</v>
      </c>
      <c r="G2" s="132" t="s">
        <v>575</v>
      </c>
      <c r="H2" s="132" t="s">
        <v>572</v>
      </c>
      <c r="I2" s="132" t="s">
        <v>576</v>
      </c>
      <c r="J2" s="132" t="s">
        <v>577</v>
      </c>
      <c r="K2" s="132" t="s">
        <v>577</v>
      </c>
      <c r="L2" s="132" t="s">
        <v>577</v>
      </c>
      <c r="M2" s="132" t="s">
        <v>577</v>
      </c>
      <c r="N2" s="132" t="s">
        <v>578</v>
      </c>
      <c r="O2" s="132" t="s">
        <v>579</v>
      </c>
      <c r="P2" s="132" t="s">
        <v>580</v>
      </c>
      <c r="Q2" s="132" t="s">
        <v>577</v>
      </c>
      <c r="R2" s="132" t="s">
        <v>577</v>
      </c>
      <c r="S2" s="132" t="s">
        <v>577</v>
      </c>
      <c r="T2" s="132">
        <v>0</v>
      </c>
      <c r="U2" s="132"/>
      <c r="V2" s="133" t="s">
        <v>574</v>
      </c>
      <c r="W2" s="134" t="s">
        <v>574</v>
      </c>
      <c r="Y2" s="135">
        <v>216</v>
      </c>
      <c r="Z2" s="135">
        <v>8</v>
      </c>
      <c r="AA2" s="135">
        <v>1728</v>
      </c>
    </row>
    <row r="3" spans="1:27">
      <c r="A3" s="136">
        <v>2</v>
      </c>
      <c r="B3" s="137" t="s">
        <v>581</v>
      </c>
      <c r="C3" s="137" t="s">
        <v>582</v>
      </c>
      <c r="D3" s="137" t="s">
        <v>583</v>
      </c>
      <c r="E3" s="137" t="s">
        <v>584</v>
      </c>
      <c r="F3" s="137">
        <v>0</v>
      </c>
      <c r="G3" s="137"/>
      <c r="H3" s="137" t="s">
        <v>585</v>
      </c>
      <c r="I3" s="137" t="s">
        <v>586</v>
      </c>
      <c r="J3" s="137" t="s">
        <v>587</v>
      </c>
      <c r="K3" s="137" t="s">
        <v>588</v>
      </c>
      <c r="L3" s="137" t="s">
        <v>577</v>
      </c>
      <c r="M3" s="137" t="s">
        <v>577</v>
      </c>
      <c r="N3" s="137" t="s">
        <v>589</v>
      </c>
      <c r="O3" s="137" t="s">
        <v>590</v>
      </c>
      <c r="P3" s="137" t="s">
        <v>580</v>
      </c>
      <c r="Q3" s="137" t="s">
        <v>587</v>
      </c>
      <c r="R3" s="137" t="s">
        <v>591</v>
      </c>
      <c r="S3" s="137" t="s">
        <v>591</v>
      </c>
      <c r="T3" s="137">
        <v>0</v>
      </c>
      <c r="U3" s="137"/>
      <c r="V3" s="138" t="s">
        <v>574</v>
      </c>
    </row>
    <row r="4" spans="1:27">
      <c r="A4" s="139">
        <v>2</v>
      </c>
      <c r="B4" s="140" t="s">
        <v>581</v>
      </c>
      <c r="C4" s="140" t="s">
        <v>582</v>
      </c>
      <c r="D4" s="140" t="s">
        <v>583</v>
      </c>
      <c r="E4" s="140" t="s">
        <v>584</v>
      </c>
      <c r="F4" s="140">
        <v>1</v>
      </c>
      <c r="G4" s="140"/>
      <c r="H4" s="140" t="s">
        <v>581</v>
      </c>
      <c r="I4" s="140" t="s">
        <v>586</v>
      </c>
      <c r="J4" s="140" t="s">
        <v>592</v>
      </c>
      <c r="K4" s="140" t="s">
        <v>593</v>
      </c>
      <c r="L4" s="140" t="s">
        <v>594</v>
      </c>
      <c r="M4" s="140" t="s">
        <v>595</v>
      </c>
      <c r="N4" s="140" t="s">
        <v>596</v>
      </c>
      <c r="O4" s="140" t="s">
        <v>590</v>
      </c>
      <c r="P4" s="140" t="s">
        <v>597</v>
      </c>
      <c r="Q4" s="140" t="s">
        <v>577</v>
      </c>
      <c r="R4" s="140" t="s">
        <v>577</v>
      </c>
      <c r="S4" s="140" t="s">
        <v>577</v>
      </c>
      <c r="T4" s="140">
        <v>0</v>
      </c>
      <c r="U4" s="140"/>
      <c r="V4" s="141"/>
    </row>
    <row r="5" spans="1:27">
      <c r="A5" s="139">
        <v>2</v>
      </c>
      <c r="B5" s="140" t="s">
        <v>581</v>
      </c>
      <c r="C5" s="140" t="s">
        <v>582</v>
      </c>
      <c r="D5" s="140" t="s">
        <v>583</v>
      </c>
      <c r="E5" s="140" t="s">
        <v>584</v>
      </c>
      <c r="F5" s="140">
        <v>2</v>
      </c>
      <c r="G5" s="140"/>
      <c r="H5" s="140" t="s">
        <v>598</v>
      </c>
      <c r="I5" s="140" t="s">
        <v>586</v>
      </c>
      <c r="J5" s="140" t="s">
        <v>599</v>
      </c>
      <c r="K5" s="140" t="s">
        <v>593</v>
      </c>
      <c r="L5" s="140" t="s">
        <v>594</v>
      </c>
      <c r="M5" s="140" t="s">
        <v>577</v>
      </c>
      <c r="N5" s="140" t="s">
        <v>600</v>
      </c>
      <c r="O5" s="140" t="s">
        <v>590</v>
      </c>
      <c r="P5" s="140" t="s">
        <v>597</v>
      </c>
      <c r="Q5" s="140" t="s">
        <v>577</v>
      </c>
      <c r="R5" s="140" t="s">
        <v>577</v>
      </c>
      <c r="S5" s="140" t="s">
        <v>577</v>
      </c>
      <c r="T5" s="140">
        <v>0</v>
      </c>
      <c r="U5" s="140"/>
      <c r="V5" s="141"/>
    </row>
    <row r="6" spans="1:27" s="135" customFormat="1">
      <c r="A6" s="142">
        <v>2</v>
      </c>
      <c r="B6" s="130" t="s">
        <v>581</v>
      </c>
      <c r="C6" s="130" t="s">
        <v>582</v>
      </c>
      <c r="D6" s="130" t="s">
        <v>583</v>
      </c>
      <c r="E6" s="130" t="s">
        <v>584</v>
      </c>
      <c r="F6" s="130">
        <v>3</v>
      </c>
      <c r="G6" s="130" t="s">
        <v>601</v>
      </c>
      <c r="H6" s="130" t="s">
        <v>602</v>
      </c>
      <c r="I6" s="130" t="s">
        <v>586</v>
      </c>
      <c r="J6" s="130" t="s">
        <v>599</v>
      </c>
      <c r="K6" s="130" t="s">
        <v>593</v>
      </c>
      <c r="L6" s="130" t="s">
        <v>594</v>
      </c>
      <c r="M6" s="130" t="s">
        <v>577</v>
      </c>
      <c r="N6" s="130" t="s">
        <v>603</v>
      </c>
      <c r="O6" s="130" t="s">
        <v>590</v>
      </c>
      <c r="P6" s="130" t="s">
        <v>597</v>
      </c>
      <c r="Q6" s="130" t="s">
        <v>577</v>
      </c>
      <c r="R6" s="130" t="s">
        <v>577</v>
      </c>
      <c r="S6" s="130" t="s">
        <v>577</v>
      </c>
      <c r="T6" s="130">
        <v>0</v>
      </c>
      <c r="U6" s="130"/>
      <c r="V6" s="143"/>
    </row>
    <row r="7" spans="1:27">
      <c r="A7" s="139">
        <v>2</v>
      </c>
      <c r="B7" s="140" t="s">
        <v>581</v>
      </c>
      <c r="C7" s="140" t="s">
        <v>582</v>
      </c>
      <c r="D7" s="140" t="s">
        <v>583</v>
      </c>
      <c r="E7" s="140" t="s">
        <v>584</v>
      </c>
      <c r="F7" s="140">
        <v>4</v>
      </c>
      <c r="G7" s="140"/>
      <c r="H7" s="140" t="s">
        <v>604</v>
      </c>
      <c r="I7" s="140" t="s">
        <v>586</v>
      </c>
      <c r="J7" s="140" t="s">
        <v>599</v>
      </c>
      <c r="K7" s="140" t="s">
        <v>593</v>
      </c>
      <c r="L7" s="140" t="s">
        <v>594</v>
      </c>
      <c r="M7" s="140" t="s">
        <v>577</v>
      </c>
      <c r="N7" s="140" t="s">
        <v>605</v>
      </c>
      <c r="O7" s="140" t="s">
        <v>590</v>
      </c>
      <c r="P7" s="140" t="s">
        <v>597</v>
      </c>
      <c r="Q7" s="140" t="s">
        <v>577</v>
      </c>
      <c r="R7" s="140" t="s">
        <v>577</v>
      </c>
      <c r="S7" s="140" t="s">
        <v>577</v>
      </c>
      <c r="T7" s="140">
        <v>0</v>
      </c>
      <c r="U7" s="140"/>
      <c r="V7" s="141"/>
    </row>
    <row r="8" spans="1:27">
      <c r="A8" s="144">
        <v>2</v>
      </c>
      <c r="B8" s="145" t="s">
        <v>581</v>
      </c>
      <c r="C8" s="145" t="s">
        <v>582</v>
      </c>
      <c r="D8" s="145" t="s">
        <v>583</v>
      </c>
      <c r="E8" s="145" t="s">
        <v>584</v>
      </c>
      <c r="F8" s="145">
        <v>5</v>
      </c>
      <c r="G8" s="145"/>
      <c r="H8" s="145" t="s">
        <v>606</v>
      </c>
      <c r="I8" s="145" t="s">
        <v>586</v>
      </c>
      <c r="J8" s="145" t="s">
        <v>587</v>
      </c>
      <c r="K8" s="145" t="s">
        <v>593</v>
      </c>
      <c r="L8" s="140" t="s">
        <v>577</v>
      </c>
      <c r="M8" s="140" t="s">
        <v>577</v>
      </c>
      <c r="N8" s="140" t="s">
        <v>607</v>
      </c>
      <c r="O8" s="140" t="s">
        <v>590</v>
      </c>
      <c r="P8" s="140" t="s">
        <v>597</v>
      </c>
      <c r="Q8" s="140" t="s">
        <v>577</v>
      </c>
      <c r="R8" s="140" t="s">
        <v>577</v>
      </c>
      <c r="S8" s="140" t="s">
        <v>577</v>
      </c>
      <c r="T8" s="140">
        <v>0</v>
      </c>
      <c r="U8" s="140"/>
      <c r="V8" s="141"/>
    </row>
    <row r="9" spans="1:27">
      <c r="A9" s="139">
        <v>2</v>
      </c>
      <c r="B9" s="140" t="s">
        <v>581</v>
      </c>
      <c r="C9" s="140" t="s">
        <v>582</v>
      </c>
      <c r="D9" s="140" t="s">
        <v>583</v>
      </c>
      <c r="E9" s="140" t="s">
        <v>584</v>
      </c>
      <c r="F9" s="140">
        <v>6</v>
      </c>
      <c r="G9" s="140"/>
      <c r="H9" s="140" t="s">
        <v>608</v>
      </c>
      <c r="I9" s="140" t="s">
        <v>586</v>
      </c>
      <c r="J9" s="140" t="s">
        <v>609</v>
      </c>
      <c r="K9" s="140" t="s">
        <v>593</v>
      </c>
      <c r="L9" s="140" t="s">
        <v>577</v>
      </c>
      <c r="M9" s="140" t="s">
        <v>595</v>
      </c>
      <c r="N9" s="140" t="s">
        <v>610</v>
      </c>
      <c r="O9" s="140" t="s">
        <v>590</v>
      </c>
      <c r="P9" s="140" t="s">
        <v>597</v>
      </c>
      <c r="Q9" s="140" t="s">
        <v>577</v>
      </c>
      <c r="R9" s="140" t="s">
        <v>577</v>
      </c>
      <c r="S9" s="140" t="s">
        <v>577</v>
      </c>
      <c r="T9" s="140">
        <v>0</v>
      </c>
      <c r="U9" s="140"/>
      <c r="V9" s="141"/>
    </row>
    <row r="10" spans="1:27" ht="17.25" thickBot="1">
      <c r="A10" s="146">
        <v>2</v>
      </c>
      <c r="B10" s="147" t="s">
        <v>581</v>
      </c>
      <c r="C10" s="147" t="s">
        <v>582</v>
      </c>
      <c r="D10" s="148" t="s">
        <v>583</v>
      </c>
      <c r="E10" s="147" t="s">
        <v>584</v>
      </c>
      <c r="F10" s="147">
        <v>7</v>
      </c>
      <c r="G10" s="147"/>
      <c r="H10" s="147" t="s">
        <v>611</v>
      </c>
      <c r="I10" s="147" t="s">
        <v>586</v>
      </c>
      <c r="J10" s="147" t="s">
        <v>609</v>
      </c>
      <c r="K10" s="147" t="s">
        <v>593</v>
      </c>
      <c r="L10" s="147" t="s">
        <v>577</v>
      </c>
      <c r="M10" s="147" t="s">
        <v>595</v>
      </c>
      <c r="N10" s="147" t="s">
        <v>610</v>
      </c>
      <c r="O10" s="147" t="s">
        <v>590</v>
      </c>
      <c r="P10" s="147" t="s">
        <v>597</v>
      </c>
      <c r="Q10" s="147" t="s">
        <v>577</v>
      </c>
      <c r="R10" s="147" t="s">
        <v>577</v>
      </c>
      <c r="S10" s="147" t="s">
        <v>577</v>
      </c>
      <c r="T10" s="147">
        <v>0</v>
      </c>
      <c r="U10" s="147"/>
      <c r="V10" s="149"/>
    </row>
    <row r="11" spans="1:27">
      <c r="A11" s="136">
        <v>3</v>
      </c>
      <c r="B11" s="137" t="s">
        <v>612</v>
      </c>
      <c r="C11" s="137" t="s">
        <v>582</v>
      </c>
      <c r="D11" s="137" t="s">
        <v>583</v>
      </c>
      <c r="E11" s="137" t="s">
        <v>584</v>
      </c>
      <c r="F11" s="137">
        <v>0</v>
      </c>
      <c r="G11" s="137"/>
      <c r="H11" s="137" t="s">
        <v>613</v>
      </c>
      <c r="I11" s="137" t="s">
        <v>586</v>
      </c>
      <c r="J11" s="137" t="s">
        <v>599</v>
      </c>
      <c r="K11" s="137" t="s">
        <v>593</v>
      </c>
      <c r="L11" s="137" t="s">
        <v>594</v>
      </c>
      <c r="M11" s="137" t="s">
        <v>577</v>
      </c>
      <c r="N11" s="137" t="s">
        <v>614</v>
      </c>
      <c r="O11" s="137" t="s">
        <v>590</v>
      </c>
      <c r="P11" s="137" t="s">
        <v>580</v>
      </c>
      <c r="Q11" s="137" t="s">
        <v>599</v>
      </c>
      <c r="R11" s="137" t="s">
        <v>615</v>
      </c>
      <c r="S11" s="137" t="s">
        <v>615</v>
      </c>
      <c r="T11" s="137">
        <v>0</v>
      </c>
      <c r="U11" s="137"/>
      <c r="V11" s="138" t="s">
        <v>574</v>
      </c>
    </row>
    <row r="12" spans="1:27">
      <c r="A12" s="139">
        <v>3</v>
      </c>
      <c r="B12" s="140" t="s">
        <v>612</v>
      </c>
      <c r="C12" s="140" t="s">
        <v>582</v>
      </c>
      <c r="D12" s="140" t="s">
        <v>583</v>
      </c>
      <c r="E12" s="140" t="s">
        <v>584</v>
      </c>
      <c r="F12" s="140">
        <v>1</v>
      </c>
      <c r="G12" s="140"/>
      <c r="H12" s="140" t="s">
        <v>612</v>
      </c>
      <c r="I12" s="140" t="s">
        <v>586</v>
      </c>
      <c r="J12" s="140" t="s">
        <v>592</v>
      </c>
      <c r="K12" s="140" t="s">
        <v>593</v>
      </c>
      <c r="L12" s="140" t="s">
        <v>594</v>
      </c>
      <c r="M12" s="140" t="s">
        <v>595</v>
      </c>
      <c r="N12" s="140" t="s">
        <v>596</v>
      </c>
      <c r="O12" s="140" t="s">
        <v>590</v>
      </c>
      <c r="P12" s="140" t="s">
        <v>597</v>
      </c>
      <c r="Q12" s="140" t="s">
        <v>577</v>
      </c>
      <c r="R12" s="140" t="s">
        <v>577</v>
      </c>
      <c r="S12" s="140" t="s">
        <v>577</v>
      </c>
      <c r="T12" s="140">
        <v>0</v>
      </c>
      <c r="U12" s="140"/>
      <c r="V12" s="141"/>
    </row>
    <row r="13" spans="1:27">
      <c r="A13" s="139">
        <v>3</v>
      </c>
      <c r="B13" s="140" t="s">
        <v>612</v>
      </c>
      <c r="C13" s="140" t="s">
        <v>582</v>
      </c>
      <c r="D13" s="140" t="s">
        <v>583</v>
      </c>
      <c r="E13" s="140" t="s">
        <v>584</v>
      </c>
      <c r="F13" s="140">
        <v>2</v>
      </c>
      <c r="G13" s="140"/>
      <c r="H13" s="140" t="s">
        <v>616</v>
      </c>
      <c r="I13" s="140" t="s">
        <v>586</v>
      </c>
      <c r="J13" s="140" t="s">
        <v>599</v>
      </c>
      <c r="K13" s="140" t="s">
        <v>593</v>
      </c>
      <c r="L13" s="140" t="s">
        <v>594</v>
      </c>
      <c r="M13" s="140" t="s">
        <v>577</v>
      </c>
      <c r="N13" s="140" t="s">
        <v>600</v>
      </c>
      <c r="O13" s="140" t="s">
        <v>590</v>
      </c>
      <c r="P13" s="140" t="s">
        <v>597</v>
      </c>
      <c r="Q13" s="140" t="s">
        <v>577</v>
      </c>
      <c r="R13" s="140" t="s">
        <v>577</v>
      </c>
      <c r="S13" s="140" t="s">
        <v>577</v>
      </c>
      <c r="T13" s="140">
        <v>0</v>
      </c>
      <c r="U13" s="140"/>
      <c r="V13" s="141"/>
    </row>
    <row r="14" spans="1:27" s="135" customFormat="1">
      <c r="A14" s="142">
        <v>3</v>
      </c>
      <c r="B14" s="130" t="s">
        <v>612</v>
      </c>
      <c r="C14" s="130" t="s">
        <v>582</v>
      </c>
      <c r="D14" s="130" t="s">
        <v>583</v>
      </c>
      <c r="E14" s="130" t="s">
        <v>584</v>
      </c>
      <c r="F14" s="130">
        <v>3</v>
      </c>
      <c r="G14" s="130" t="s">
        <v>617</v>
      </c>
      <c r="H14" s="130" t="s">
        <v>618</v>
      </c>
      <c r="I14" s="130" t="s">
        <v>586</v>
      </c>
      <c r="J14" s="130" t="s">
        <v>619</v>
      </c>
      <c r="K14" s="130" t="s">
        <v>593</v>
      </c>
      <c r="L14" s="130" t="s">
        <v>577</v>
      </c>
      <c r="M14" s="130" t="s">
        <v>595</v>
      </c>
      <c r="N14" s="130" t="s">
        <v>620</v>
      </c>
      <c r="O14" s="130" t="s">
        <v>590</v>
      </c>
      <c r="P14" s="130" t="s">
        <v>597</v>
      </c>
      <c r="Q14" s="130" t="s">
        <v>577</v>
      </c>
      <c r="R14" s="130" t="s">
        <v>577</v>
      </c>
      <c r="S14" s="130" t="s">
        <v>577</v>
      </c>
      <c r="T14" s="130">
        <v>0</v>
      </c>
      <c r="U14" s="130"/>
      <c r="V14" s="143"/>
    </row>
    <row r="15" spans="1:27">
      <c r="A15" s="139">
        <v>3</v>
      </c>
      <c r="B15" s="140" t="s">
        <v>612</v>
      </c>
      <c r="C15" s="140" t="s">
        <v>582</v>
      </c>
      <c r="D15" s="140" t="s">
        <v>583</v>
      </c>
      <c r="E15" s="140" t="s">
        <v>584</v>
      </c>
      <c r="F15" s="140">
        <v>4</v>
      </c>
      <c r="G15" s="140"/>
      <c r="H15" s="140" t="s">
        <v>621</v>
      </c>
      <c r="I15" s="140" t="s">
        <v>586</v>
      </c>
      <c r="J15" s="140" t="s">
        <v>619</v>
      </c>
      <c r="K15" s="140" t="s">
        <v>593</v>
      </c>
      <c r="L15" s="140" t="s">
        <v>577</v>
      </c>
      <c r="M15" s="140" t="s">
        <v>595</v>
      </c>
      <c r="N15" s="140" t="s">
        <v>622</v>
      </c>
      <c r="O15" s="140" t="s">
        <v>590</v>
      </c>
      <c r="P15" s="140" t="s">
        <v>597</v>
      </c>
      <c r="Q15" s="140" t="s">
        <v>577</v>
      </c>
      <c r="R15" s="140" t="s">
        <v>577</v>
      </c>
      <c r="S15" s="140" t="s">
        <v>577</v>
      </c>
      <c r="T15" s="140">
        <v>0</v>
      </c>
      <c r="U15" s="140"/>
      <c r="V15" s="141"/>
    </row>
    <row r="16" spans="1:27">
      <c r="A16" s="144">
        <v>3</v>
      </c>
      <c r="B16" s="145" t="s">
        <v>612</v>
      </c>
      <c r="C16" s="145" t="s">
        <v>582</v>
      </c>
      <c r="D16" s="145" t="s">
        <v>583</v>
      </c>
      <c r="E16" s="145" t="s">
        <v>584</v>
      </c>
      <c r="F16" s="145">
        <v>5</v>
      </c>
      <c r="G16" s="145"/>
      <c r="H16" s="145" t="s">
        <v>623</v>
      </c>
      <c r="I16" s="145" t="s">
        <v>586</v>
      </c>
      <c r="J16" s="145" t="s">
        <v>587</v>
      </c>
      <c r="K16" s="145" t="s">
        <v>593</v>
      </c>
      <c r="L16" s="140" t="s">
        <v>577</v>
      </c>
      <c r="M16" s="140" t="s">
        <v>577</v>
      </c>
      <c r="N16" s="140" t="s">
        <v>624</v>
      </c>
      <c r="O16" s="140" t="s">
        <v>590</v>
      </c>
      <c r="P16" s="140" t="s">
        <v>597</v>
      </c>
      <c r="Q16" s="140" t="s">
        <v>577</v>
      </c>
      <c r="R16" s="140" t="s">
        <v>577</v>
      </c>
      <c r="S16" s="140" t="s">
        <v>577</v>
      </c>
      <c r="T16" s="140">
        <v>0</v>
      </c>
      <c r="U16" s="140"/>
      <c r="V16" s="141"/>
    </row>
    <row r="17" spans="1:22">
      <c r="A17" s="139">
        <v>3</v>
      </c>
      <c r="B17" s="140" t="s">
        <v>612</v>
      </c>
      <c r="C17" s="140" t="s">
        <v>582</v>
      </c>
      <c r="D17" s="140" t="s">
        <v>583</v>
      </c>
      <c r="E17" s="140" t="s">
        <v>584</v>
      </c>
      <c r="F17" s="140">
        <v>6</v>
      </c>
      <c r="G17" s="140"/>
      <c r="H17" s="140" t="s">
        <v>625</v>
      </c>
      <c r="I17" s="140" t="s">
        <v>586</v>
      </c>
      <c r="J17" s="140" t="s">
        <v>609</v>
      </c>
      <c r="K17" s="140" t="s">
        <v>593</v>
      </c>
      <c r="L17" s="140" t="s">
        <v>577</v>
      </c>
      <c r="M17" s="140" t="s">
        <v>595</v>
      </c>
      <c r="N17" s="140" t="s">
        <v>610</v>
      </c>
      <c r="O17" s="140" t="s">
        <v>590</v>
      </c>
      <c r="P17" s="140" t="s">
        <v>597</v>
      </c>
      <c r="Q17" s="140" t="s">
        <v>577</v>
      </c>
      <c r="R17" s="140" t="s">
        <v>577</v>
      </c>
      <c r="S17" s="140" t="s">
        <v>577</v>
      </c>
      <c r="T17" s="140">
        <v>0</v>
      </c>
      <c r="U17" s="140"/>
      <c r="V17" s="141"/>
    </row>
    <row r="18" spans="1:22" ht="17.25" thickBot="1">
      <c r="A18" s="146">
        <v>3</v>
      </c>
      <c r="B18" s="147" t="s">
        <v>612</v>
      </c>
      <c r="C18" s="147" t="s">
        <v>582</v>
      </c>
      <c r="D18" s="148" t="s">
        <v>583</v>
      </c>
      <c r="E18" s="147" t="s">
        <v>584</v>
      </c>
      <c r="F18" s="147">
        <v>7</v>
      </c>
      <c r="G18" s="147"/>
      <c r="H18" s="147" t="s">
        <v>626</v>
      </c>
      <c r="I18" s="147" t="s">
        <v>586</v>
      </c>
      <c r="J18" s="147" t="s">
        <v>609</v>
      </c>
      <c r="K18" s="147" t="s">
        <v>593</v>
      </c>
      <c r="L18" s="147" t="s">
        <v>577</v>
      </c>
      <c r="M18" s="147" t="s">
        <v>595</v>
      </c>
      <c r="N18" s="147" t="s">
        <v>610</v>
      </c>
      <c r="O18" s="147" t="s">
        <v>590</v>
      </c>
      <c r="P18" s="147" t="s">
        <v>597</v>
      </c>
      <c r="Q18" s="147" t="s">
        <v>577</v>
      </c>
      <c r="R18" s="147" t="s">
        <v>577</v>
      </c>
      <c r="S18" s="147" t="s">
        <v>577</v>
      </c>
      <c r="T18" s="147">
        <v>0</v>
      </c>
      <c r="U18" s="147"/>
      <c r="V18" s="149"/>
    </row>
    <row r="19" spans="1:22">
      <c r="A19" s="136">
        <v>4</v>
      </c>
      <c r="B19" s="137" t="s">
        <v>627</v>
      </c>
      <c r="C19" s="137" t="s">
        <v>582</v>
      </c>
      <c r="D19" s="137" t="s">
        <v>583</v>
      </c>
      <c r="E19" s="137" t="s">
        <v>584</v>
      </c>
      <c r="F19" s="137">
        <v>0</v>
      </c>
      <c r="G19" s="137"/>
      <c r="H19" s="137" t="s">
        <v>628</v>
      </c>
      <c r="I19" s="137" t="s">
        <v>586</v>
      </c>
      <c r="J19" s="137" t="s">
        <v>599</v>
      </c>
      <c r="K19" s="137" t="s">
        <v>593</v>
      </c>
      <c r="L19" s="137" t="s">
        <v>594</v>
      </c>
      <c r="M19" s="137" t="s">
        <v>577</v>
      </c>
      <c r="N19" s="137" t="s">
        <v>629</v>
      </c>
      <c r="O19" s="137" t="s">
        <v>590</v>
      </c>
      <c r="P19" s="137" t="s">
        <v>580</v>
      </c>
      <c r="Q19" s="137" t="s">
        <v>599</v>
      </c>
      <c r="R19" s="137" t="s">
        <v>630</v>
      </c>
      <c r="S19" s="137" t="s">
        <v>630</v>
      </c>
      <c r="T19" s="137">
        <v>0</v>
      </c>
      <c r="U19" s="137"/>
      <c r="V19" s="138" t="s">
        <v>574</v>
      </c>
    </row>
    <row r="20" spans="1:22">
      <c r="A20" s="139">
        <v>4</v>
      </c>
      <c r="B20" s="140" t="s">
        <v>627</v>
      </c>
      <c r="C20" s="140" t="s">
        <v>582</v>
      </c>
      <c r="D20" s="140" t="s">
        <v>583</v>
      </c>
      <c r="E20" s="140" t="s">
        <v>584</v>
      </c>
      <c r="F20" s="140">
        <v>1</v>
      </c>
      <c r="G20" s="140"/>
      <c r="H20" s="140" t="s">
        <v>627</v>
      </c>
      <c r="I20" s="140" t="s">
        <v>586</v>
      </c>
      <c r="J20" s="140" t="s">
        <v>592</v>
      </c>
      <c r="K20" s="140" t="s">
        <v>593</v>
      </c>
      <c r="L20" s="140" t="s">
        <v>594</v>
      </c>
      <c r="M20" s="140" t="s">
        <v>595</v>
      </c>
      <c r="N20" s="140" t="s">
        <v>596</v>
      </c>
      <c r="O20" s="140" t="s">
        <v>590</v>
      </c>
      <c r="P20" s="140" t="s">
        <v>597</v>
      </c>
      <c r="Q20" s="140" t="s">
        <v>577</v>
      </c>
      <c r="R20" s="140" t="s">
        <v>577</v>
      </c>
      <c r="S20" s="140" t="s">
        <v>577</v>
      </c>
      <c r="T20" s="140">
        <v>0</v>
      </c>
      <c r="U20" s="140"/>
      <c r="V20" s="141"/>
    </row>
    <row r="21" spans="1:22">
      <c r="A21" s="139">
        <v>4</v>
      </c>
      <c r="B21" s="140" t="s">
        <v>627</v>
      </c>
      <c r="C21" s="140" t="s">
        <v>582</v>
      </c>
      <c r="D21" s="140" t="s">
        <v>583</v>
      </c>
      <c r="E21" s="140" t="s">
        <v>584</v>
      </c>
      <c r="F21" s="140">
        <v>2</v>
      </c>
      <c r="G21" s="140"/>
      <c r="H21" s="140" t="s">
        <v>631</v>
      </c>
      <c r="I21" s="140" t="s">
        <v>586</v>
      </c>
      <c r="J21" s="140" t="s">
        <v>599</v>
      </c>
      <c r="K21" s="140" t="s">
        <v>593</v>
      </c>
      <c r="L21" s="140" t="s">
        <v>594</v>
      </c>
      <c r="M21" s="140" t="s">
        <v>577</v>
      </c>
      <c r="N21" s="140" t="s">
        <v>600</v>
      </c>
      <c r="O21" s="140" t="s">
        <v>590</v>
      </c>
      <c r="P21" s="140" t="s">
        <v>597</v>
      </c>
      <c r="Q21" s="140" t="s">
        <v>577</v>
      </c>
      <c r="R21" s="140" t="s">
        <v>577</v>
      </c>
      <c r="S21" s="140" t="s">
        <v>577</v>
      </c>
      <c r="T21" s="140">
        <v>0</v>
      </c>
      <c r="U21" s="140"/>
      <c r="V21" s="141"/>
    </row>
    <row r="22" spans="1:22" s="135" customFormat="1">
      <c r="A22" s="142">
        <v>4</v>
      </c>
      <c r="B22" s="130" t="s">
        <v>627</v>
      </c>
      <c r="C22" s="130" t="s">
        <v>582</v>
      </c>
      <c r="D22" s="130" t="s">
        <v>583</v>
      </c>
      <c r="E22" s="130" t="s">
        <v>584</v>
      </c>
      <c r="F22" s="130">
        <v>3</v>
      </c>
      <c r="G22" s="130" t="s">
        <v>632</v>
      </c>
      <c r="H22" s="130" t="s">
        <v>633</v>
      </c>
      <c r="I22" s="130" t="s">
        <v>586</v>
      </c>
      <c r="J22" s="130" t="s">
        <v>619</v>
      </c>
      <c r="K22" s="130" t="s">
        <v>593</v>
      </c>
      <c r="L22" s="130" t="s">
        <v>577</v>
      </c>
      <c r="M22" s="130" t="s">
        <v>595</v>
      </c>
      <c r="N22" s="130" t="s">
        <v>634</v>
      </c>
      <c r="O22" s="130" t="s">
        <v>590</v>
      </c>
      <c r="P22" s="130" t="s">
        <v>597</v>
      </c>
      <c r="Q22" s="130" t="s">
        <v>577</v>
      </c>
      <c r="R22" s="130" t="s">
        <v>577</v>
      </c>
      <c r="S22" s="130" t="s">
        <v>577</v>
      </c>
      <c r="T22" s="130">
        <v>0</v>
      </c>
      <c r="U22" s="130"/>
      <c r="V22" s="143"/>
    </row>
    <row r="23" spans="1:22">
      <c r="A23" s="139">
        <v>4</v>
      </c>
      <c r="B23" s="140" t="s">
        <v>627</v>
      </c>
      <c r="C23" s="140" t="s">
        <v>582</v>
      </c>
      <c r="D23" s="140" t="s">
        <v>583</v>
      </c>
      <c r="E23" s="140" t="s">
        <v>584</v>
      </c>
      <c r="F23" s="140">
        <v>4</v>
      </c>
      <c r="G23" s="140"/>
      <c r="H23" s="140" t="s">
        <v>635</v>
      </c>
      <c r="I23" s="140" t="s">
        <v>586</v>
      </c>
      <c r="J23" s="140" t="s">
        <v>619</v>
      </c>
      <c r="K23" s="140" t="s">
        <v>593</v>
      </c>
      <c r="L23" s="140" t="s">
        <v>577</v>
      </c>
      <c r="M23" s="140" t="s">
        <v>595</v>
      </c>
      <c r="N23" s="140" t="s">
        <v>636</v>
      </c>
      <c r="O23" s="140" t="s">
        <v>590</v>
      </c>
      <c r="P23" s="140" t="s">
        <v>597</v>
      </c>
      <c r="Q23" s="140" t="s">
        <v>577</v>
      </c>
      <c r="R23" s="140" t="s">
        <v>577</v>
      </c>
      <c r="S23" s="140" t="s">
        <v>577</v>
      </c>
      <c r="T23" s="140">
        <v>0</v>
      </c>
      <c r="U23" s="140"/>
      <c r="V23" s="141"/>
    </row>
    <row r="24" spans="1:22">
      <c r="A24" s="139">
        <v>4</v>
      </c>
      <c r="B24" s="140" t="s">
        <v>627</v>
      </c>
      <c r="C24" s="140" t="s">
        <v>582</v>
      </c>
      <c r="D24" s="140" t="s">
        <v>583</v>
      </c>
      <c r="E24" s="140" t="s">
        <v>584</v>
      </c>
      <c r="F24" s="140">
        <v>5</v>
      </c>
      <c r="G24" s="140"/>
      <c r="H24" s="140" t="s">
        <v>637</v>
      </c>
      <c r="I24" s="140" t="s">
        <v>586</v>
      </c>
      <c r="J24" s="140" t="s">
        <v>592</v>
      </c>
      <c r="K24" s="140" t="s">
        <v>593</v>
      </c>
      <c r="L24" s="140" t="s">
        <v>594</v>
      </c>
      <c r="M24" s="140" t="s">
        <v>595</v>
      </c>
      <c r="N24" s="140" t="s">
        <v>638</v>
      </c>
      <c r="O24" s="140" t="s">
        <v>590</v>
      </c>
      <c r="P24" s="140" t="s">
        <v>597</v>
      </c>
      <c r="Q24" s="140" t="s">
        <v>577</v>
      </c>
      <c r="R24" s="140" t="s">
        <v>577</v>
      </c>
      <c r="S24" s="140" t="s">
        <v>577</v>
      </c>
      <c r="T24" s="140">
        <v>0</v>
      </c>
      <c r="U24" s="140"/>
      <c r="V24" s="141"/>
    </row>
    <row r="25" spans="1:22">
      <c r="A25" s="139">
        <v>4</v>
      </c>
      <c r="B25" s="140" t="s">
        <v>627</v>
      </c>
      <c r="C25" s="140" t="s">
        <v>582</v>
      </c>
      <c r="D25" s="140" t="s">
        <v>583</v>
      </c>
      <c r="E25" s="140" t="s">
        <v>584</v>
      </c>
      <c r="F25" s="140">
        <v>6</v>
      </c>
      <c r="G25" s="140"/>
      <c r="H25" s="140" t="s">
        <v>639</v>
      </c>
      <c r="I25" s="140" t="s">
        <v>586</v>
      </c>
      <c r="J25" s="140" t="s">
        <v>609</v>
      </c>
      <c r="K25" s="140" t="s">
        <v>593</v>
      </c>
      <c r="L25" s="140" t="s">
        <v>577</v>
      </c>
      <c r="M25" s="140" t="s">
        <v>595</v>
      </c>
      <c r="N25" s="140" t="s">
        <v>610</v>
      </c>
      <c r="O25" s="140" t="s">
        <v>590</v>
      </c>
      <c r="P25" s="140" t="s">
        <v>597</v>
      </c>
      <c r="Q25" s="140" t="s">
        <v>577</v>
      </c>
      <c r="R25" s="140" t="s">
        <v>577</v>
      </c>
      <c r="S25" s="140" t="s">
        <v>577</v>
      </c>
      <c r="T25" s="140">
        <v>0</v>
      </c>
      <c r="U25" s="140"/>
      <c r="V25" s="141"/>
    </row>
    <row r="26" spans="1:22" ht="17.25" thickBot="1">
      <c r="A26" s="146">
        <v>4</v>
      </c>
      <c r="B26" s="147" t="s">
        <v>627</v>
      </c>
      <c r="C26" s="147" t="s">
        <v>582</v>
      </c>
      <c r="D26" s="148" t="s">
        <v>583</v>
      </c>
      <c r="E26" s="147" t="s">
        <v>584</v>
      </c>
      <c r="F26" s="147">
        <v>7</v>
      </c>
      <c r="G26" s="147"/>
      <c r="H26" s="147" t="s">
        <v>640</v>
      </c>
      <c r="I26" s="147" t="s">
        <v>586</v>
      </c>
      <c r="J26" s="147" t="s">
        <v>609</v>
      </c>
      <c r="K26" s="147" t="s">
        <v>593</v>
      </c>
      <c r="L26" s="147" t="s">
        <v>577</v>
      </c>
      <c r="M26" s="147" t="s">
        <v>595</v>
      </c>
      <c r="N26" s="147" t="s">
        <v>610</v>
      </c>
      <c r="O26" s="147" t="s">
        <v>590</v>
      </c>
      <c r="P26" s="147" t="s">
        <v>597</v>
      </c>
      <c r="Q26" s="147" t="s">
        <v>577</v>
      </c>
      <c r="R26" s="147" t="s">
        <v>577</v>
      </c>
      <c r="S26" s="147" t="s">
        <v>577</v>
      </c>
      <c r="T26" s="147">
        <v>0</v>
      </c>
      <c r="U26" s="147"/>
      <c r="V26" s="149"/>
    </row>
    <row r="27" spans="1:22" s="135" customFormat="1" ht="17.25" thickBot="1">
      <c r="A27" s="150">
        <v>5</v>
      </c>
      <c r="B27" s="151" t="s">
        <v>584</v>
      </c>
      <c r="C27" s="151" t="s">
        <v>573</v>
      </c>
      <c r="D27" s="151" t="s">
        <v>573</v>
      </c>
      <c r="E27" s="151" t="s">
        <v>574</v>
      </c>
      <c r="F27" s="151">
        <v>0</v>
      </c>
      <c r="G27" s="151" t="s">
        <v>641</v>
      </c>
      <c r="H27" s="151" t="s">
        <v>584</v>
      </c>
      <c r="I27" s="151" t="s">
        <v>576</v>
      </c>
      <c r="J27" s="137" t="s">
        <v>577</v>
      </c>
      <c r="K27" s="137" t="s">
        <v>577</v>
      </c>
      <c r="L27" s="137" t="s">
        <v>577</v>
      </c>
      <c r="M27" s="137" t="s">
        <v>577</v>
      </c>
      <c r="N27" s="151" t="s">
        <v>642</v>
      </c>
      <c r="O27" s="151" t="s">
        <v>579</v>
      </c>
      <c r="P27" s="151" t="s">
        <v>580</v>
      </c>
      <c r="Q27" s="151" t="s">
        <v>577</v>
      </c>
      <c r="R27" s="151" t="s">
        <v>577</v>
      </c>
      <c r="S27" s="151" t="s">
        <v>577</v>
      </c>
      <c r="T27" s="151">
        <v>0</v>
      </c>
      <c r="U27" s="151"/>
      <c r="V27" s="133" t="s">
        <v>574</v>
      </c>
    </row>
    <row r="28" spans="1:22">
      <c r="A28" s="136">
        <v>6</v>
      </c>
      <c r="B28" s="137" t="s">
        <v>643</v>
      </c>
      <c r="C28" s="137" t="s">
        <v>582</v>
      </c>
      <c r="D28" s="137" t="s">
        <v>583</v>
      </c>
      <c r="E28" s="137" t="s">
        <v>584</v>
      </c>
      <c r="F28" s="137">
        <v>0</v>
      </c>
      <c r="G28" s="137"/>
      <c r="H28" s="137" t="s">
        <v>644</v>
      </c>
      <c r="I28" s="137" t="s">
        <v>586</v>
      </c>
      <c r="J28" s="137" t="s">
        <v>599</v>
      </c>
      <c r="K28" s="137" t="s">
        <v>593</v>
      </c>
      <c r="L28" s="137" t="s">
        <v>594</v>
      </c>
      <c r="M28" s="137" t="s">
        <v>577</v>
      </c>
      <c r="N28" s="137" t="s">
        <v>645</v>
      </c>
      <c r="O28" s="137" t="s">
        <v>590</v>
      </c>
      <c r="P28" s="137" t="s">
        <v>580</v>
      </c>
      <c r="Q28" s="137" t="s">
        <v>599</v>
      </c>
      <c r="R28" s="137" t="s">
        <v>630</v>
      </c>
      <c r="S28" s="137" t="s">
        <v>630</v>
      </c>
      <c r="T28" s="137">
        <v>0</v>
      </c>
      <c r="U28" s="137"/>
      <c r="V28" s="138" t="s">
        <v>574</v>
      </c>
    </row>
    <row r="29" spans="1:22">
      <c r="A29" s="139">
        <v>6</v>
      </c>
      <c r="B29" s="140" t="s">
        <v>643</v>
      </c>
      <c r="C29" s="140" t="s">
        <v>582</v>
      </c>
      <c r="D29" s="140" t="s">
        <v>583</v>
      </c>
      <c r="E29" s="140" t="s">
        <v>584</v>
      </c>
      <c r="F29" s="140">
        <v>1</v>
      </c>
      <c r="G29" s="152" t="s">
        <v>646</v>
      </c>
      <c r="H29" s="140" t="s">
        <v>643</v>
      </c>
      <c r="I29" s="140" t="s">
        <v>586</v>
      </c>
      <c r="J29" s="140" t="s">
        <v>592</v>
      </c>
      <c r="K29" s="140" t="s">
        <v>593</v>
      </c>
      <c r="L29" s="140" t="s">
        <v>594</v>
      </c>
      <c r="M29" s="140" t="s">
        <v>595</v>
      </c>
      <c r="N29" s="140" t="s">
        <v>596</v>
      </c>
      <c r="O29" s="140" t="s">
        <v>590</v>
      </c>
      <c r="P29" s="140" t="s">
        <v>597</v>
      </c>
      <c r="Q29" s="140" t="s">
        <v>577</v>
      </c>
      <c r="R29" s="140" t="s">
        <v>577</v>
      </c>
      <c r="S29" s="140" t="s">
        <v>577</v>
      </c>
      <c r="T29" s="140">
        <v>0</v>
      </c>
      <c r="U29" s="140"/>
      <c r="V29" s="141"/>
    </row>
    <row r="30" spans="1:22">
      <c r="A30" s="139">
        <v>6</v>
      </c>
      <c r="B30" s="140" t="s">
        <v>643</v>
      </c>
      <c r="C30" s="140" t="s">
        <v>582</v>
      </c>
      <c r="D30" s="140" t="s">
        <v>583</v>
      </c>
      <c r="E30" s="140" t="s">
        <v>584</v>
      </c>
      <c r="F30" s="140">
        <v>2</v>
      </c>
      <c r="G30" s="140"/>
      <c r="H30" s="140" t="s">
        <v>647</v>
      </c>
      <c r="I30" s="140" t="s">
        <v>586</v>
      </c>
      <c r="J30" s="140" t="s">
        <v>599</v>
      </c>
      <c r="K30" s="140" t="s">
        <v>593</v>
      </c>
      <c r="L30" s="140" t="s">
        <v>594</v>
      </c>
      <c r="M30" s="140" t="s">
        <v>577</v>
      </c>
      <c r="N30" s="140" t="s">
        <v>600</v>
      </c>
      <c r="O30" s="140" t="s">
        <v>590</v>
      </c>
      <c r="P30" s="140" t="s">
        <v>597</v>
      </c>
      <c r="Q30" s="140" t="s">
        <v>577</v>
      </c>
      <c r="R30" s="140" t="s">
        <v>577</v>
      </c>
      <c r="S30" s="140" t="s">
        <v>577</v>
      </c>
      <c r="T30" s="140">
        <v>0</v>
      </c>
      <c r="U30" s="140"/>
      <c r="V30" s="141"/>
    </row>
    <row r="31" spans="1:22">
      <c r="A31" s="139">
        <v>6</v>
      </c>
      <c r="B31" s="140" t="s">
        <v>643</v>
      </c>
      <c r="C31" s="140" t="s">
        <v>582</v>
      </c>
      <c r="D31" s="140" t="s">
        <v>583</v>
      </c>
      <c r="E31" s="140" t="s">
        <v>584</v>
      </c>
      <c r="F31" s="140">
        <v>3</v>
      </c>
      <c r="G31" s="140"/>
      <c r="H31" s="140" t="s">
        <v>648</v>
      </c>
      <c r="I31" s="140" t="s">
        <v>586</v>
      </c>
      <c r="J31" s="140" t="s">
        <v>619</v>
      </c>
      <c r="K31" s="140" t="s">
        <v>593</v>
      </c>
      <c r="L31" s="140" t="s">
        <v>577</v>
      </c>
      <c r="M31" s="140" t="s">
        <v>595</v>
      </c>
      <c r="N31" s="140" t="s">
        <v>649</v>
      </c>
      <c r="O31" s="140" t="s">
        <v>590</v>
      </c>
      <c r="P31" s="140" t="s">
        <v>597</v>
      </c>
      <c r="Q31" s="140" t="s">
        <v>577</v>
      </c>
      <c r="R31" s="140" t="s">
        <v>577</v>
      </c>
      <c r="S31" s="140" t="s">
        <v>577</v>
      </c>
      <c r="T31" s="140">
        <v>0</v>
      </c>
      <c r="U31" s="140"/>
      <c r="V31" s="141"/>
    </row>
    <row r="32" spans="1:22">
      <c r="A32" s="139">
        <v>6</v>
      </c>
      <c r="B32" s="140" t="s">
        <v>643</v>
      </c>
      <c r="C32" s="140" t="s">
        <v>582</v>
      </c>
      <c r="D32" s="140" t="s">
        <v>583</v>
      </c>
      <c r="E32" s="140" t="s">
        <v>584</v>
      </c>
      <c r="F32" s="140">
        <v>4</v>
      </c>
      <c r="G32" s="140"/>
      <c r="H32" s="140" t="s">
        <v>650</v>
      </c>
      <c r="I32" s="140" t="s">
        <v>586</v>
      </c>
      <c r="J32" s="140" t="s">
        <v>651</v>
      </c>
      <c r="K32" s="140" t="s">
        <v>577</v>
      </c>
      <c r="L32" s="140" t="s">
        <v>577</v>
      </c>
      <c r="M32" s="140" t="s">
        <v>577</v>
      </c>
      <c r="N32" s="140">
        <v>0</v>
      </c>
      <c r="O32" s="140" t="s">
        <v>590</v>
      </c>
      <c r="P32" s="140" t="s">
        <v>597</v>
      </c>
      <c r="Q32" s="140" t="s">
        <v>577</v>
      </c>
      <c r="R32" s="140" t="s">
        <v>577</v>
      </c>
      <c r="S32" s="140" t="s">
        <v>577</v>
      </c>
      <c r="T32" s="140">
        <v>0</v>
      </c>
      <c r="U32" s="140"/>
      <c r="V32" s="141"/>
    </row>
    <row r="33" spans="1:22">
      <c r="A33" s="139">
        <v>6</v>
      </c>
      <c r="B33" s="140" t="s">
        <v>643</v>
      </c>
      <c r="C33" s="140" t="s">
        <v>582</v>
      </c>
      <c r="D33" s="140" t="s">
        <v>583</v>
      </c>
      <c r="E33" s="140" t="s">
        <v>584</v>
      </c>
      <c r="F33" s="140">
        <v>5</v>
      </c>
      <c r="G33" s="140"/>
      <c r="H33" s="140" t="s">
        <v>652</v>
      </c>
      <c r="I33" s="140" t="s">
        <v>586</v>
      </c>
      <c r="J33" s="140" t="s">
        <v>599</v>
      </c>
      <c r="K33" s="140" t="s">
        <v>593</v>
      </c>
      <c r="L33" s="140" t="s">
        <v>594</v>
      </c>
      <c r="M33" s="140" t="s">
        <v>577</v>
      </c>
      <c r="N33" s="140" t="s">
        <v>653</v>
      </c>
      <c r="O33" s="140" t="s">
        <v>590</v>
      </c>
      <c r="P33" s="140" t="s">
        <v>597</v>
      </c>
      <c r="Q33" s="140" t="s">
        <v>577</v>
      </c>
      <c r="R33" s="140" t="s">
        <v>577</v>
      </c>
      <c r="S33" s="140" t="s">
        <v>577</v>
      </c>
      <c r="T33" s="140">
        <v>0</v>
      </c>
      <c r="U33" s="140"/>
      <c r="V33" s="141"/>
    </row>
    <row r="34" spans="1:22">
      <c r="A34" s="139">
        <v>6</v>
      </c>
      <c r="B34" s="140" t="s">
        <v>643</v>
      </c>
      <c r="C34" s="140" t="s">
        <v>582</v>
      </c>
      <c r="D34" s="140" t="s">
        <v>583</v>
      </c>
      <c r="E34" s="140" t="s">
        <v>584</v>
      </c>
      <c r="F34" s="140">
        <v>6</v>
      </c>
      <c r="G34" s="140"/>
      <c r="H34" s="140" t="s">
        <v>654</v>
      </c>
      <c r="I34" s="140" t="s">
        <v>586</v>
      </c>
      <c r="J34" s="140" t="s">
        <v>609</v>
      </c>
      <c r="K34" s="140" t="s">
        <v>593</v>
      </c>
      <c r="L34" s="140" t="s">
        <v>577</v>
      </c>
      <c r="M34" s="140" t="s">
        <v>595</v>
      </c>
      <c r="N34" s="140" t="s">
        <v>610</v>
      </c>
      <c r="O34" s="140" t="s">
        <v>590</v>
      </c>
      <c r="P34" s="140" t="s">
        <v>597</v>
      </c>
      <c r="Q34" s="140" t="s">
        <v>577</v>
      </c>
      <c r="R34" s="140" t="s">
        <v>577</v>
      </c>
      <c r="S34" s="140" t="s">
        <v>577</v>
      </c>
      <c r="T34" s="140">
        <v>0</v>
      </c>
      <c r="U34" s="140"/>
      <c r="V34" s="141"/>
    </row>
    <row r="35" spans="1:22" ht="17.25" thickBot="1">
      <c r="A35" s="146">
        <v>6</v>
      </c>
      <c r="B35" s="147" t="s">
        <v>643</v>
      </c>
      <c r="C35" s="147" t="s">
        <v>582</v>
      </c>
      <c r="D35" s="148" t="s">
        <v>583</v>
      </c>
      <c r="E35" s="147" t="s">
        <v>584</v>
      </c>
      <c r="F35" s="147">
        <v>7</v>
      </c>
      <c r="G35" s="147"/>
      <c r="H35" s="147" t="s">
        <v>655</v>
      </c>
      <c r="I35" s="147" t="s">
        <v>586</v>
      </c>
      <c r="J35" s="147" t="s">
        <v>609</v>
      </c>
      <c r="K35" s="147" t="s">
        <v>593</v>
      </c>
      <c r="L35" s="147" t="s">
        <v>577</v>
      </c>
      <c r="M35" s="147" t="s">
        <v>595</v>
      </c>
      <c r="N35" s="147" t="s">
        <v>610</v>
      </c>
      <c r="O35" s="147" t="s">
        <v>590</v>
      </c>
      <c r="P35" s="147" t="s">
        <v>597</v>
      </c>
      <c r="Q35" s="147" t="s">
        <v>577</v>
      </c>
      <c r="R35" s="147" t="s">
        <v>577</v>
      </c>
      <c r="S35" s="147" t="s">
        <v>577</v>
      </c>
      <c r="T35" s="147">
        <v>0</v>
      </c>
      <c r="U35" s="147"/>
      <c r="V35" s="149"/>
    </row>
    <row r="36" spans="1:22" s="135" customFormat="1" ht="17.25" thickBot="1">
      <c r="A36" s="150">
        <v>7</v>
      </c>
      <c r="B36" s="151" t="s">
        <v>656</v>
      </c>
      <c r="C36" s="151" t="s">
        <v>573</v>
      </c>
      <c r="D36" s="151" t="s">
        <v>573</v>
      </c>
      <c r="E36" s="151" t="s">
        <v>574</v>
      </c>
      <c r="F36" s="151">
        <v>0</v>
      </c>
      <c r="G36" s="151" t="s">
        <v>657</v>
      </c>
      <c r="H36" s="151" t="s">
        <v>656</v>
      </c>
      <c r="I36" s="151" t="s">
        <v>576</v>
      </c>
      <c r="J36" s="137" t="s">
        <v>577</v>
      </c>
      <c r="K36" s="137" t="s">
        <v>577</v>
      </c>
      <c r="L36" s="137" t="s">
        <v>577</v>
      </c>
      <c r="M36" s="137" t="s">
        <v>577</v>
      </c>
      <c r="N36" s="151" t="s">
        <v>658</v>
      </c>
      <c r="O36" s="151" t="s">
        <v>579</v>
      </c>
      <c r="P36" s="151" t="s">
        <v>580</v>
      </c>
      <c r="Q36" s="151" t="s">
        <v>577</v>
      </c>
      <c r="R36" s="151" t="s">
        <v>577</v>
      </c>
      <c r="S36" s="151" t="s">
        <v>577</v>
      </c>
      <c r="T36" s="151">
        <v>0</v>
      </c>
      <c r="U36" s="151"/>
      <c r="V36" s="133" t="s">
        <v>574</v>
      </c>
    </row>
    <row r="37" spans="1:22">
      <c r="A37" s="136">
        <v>8</v>
      </c>
      <c r="B37" s="137" t="s">
        <v>659</v>
      </c>
      <c r="C37" s="137" t="s">
        <v>582</v>
      </c>
      <c r="D37" s="137" t="s">
        <v>583</v>
      </c>
      <c r="E37" s="137" t="s">
        <v>584</v>
      </c>
      <c r="F37" s="137">
        <v>0</v>
      </c>
      <c r="G37" s="137"/>
      <c r="H37" s="137" t="s">
        <v>660</v>
      </c>
      <c r="I37" s="137" t="s">
        <v>586</v>
      </c>
      <c r="J37" s="137" t="s">
        <v>609</v>
      </c>
      <c r="K37" s="137" t="s">
        <v>593</v>
      </c>
      <c r="L37" s="137" t="s">
        <v>577</v>
      </c>
      <c r="M37" s="137" t="s">
        <v>595</v>
      </c>
      <c r="N37" s="137" t="s">
        <v>661</v>
      </c>
      <c r="O37" s="137" t="s">
        <v>590</v>
      </c>
      <c r="P37" s="137" t="s">
        <v>580</v>
      </c>
      <c r="Q37" s="137" t="s">
        <v>609</v>
      </c>
      <c r="R37" s="137" t="s">
        <v>630</v>
      </c>
      <c r="S37" s="137" t="s">
        <v>630</v>
      </c>
      <c r="T37" s="137">
        <v>0</v>
      </c>
      <c r="U37" s="137"/>
      <c r="V37" s="138" t="s">
        <v>662</v>
      </c>
    </row>
    <row r="38" spans="1:22">
      <c r="A38" s="139">
        <v>8</v>
      </c>
      <c r="B38" s="140" t="s">
        <v>659</v>
      </c>
      <c r="C38" s="140" t="s">
        <v>582</v>
      </c>
      <c r="D38" s="140" t="s">
        <v>583</v>
      </c>
      <c r="E38" s="140" t="s">
        <v>584</v>
      </c>
      <c r="F38" s="140">
        <v>1</v>
      </c>
      <c r="G38" s="130" t="s">
        <v>663</v>
      </c>
      <c r="H38" s="140" t="s">
        <v>659</v>
      </c>
      <c r="I38" s="140" t="s">
        <v>586</v>
      </c>
      <c r="J38" s="140" t="s">
        <v>592</v>
      </c>
      <c r="K38" s="140" t="s">
        <v>593</v>
      </c>
      <c r="L38" s="140" t="s">
        <v>594</v>
      </c>
      <c r="M38" s="140" t="s">
        <v>595</v>
      </c>
      <c r="N38" s="140" t="s">
        <v>596</v>
      </c>
      <c r="O38" s="140" t="s">
        <v>590</v>
      </c>
      <c r="P38" s="140" t="s">
        <v>597</v>
      </c>
      <c r="Q38" s="140" t="s">
        <v>577</v>
      </c>
      <c r="R38" s="140" t="s">
        <v>577</v>
      </c>
      <c r="S38" s="140" t="s">
        <v>577</v>
      </c>
      <c r="T38" s="140">
        <v>0</v>
      </c>
      <c r="U38" s="140"/>
      <c r="V38" s="141"/>
    </row>
    <row r="39" spans="1:22">
      <c r="A39" s="139">
        <v>8</v>
      </c>
      <c r="B39" s="140" t="s">
        <v>659</v>
      </c>
      <c r="C39" s="140" t="s">
        <v>582</v>
      </c>
      <c r="D39" s="140" t="s">
        <v>583</v>
      </c>
      <c r="E39" s="140" t="s">
        <v>584</v>
      </c>
      <c r="F39" s="140">
        <v>2</v>
      </c>
      <c r="G39" s="140"/>
      <c r="H39" s="140" t="s">
        <v>664</v>
      </c>
      <c r="I39" s="140" t="s">
        <v>586</v>
      </c>
      <c r="J39" s="140" t="s">
        <v>651</v>
      </c>
      <c r="K39" s="140" t="s">
        <v>577</v>
      </c>
      <c r="L39" s="140" t="s">
        <v>577</v>
      </c>
      <c r="M39" s="140" t="s">
        <v>577</v>
      </c>
      <c r="N39" s="140">
        <v>0</v>
      </c>
      <c r="O39" s="140" t="s">
        <v>590</v>
      </c>
      <c r="P39" s="140" t="s">
        <v>597</v>
      </c>
      <c r="Q39" s="140" t="s">
        <v>577</v>
      </c>
      <c r="R39" s="140" t="s">
        <v>577</v>
      </c>
      <c r="S39" s="140" t="s">
        <v>577</v>
      </c>
      <c r="T39" s="140">
        <v>0</v>
      </c>
      <c r="U39" s="140"/>
      <c r="V39" s="141"/>
    </row>
    <row r="40" spans="1:22">
      <c r="A40" s="139">
        <v>8</v>
      </c>
      <c r="B40" s="140" t="s">
        <v>659</v>
      </c>
      <c r="C40" s="140" t="s">
        <v>582</v>
      </c>
      <c r="D40" s="140" t="s">
        <v>583</v>
      </c>
      <c r="E40" s="140" t="s">
        <v>584</v>
      </c>
      <c r="F40" s="140">
        <v>3</v>
      </c>
      <c r="G40" s="140"/>
      <c r="H40" s="140" t="s">
        <v>665</v>
      </c>
      <c r="I40" s="140" t="s">
        <v>586</v>
      </c>
      <c r="J40" s="140" t="s">
        <v>619</v>
      </c>
      <c r="K40" s="140" t="s">
        <v>593</v>
      </c>
      <c r="L40" s="140" t="s">
        <v>577</v>
      </c>
      <c r="M40" s="140" t="s">
        <v>595</v>
      </c>
      <c r="N40" s="140" t="s">
        <v>666</v>
      </c>
      <c r="O40" s="140" t="s">
        <v>590</v>
      </c>
      <c r="P40" s="140" t="s">
        <v>597</v>
      </c>
      <c r="Q40" s="140" t="s">
        <v>577</v>
      </c>
      <c r="R40" s="140" t="s">
        <v>577</v>
      </c>
      <c r="S40" s="140" t="s">
        <v>577</v>
      </c>
      <c r="T40" s="140">
        <v>0</v>
      </c>
      <c r="U40" s="140"/>
      <c r="V40" s="141"/>
    </row>
    <row r="41" spans="1:22">
      <c r="A41" s="139">
        <v>8</v>
      </c>
      <c r="B41" s="140" t="s">
        <v>659</v>
      </c>
      <c r="C41" s="140" t="s">
        <v>582</v>
      </c>
      <c r="D41" s="140" t="s">
        <v>583</v>
      </c>
      <c r="E41" s="140" t="s">
        <v>584</v>
      </c>
      <c r="F41" s="140">
        <v>4</v>
      </c>
      <c r="G41" s="140"/>
      <c r="H41" s="140" t="s">
        <v>650</v>
      </c>
      <c r="I41" s="140" t="s">
        <v>586</v>
      </c>
      <c r="J41" s="140" t="s">
        <v>651</v>
      </c>
      <c r="K41" s="140" t="s">
        <v>577</v>
      </c>
      <c r="L41" s="140" t="s">
        <v>577</v>
      </c>
      <c r="M41" s="140" t="s">
        <v>577</v>
      </c>
      <c r="N41" s="140">
        <v>0</v>
      </c>
      <c r="O41" s="140" t="s">
        <v>590</v>
      </c>
      <c r="P41" s="140" t="s">
        <v>597</v>
      </c>
      <c r="Q41" s="140" t="s">
        <v>577</v>
      </c>
      <c r="R41" s="140" t="s">
        <v>577</v>
      </c>
      <c r="S41" s="140" t="s">
        <v>577</v>
      </c>
      <c r="T41" s="140">
        <v>0</v>
      </c>
      <c r="U41" s="140"/>
      <c r="V41" s="141"/>
    </row>
    <row r="42" spans="1:22">
      <c r="A42" s="139">
        <v>8</v>
      </c>
      <c r="B42" s="140" t="s">
        <v>659</v>
      </c>
      <c r="C42" s="140" t="s">
        <v>582</v>
      </c>
      <c r="D42" s="140" t="s">
        <v>583</v>
      </c>
      <c r="E42" s="140" t="s">
        <v>584</v>
      </c>
      <c r="F42" s="140">
        <v>5</v>
      </c>
      <c r="G42" s="140"/>
      <c r="H42" s="140" t="s">
        <v>667</v>
      </c>
      <c r="I42" s="140" t="s">
        <v>586</v>
      </c>
      <c r="J42" s="140" t="s">
        <v>609</v>
      </c>
      <c r="K42" s="140" t="s">
        <v>593</v>
      </c>
      <c r="L42" s="140" t="s">
        <v>577</v>
      </c>
      <c r="M42" s="140" t="s">
        <v>595</v>
      </c>
      <c r="N42" s="140" t="s">
        <v>668</v>
      </c>
      <c r="O42" s="140" t="s">
        <v>590</v>
      </c>
      <c r="P42" s="140" t="s">
        <v>597</v>
      </c>
      <c r="Q42" s="140" t="s">
        <v>577</v>
      </c>
      <c r="R42" s="140" t="s">
        <v>577</v>
      </c>
      <c r="S42" s="140" t="s">
        <v>577</v>
      </c>
      <c r="T42" s="140">
        <v>0</v>
      </c>
      <c r="U42" s="140"/>
      <c r="V42" s="141"/>
    </row>
    <row r="43" spans="1:22">
      <c r="A43" s="139">
        <v>8</v>
      </c>
      <c r="B43" s="140" t="s">
        <v>659</v>
      </c>
      <c r="C43" s="140" t="s">
        <v>582</v>
      </c>
      <c r="D43" s="140" t="s">
        <v>583</v>
      </c>
      <c r="E43" s="140" t="s">
        <v>584</v>
      </c>
      <c r="F43" s="140">
        <v>6</v>
      </c>
      <c r="G43" s="140"/>
      <c r="H43" s="140" t="s">
        <v>669</v>
      </c>
      <c r="I43" s="140" t="s">
        <v>586</v>
      </c>
      <c r="J43" s="140" t="s">
        <v>609</v>
      </c>
      <c r="K43" s="140" t="s">
        <v>593</v>
      </c>
      <c r="L43" s="140" t="s">
        <v>577</v>
      </c>
      <c r="M43" s="140" t="s">
        <v>595</v>
      </c>
      <c r="N43" s="140" t="s">
        <v>610</v>
      </c>
      <c r="O43" s="140" t="s">
        <v>590</v>
      </c>
      <c r="P43" s="140" t="s">
        <v>597</v>
      </c>
      <c r="Q43" s="140" t="s">
        <v>577</v>
      </c>
      <c r="R43" s="140" t="s">
        <v>577</v>
      </c>
      <c r="S43" s="140" t="s">
        <v>577</v>
      </c>
      <c r="T43" s="140">
        <v>0</v>
      </c>
      <c r="U43" s="140"/>
      <c r="V43" s="141"/>
    </row>
    <row r="44" spans="1:22" ht="17.25" thickBot="1">
      <c r="A44" s="146">
        <v>8</v>
      </c>
      <c r="B44" s="147" t="s">
        <v>659</v>
      </c>
      <c r="C44" s="147" t="s">
        <v>582</v>
      </c>
      <c r="D44" s="148" t="s">
        <v>583</v>
      </c>
      <c r="E44" s="147" t="s">
        <v>584</v>
      </c>
      <c r="F44" s="147">
        <v>7</v>
      </c>
      <c r="G44" s="147"/>
      <c r="H44" s="147" t="s">
        <v>670</v>
      </c>
      <c r="I44" s="147" t="s">
        <v>586</v>
      </c>
      <c r="J44" s="147" t="s">
        <v>609</v>
      </c>
      <c r="K44" s="147" t="s">
        <v>593</v>
      </c>
      <c r="L44" s="147" t="s">
        <v>577</v>
      </c>
      <c r="M44" s="147" t="s">
        <v>595</v>
      </c>
      <c r="N44" s="147" t="s">
        <v>610</v>
      </c>
      <c r="O44" s="147" t="s">
        <v>590</v>
      </c>
      <c r="P44" s="147" t="s">
        <v>597</v>
      </c>
      <c r="Q44" s="147" t="s">
        <v>577</v>
      </c>
      <c r="R44" s="147" t="s">
        <v>577</v>
      </c>
      <c r="S44" s="147" t="s">
        <v>577</v>
      </c>
      <c r="T44" s="147">
        <v>0</v>
      </c>
      <c r="U44" s="147"/>
      <c r="V44" s="149"/>
    </row>
    <row r="45" spans="1:22">
      <c r="A45" s="136">
        <v>9</v>
      </c>
      <c r="B45" s="137" t="s">
        <v>671</v>
      </c>
      <c r="C45" s="137" t="s">
        <v>582</v>
      </c>
      <c r="D45" s="137" t="s">
        <v>583</v>
      </c>
      <c r="E45" s="137" t="s">
        <v>584</v>
      </c>
      <c r="F45" s="137">
        <v>0</v>
      </c>
      <c r="G45" s="137"/>
      <c r="H45" s="137" t="s">
        <v>672</v>
      </c>
      <c r="I45" s="137" t="s">
        <v>586</v>
      </c>
      <c r="J45" s="137" t="s">
        <v>599</v>
      </c>
      <c r="K45" s="137" t="s">
        <v>593</v>
      </c>
      <c r="L45" s="137" t="s">
        <v>594</v>
      </c>
      <c r="M45" s="137" t="s">
        <v>577</v>
      </c>
      <c r="N45" s="137" t="s">
        <v>673</v>
      </c>
      <c r="O45" s="137" t="s">
        <v>590</v>
      </c>
      <c r="P45" s="137" t="s">
        <v>580</v>
      </c>
      <c r="Q45" s="137" t="s">
        <v>599</v>
      </c>
      <c r="R45" s="137" t="s">
        <v>591</v>
      </c>
      <c r="S45" s="137" t="s">
        <v>591</v>
      </c>
      <c r="T45" s="137">
        <v>0</v>
      </c>
      <c r="U45" s="137"/>
      <c r="V45" s="138" t="s">
        <v>574</v>
      </c>
    </row>
    <row r="46" spans="1:22">
      <c r="A46" s="153">
        <v>9</v>
      </c>
      <c r="B46" s="152" t="s">
        <v>671</v>
      </c>
      <c r="C46" s="152" t="s">
        <v>582</v>
      </c>
      <c r="D46" s="152" t="s">
        <v>583</v>
      </c>
      <c r="E46" s="152" t="s">
        <v>584</v>
      </c>
      <c r="F46" s="152">
        <v>1</v>
      </c>
      <c r="G46" s="152" t="s">
        <v>674</v>
      </c>
      <c r="H46" s="152" t="s">
        <v>671</v>
      </c>
      <c r="I46" s="152" t="s">
        <v>586</v>
      </c>
      <c r="J46" s="152" t="s">
        <v>592</v>
      </c>
      <c r="K46" s="152" t="s">
        <v>593</v>
      </c>
      <c r="L46" s="152" t="s">
        <v>594</v>
      </c>
      <c r="M46" s="152" t="s">
        <v>595</v>
      </c>
      <c r="N46" s="152" t="s">
        <v>596</v>
      </c>
      <c r="O46" s="140" t="s">
        <v>590</v>
      </c>
      <c r="P46" s="140" t="s">
        <v>597</v>
      </c>
      <c r="Q46" s="140" t="s">
        <v>577</v>
      </c>
      <c r="R46" s="140" t="s">
        <v>577</v>
      </c>
      <c r="S46" s="140" t="s">
        <v>577</v>
      </c>
      <c r="T46" s="140">
        <v>0</v>
      </c>
      <c r="U46" s="140"/>
      <c r="V46" s="141"/>
    </row>
    <row r="47" spans="1:22">
      <c r="A47" s="139">
        <v>9</v>
      </c>
      <c r="B47" s="140" t="s">
        <v>671</v>
      </c>
      <c r="C47" s="140" t="s">
        <v>582</v>
      </c>
      <c r="D47" s="140" t="s">
        <v>583</v>
      </c>
      <c r="E47" s="140" t="s">
        <v>584</v>
      </c>
      <c r="F47" s="140">
        <v>2</v>
      </c>
      <c r="G47" s="140"/>
      <c r="H47" s="140" t="s">
        <v>675</v>
      </c>
      <c r="I47" s="140" t="s">
        <v>586</v>
      </c>
      <c r="J47" s="140" t="s">
        <v>599</v>
      </c>
      <c r="K47" s="140" t="s">
        <v>593</v>
      </c>
      <c r="L47" s="140" t="s">
        <v>594</v>
      </c>
      <c r="M47" s="140" t="s">
        <v>577</v>
      </c>
      <c r="N47" s="140" t="s">
        <v>600</v>
      </c>
      <c r="O47" s="140" t="s">
        <v>590</v>
      </c>
      <c r="P47" s="140" t="s">
        <v>597</v>
      </c>
      <c r="Q47" s="140" t="s">
        <v>577</v>
      </c>
      <c r="R47" s="140" t="s">
        <v>577</v>
      </c>
      <c r="S47" s="140" t="s">
        <v>577</v>
      </c>
      <c r="T47" s="140">
        <v>0</v>
      </c>
      <c r="U47" s="140"/>
      <c r="V47" s="141"/>
    </row>
    <row r="48" spans="1:22">
      <c r="A48" s="139">
        <v>9</v>
      </c>
      <c r="B48" s="140" t="s">
        <v>671</v>
      </c>
      <c r="C48" s="140" t="s">
        <v>582</v>
      </c>
      <c r="D48" s="140" t="s">
        <v>583</v>
      </c>
      <c r="E48" s="140" t="s">
        <v>584</v>
      </c>
      <c r="F48" s="140">
        <v>3</v>
      </c>
      <c r="G48" s="140"/>
      <c r="H48" s="140" t="s">
        <v>676</v>
      </c>
      <c r="I48" s="140" t="s">
        <v>586</v>
      </c>
      <c r="J48" s="140" t="s">
        <v>599</v>
      </c>
      <c r="K48" s="140" t="s">
        <v>593</v>
      </c>
      <c r="L48" s="140" t="s">
        <v>594</v>
      </c>
      <c r="M48" s="140" t="s">
        <v>577</v>
      </c>
      <c r="N48" s="140" t="s">
        <v>677</v>
      </c>
      <c r="O48" s="140" t="s">
        <v>590</v>
      </c>
      <c r="P48" s="140" t="s">
        <v>597</v>
      </c>
      <c r="Q48" s="140" t="s">
        <v>577</v>
      </c>
      <c r="R48" s="140" t="s">
        <v>577</v>
      </c>
      <c r="S48" s="140" t="s">
        <v>577</v>
      </c>
      <c r="T48" s="140">
        <v>0</v>
      </c>
      <c r="U48" s="140"/>
      <c r="V48" s="141"/>
    </row>
    <row r="49" spans="1:22">
      <c r="A49" s="139">
        <v>9</v>
      </c>
      <c r="B49" s="140" t="s">
        <v>671</v>
      </c>
      <c r="C49" s="140" t="s">
        <v>582</v>
      </c>
      <c r="D49" s="140" t="s">
        <v>583</v>
      </c>
      <c r="E49" s="140" t="s">
        <v>584</v>
      </c>
      <c r="F49" s="140">
        <v>4</v>
      </c>
      <c r="G49" s="140"/>
      <c r="H49" s="140" t="s">
        <v>678</v>
      </c>
      <c r="I49" s="140" t="s">
        <v>586</v>
      </c>
      <c r="J49" s="140" t="s">
        <v>592</v>
      </c>
      <c r="K49" s="140" t="s">
        <v>593</v>
      </c>
      <c r="L49" s="140" t="s">
        <v>594</v>
      </c>
      <c r="M49" s="140" t="s">
        <v>595</v>
      </c>
      <c r="N49" s="140" t="s">
        <v>679</v>
      </c>
      <c r="O49" s="140" t="s">
        <v>590</v>
      </c>
      <c r="P49" s="140" t="s">
        <v>597</v>
      </c>
      <c r="Q49" s="140" t="s">
        <v>577</v>
      </c>
      <c r="R49" s="140" t="s">
        <v>577</v>
      </c>
      <c r="S49" s="140" t="s">
        <v>577</v>
      </c>
      <c r="T49" s="140">
        <v>0</v>
      </c>
      <c r="U49" s="140"/>
      <c r="V49" s="141"/>
    </row>
    <row r="50" spans="1:22">
      <c r="A50" s="139">
        <v>9</v>
      </c>
      <c r="B50" s="140" t="s">
        <v>671</v>
      </c>
      <c r="C50" s="140" t="s">
        <v>582</v>
      </c>
      <c r="D50" s="140" t="s">
        <v>583</v>
      </c>
      <c r="E50" s="140" t="s">
        <v>584</v>
      </c>
      <c r="F50" s="140">
        <v>5</v>
      </c>
      <c r="G50" s="140"/>
      <c r="H50" s="140" t="s">
        <v>680</v>
      </c>
      <c r="I50" s="140" t="s">
        <v>586</v>
      </c>
      <c r="J50" s="140" t="s">
        <v>599</v>
      </c>
      <c r="K50" s="140" t="s">
        <v>593</v>
      </c>
      <c r="L50" s="140" t="s">
        <v>594</v>
      </c>
      <c r="M50" s="140" t="s">
        <v>577</v>
      </c>
      <c r="N50" s="140" t="s">
        <v>681</v>
      </c>
      <c r="O50" s="140" t="s">
        <v>590</v>
      </c>
      <c r="P50" s="140" t="s">
        <v>597</v>
      </c>
      <c r="Q50" s="140" t="s">
        <v>577</v>
      </c>
      <c r="R50" s="140" t="s">
        <v>577</v>
      </c>
      <c r="S50" s="140" t="s">
        <v>577</v>
      </c>
      <c r="T50" s="140">
        <v>0</v>
      </c>
      <c r="U50" s="140"/>
      <c r="V50" s="141"/>
    </row>
    <row r="51" spans="1:22">
      <c r="A51" s="139">
        <v>9</v>
      </c>
      <c r="B51" s="140" t="s">
        <v>671</v>
      </c>
      <c r="C51" s="140" t="s">
        <v>582</v>
      </c>
      <c r="D51" s="140" t="s">
        <v>583</v>
      </c>
      <c r="E51" s="140" t="s">
        <v>584</v>
      </c>
      <c r="F51" s="140">
        <v>6</v>
      </c>
      <c r="G51" s="140"/>
      <c r="H51" s="140" t="s">
        <v>682</v>
      </c>
      <c r="I51" s="140" t="s">
        <v>586</v>
      </c>
      <c r="J51" s="140" t="s">
        <v>609</v>
      </c>
      <c r="K51" s="140" t="s">
        <v>593</v>
      </c>
      <c r="L51" s="140" t="s">
        <v>577</v>
      </c>
      <c r="M51" s="140" t="s">
        <v>595</v>
      </c>
      <c r="N51" s="140" t="s">
        <v>610</v>
      </c>
      <c r="O51" s="140" t="s">
        <v>590</v>
      </c>
      <c r="P51" s="140" t="s">
        <v>597</v>
      </c>
      <c r="Q51" s="140" t="s">
        <v>577</v>
      </c>
      <c r="R51" s="140" t="s">
        <v>577</v>
      </c>
      <c r="S51" s="140" t="s">
        <v>577</v>
      </c>
      <c r="T51" s="140">
        <v>0</v>
      </c>
      <c r="U51" s="140"/>
      <c r="V51" s="141"/>
    </row>
    <row r="52" spans="1:22" ht="17.25" thickBot="1">
      <c r="A52" s="146">
        <v>9</v>
      </c>
      <c r="B52" s="147" t="s">
        <v>671</v>
      </c>
      <c r="C52" s="147" t="s">
        <v>582</v>
      </c>
      <c r="D52" s="148" t="s">
        <v>583</v>
      </c>
      <c r="E52" s="147" t="s">
        <v>584</v>
      </c>
      <c r="F52" s="147">
        <v>7</v>
      </c>
      <c r="G52" s="147"/>
      <c r="H52" s="147" t="s">
        <v>683</v>
      </c>
      <c r="I52" s="147" t="s">
        <v>586</v>
      </c>
      <c r="J52" s="147" t="s">
        <v>609</v>
      </c>
      <c r="K52" s="147" t="s">
        <v>593</v>
      </c>
      <c r="L52" s="147" t="s">
        <v>577</v>
      </c>
      <c r="M52" s="147" t="s">
        <v>595</v>
      </c>
      <c r="N52" s="147" t="s">
        <v>610</v>
      </c>
      <c r="O52" s="147" t="s">
        <v>590</v>
      </c>
      <c r="P52" s="147" t="s">
        <v>597</v>
      </c>
      <c r="Q52" s="147" t="s">
        <v>577</v>
      </c>
      <c r="R52" s="147" t="s">
        <v>577</v>
      </c>
      <c r="S52" s="147" t="s">
        <v>577</v>
      </c>
      <c r="T52" s="147">
        <v>0</v>
      </c>
      <c r="U52" s="147"/>
      <c r="V52" s="149"/>
    </row>
    <row r="53" spans="1:22" s="135" customFormat="1" ht="17.25" thickBot="1">
      <c r="A53" s="150">
        <v>10</v>
      </c>
      <c r="B53" s="151" t="s">
        <v>584</v>
      </c>
      <c r="C53" s="151" t="s">
        <v>573</v>
      </c>
      <c r="D53" s="151" t="s">
        <v>573</v>
      </c>
      <c r="E53" s="151" t="s">
        <v>574</v>
      </c>
      <c r="F53" s="151">
        <v>0</v>
      </c>
      <c r="G53" s="151" t="s">
        <v>641</v>
      </c>
      <c r="H53" s="151" t="s">
        <v>584</v>
      </c>
      <c r="I53" s="151" t="s">
        <v>576</v>
      </c>
      <c r="J53" s="137" t="s">
        <v>577</v>
      </c>
      <c r="K53" s="137" t="s">
        <v>577</v>
      </c>
      <c r="L53" s="137" t="s">
        <v>577</v>
      </c>
      <c r="M53" s="137" t="s">
        <v>577</v>
      </c>
      <c r="N53" s="151" t="s">
        <v>642</v>
      </c>
      <c r="O53" s="151" t="s">
        <v>579</v>
      </c>
      <c r="P53" s="151" t="s">
        <v>580</v>
      </c>
      <c r="Q53" s="151" t="s">
        <v>577</v>
      </c>
      <c r="R53" s="151" t="s">
        <v>577</v>
      </c>
      <c r="S53" s="151" t="s">
        <v>577</v>
      </c>
      <c r="T53" s="151">
        <v>0</v>
      </c>
      <c r="U53" s="151"/>
      <c r="V53" s="133" t="s">
        <v>574</v>
      </c>
    </row>
    <row r="54" spans="1:22">
      <c r="A54" s="136">
        <v>11</v>
      </c>
      <c r="B54" s="137" t="s">
        <v>684</v>
      </c>
      <c r="C54" s="137" t="s">
        <v>582</v>
      </c>
      <c r="D54" s="137" t="s">
        <v>583</v>
      </c>
      <c r="E54" s="137" t="s">
        <v>584</v>
      </c>
      <c r="F54" s="137">
        <v>0</v>
      </c>
      <c r="G54" s="151" t="s">
        <v>685</v>
      </c>
      <c r="H54" s="137" t="s">
        <v>684</v>
      </c>
      <c r="I54" s="137" t="s">
        <v>586</v>
      </c>
      <c r="J54" s="137" t="s">
        <v>592</v>
      </c>
      <c r="K54" s="137" t="s">
        <v>593</v>
      </c>
      <c r="L54" s="137" t="s">
        <v>594</v>
      </c>
      <c r="M54" s="137" t="s">
        <v>595</v>
      </c>
      <c r="N54" s="137" t="s">
        <v>596</v>
      </c>
      <c r="O54" s="137" t="s">
        <v>590</v>
      </c>
      <c r="P54" s="137" t="s">
        <v>580</v>
      </c>
      <c r="Q54" s="137" t="s">
        <v>686</v>
      </c>
      <c r="R54" s="137" t="s">
        <v>630</v>
      </c>
      <c r="S54" s="137" t="s">
        <v>630</v>
      </c>
      <c r="T54" s="137">
        <v>0</v>
      </c>
      <c r="U54" s="137"/>
      <c r="V54" s="138" t="s">
        <v>687</v>
      </c>
    </row>
    <row r="55" spans="1:22">
      <c r="A55" s="139">
        <v>11</v>
      </c>
      <c r="B55" s="140" t="s">
        <v>684</v>
      </c>
      <c r="C55" s="140" t="s">
        <v>582</v>
      </c>
      <c r="D55" s="140" t="s">
        <v>583</v>
      </c>
      <c r="E55" s="140" t="s">
        <v>584</v>
      </c>
      <c r="F55" s="140">
        <v>1</v>
      </c>
      <c r="G55" s="140"/>
      <c r="H55" s="140" t="s">
        <v>688</v>
      </c>
      <c r="I55" s="140" t="s">
        <v>586</v>
      </c>
      <c r="J55" s="140" t="s">
        <v>651</v>
      </c>
      <c r="K55" s="140" t="s">
        <v>577</v>
      </c>
      <c r="L55" s="140" t="s">
        <v>577</v>
      </c>
      <c r="M55" s="140" t="s">
        <v>577</v>
      </c>
      <c r="N55" s="140">
        <v>0</v>
      </c>
      <c r="O55" s="140" t="s">
        <v>590</v>
      </c>
      <c r="P55" s="140" t="s">
        <v>597</v>
      </c>
      <c r="Q55" s="140" t="s">
        <v>577</v>
      </c>
      <c r="R55" s="140" t="s">
        <v>577</v>
      </c>
      <c r="S55" s="140" t="s">
        <v>577</v>
      </c>
      <c r="T55" s="140">
        <v>0</v>
      </c>
      <c r="U55" s="140"/>
      <c r="V55" s="141"/>
    </row>
    <row r="56" spans="1:22">
      <c r="A56" s="139">
        <v>11</v>
      </c>
      <c r="B56" s="140" t="s">
        <v>684</v>
      </c>
      <c r="C56" s="140" t="s">
        <v>582</v>
      </c>
      <c r="D56" s="140" t="s">
        <v>583</v>
      </c>
      <c r="E56" s="140" t="s">
        <v>584</v>
      </c>
      <c r="F56" s="140">
        <v>2</v>
      </c>
      <c r="G56" s="140"/>
      <c r="H56" s="140" t="s">
        <v>664</v>
      </c>
      <c r="I56" s="140" t="s">
        <v>586</v>
      </c>
      <c r="J56" s="140" t="s">
        <v>651</v>
      </c>
      <c r="K56" s="140" t="s">
        <v>577</v>
      </c>
      <c r="L56" s="140" t="s">
        <v>577</v>
      </c>
      <c r="M56" s="140" t="s">
        <v>577</v>
      </c>
      <c r="N56" s="140">
        <v>0</v>
      </c>
      <c r="O56" s="140" t="s">
        <v>590</v>
      </c>
      <c r="P56" s="140" t="s">
        <v>597</v>
      </c>
      <c r="Q56" s="140" t="s">
        <v>577</v>
      </c>
      <c r="R56" s="140" t="s">
        <v>577</v>
      </c>
      <c r="S56" s="140" t="s">
        <v>577</v>
      </c>
      <c r="T56" s="140">
        <v>0</v>
      </c>
      <c r="U56" s="140"/>
      <c r="V56" s="141"/>
    </row>
    <row r="57" spans="1:22">
      <c r="A57" s="139">
        <v>11</v>
      </c>
      <c r="B57" s="140" t="s">
        <v>684</v>
      </c>
      <c r="C57" s="140" t="s">
        <v>582</v>
      </c>
      <c r="D57" s="140" t="s">
        <v>583</v>
      </c>
      <c r="E57" s="140" t="s">
        <v>584</v>
      </c>
      <c r="F57" s="140">
        <v>3</v>
      </c>
      <c r="G57" s="140"/>
      <c r="H57" s="140" t="s">
        <v>689</v>
      </c>
      <c r="I57" s="140" t="s">
        <v>586</v>
      </c>
      <c r="J57" s="140" t="s">
        <v>609</v>
      </c>
      <c r="K57" s="140" t="s">
        <v>593</v>
      </c>
      <c r="L57" s="140" t="s">
        <v>577</v>
      </c>
      <c r="M57" s="140" t="s">
        <v>595</v>
      </c>
      <c r="N57" s="140" t="s">
        <v>690</v>
      </c>
      <c r="O57" s="140" t="s">
        <v>590</v>
      </c>
      <c r="P57" s="140" t="s">
        <v>597</v>
      </c>
      <c r="Q57" s="140" t="s">
        <v>577</v>
      </c>
      <c r="R57" s="140" t="s">
        <v>577</v>
      </c>
      <c r="S57" s="140" t="s">
        <v>577</v>
      </c>
      <c r="T57" s="140">
        <v>0</v>
      </c>
      <c r="U57" s="140"/>
      <c r="V57" s="141"/>
    </row>
    <row r="58" spans="1:22">
      <c r="A58" s="139">
        <v>11</v>
      </c>
      <c r="B58" s="140" t="s">
        <v>684</v>
      </c>
      <c r="C58" s="140" t="s">
        <v>582</v>
      </c>
      <c r="D58" s="140" t="s">
        <v>583</v>
      </c>
      <c r="E58" s="140" t="s">
        <v>584</v>
      </c>
      <c r="F58" s="140">
        <v>4</v>
      </c>
      <c r="G58" s="140"/>
      <c r="H58" s="140" t="s">
        <v>691</v>
      </c>
      <c r="I58" s="140" t="s">
        <v>586</v>
      </c>
      <c r="J58" s="140" t="s">
        <v>592</v>
      </c>
      <c r="K58" s="140" t="s">
        <v>593</v>
      </c>
      <c r="L58" s="140" t="s">
        <v>594</v>
      </c>
      <c r="M58" s="140" t="s">
        <v>595</v>
      </c>
      <c r="N58" s="140" t="s">
        <v>692</v>
      </c>
      <c r="O58" s="140" t="s">
        <v>590</v>
      </c>
      <c r="P58" s="140" t="s">
        <v>597</v>
      </c>
      <c r="Q58" s="140" t="s">
        <v>577</v>
      </c>
      <c r="R58" s="140" t="s">
        <v>577</v>
      </c>
      <c r="S58" s="140" t="s">
        <v>577</v>
      </c>
      <c r="T58" s="140">
        <v>0</v>
      </c>
      <c r="U58" s="140"/>
      <c r="V58" s="141"/>
    </row>
    <row r="59" spans="1:22">
      <c r="A59" s="139">
        <v>11</v>
      </c>
      <c r="B59" s="140" t="s">
        <v>684</v>
      </c>
      <c r="C59" s="140" t="s">
        <v>582</v>
      </c>
      <c r="D59" s="140" t="s">
        <v>583</v>
      </c>
      <c r="E59" s="140" t="s">
        <v>584</v>
      </c>
      <c r="F59" s="140">
        <v>5</v>
      </c>
      <c r="G59" s="140"/>
      <c r="H59" s="140" t="s">
        <v>693</v>
      </c>
      <c r="I59" s="140" t="s">
        <v>586</v>
      </c>
      <c r="J59" s="140" t="s">
        <v>609</v>
      </c>
      <c r="K59" s="140" t="s">
        <v>593</v>
      </c>
      <c r="L59" s="140" t="s">
        <v>577</v>
      </c>
      <c r="M59" s="140" t="s">
        <v>595</v>
      </c>
      <c r="N59" s="140" t="s">
        <v>694</v>
      </c>
      <c r="O59" s="140" t="s">
        <v>590</v>
      </c>
      <c r="P59" s="140" t="s">
        <v>597</v>
      </c>
      <c r="Q59" s="140" t="s">
        <v>577</v>
      </c>
      <c r="R59" s="140" t="s">
        <v>577</v>
      </c>
      <c r="S59" s="140" t="s">
        <v>577</v>
      </c>
      <c r="T59" s="140">
        <v>0</v>
      </c>
      <c r="U59" s="140"/>
      <c r="V59" s="141"/>
    </row>
    <row r="60" spans="1:22">
      <c r="A60" s="139">
        <v>11</v>
      </c>
      <c r="B60" s="140" t="s">
        <v>684</v>
      </c>
      <c r="C60" s="140" t="s">
        <v>582</v>
      </c>
      <c r="D60" s="140" t="s">
        <v>583</v>
      </c>
      <c r="E60" s="140" t="s">
        <v>584</v>
      </c>
      <c r="F60" s="140">
        <v>6</v>
      </c>
      <c r="G60" s="140"/>
      <c r="H60" s="140" t="s">
        <v>695</v>
      </c>
      <c r="I60" s="140" t="s">
        <v>586</v>
      </c>
      <c r="J60" s="140" t="s">
        <v>609</v>
      </c>
      <c r="K60" s="140" t="s">
        <v>593</v>
      </c>
      <c r="L60" s="140" t="s">
        <v>577</v>
      </c>
      <c r="M60" s="140" t="s">
        <v>595</v>
      </c>
      <c r="N60" s="140" t="s">
        <v>610</v>
      </c>
      <c r="O60" s="140" t="s">
        <v>590</v>
      </c>
      <c r="P60" s="140" t="s">
        <v>597</v>
      </c>
      <c r="Q60" s="140" t="s">
        <v>577</v>
      </c>
      <c r="R60" s="140" t="s">
        <v>577</v>
      </c>
      <c r="S60" s="140" t="s">
        <v>577</v>
      </c>
      <c r="T60" s="140">
        <v>0</v>
      </c>
      <c r="U60" s="140"/>
      <c r="V60" s="141"/>
    </row>
    <row r="61" spans="1:22" ht="17.25" thickBot="1">
      <c r="A61" s="146">
        <v>11</v>
      </c>
      <c r="B61" s="147" t="s">
        <v>684</v>
      </c>
      <c r="C61" s="147" t="s">
        <v>582</v>
      </c>
      <c r="D61" s="148" t="s">
        <v>583</v>
      </c>
      <c r="E61" s="147" t="s">
        <v>584</v>
      </c>
      <c r="F61" s="147">
        <v>7</v>
      </c>
      <c r="G61" s="147"/>
      <c r="H61" s="147" t="s">
        <v>696</v>
      </c>
      <c r="I61" s="147" t="s">
        <v>586</v>
      </c>
      <c r="J61" s="147" t="s">
        <v>609</v>
      </c>
      <c r="K61" s="147" t="s">
        <v>593</v>
      </c>
      <c r="L61" s="147" t="s">
        <v>577</v>
      </c>
      <c r="M61" s="147" t="s">
        <v>595</v>
      </c>
      <c r="N61" s="147" t="s">
        <v>610</v>
      </c>
      <c r="O61" s="147" t="s">
        <v>590</v>
      </c>
      <c r="P61" s="147" t="s">
        <v>597</v>
      </c>
      <c r="Q61" s="147" t="s">
        <v>577</v>
      </c>
      <c r="R61" s="147" t="s">
        <v>577</v>
      </c>
      <c r="S61" s="147" t="s">
        <v>577</v>
      </c>
      <c r="T61" s="147">
        <v>0</v>
      </c>
      <c r="U61" s="147"/>
      <c r="V61" s="149"/>
    </row>
    <row r="62" spans="1:22">
      <c r="A62" s="136">
        <v>12</v>
      </c>
      <c r="B62" s="137" t="s">
        <v>697</v>
      </c>
      <c r="C62" s="137" t="s">
        <v>582</v>
      </c>
      <c r="D62" s="137" t="s">
        <v>583</v>
      </c>
      <c r="E62" s="137" t="s">
        <v>584</v>
      </c>
      <c r="F62" s="137">
        <v>0</v>
      </c>
      <c r="G62" s="151" t="s">
        <v>698</v>
      </c>
      <c r="H62" s="137" t="s">
        <v>697</v>
      </c>
      <c r="I62" s="137" t="s">
        <v>586</v>
      </c>
      <c r="J62" s="137" t="s">
        <v>592</v>
      </c>
      <c r="K62" s="137" t="s">
        <v>593</v>
      </c>
      <c r="L62" s="137" t="s">
        <v>594</v>
      </c>
      <c r="M62" s="137" t="s">
        <v>595</v>
      </c>
      <c r="N62" s="137" t="s">
        <v>596</v>
      </c>
      <c r="O62" s="137" t="s">
        <v>590</v>
      </c>
      <c r="P62" s="137" t="s">
        <v>580</v>
      </c>
      <c r="Q62" s="137" t="s">
        <v>686</v>
      </c>
      <c r="R62" s="137" t="s">
        <v>630</v>
      </c>
      <c r="S62" s="137" t="s">
        <v>630</v>
      </c>
      <c r="T62" s="137">
        <v>0</v>
      </c>
      <c r="U62" s="137"/>
      <c r="V62" s="138" t="s">
        <v>699</v>
      </c>
    </row>
    <row r="63" spans="1:22">
      <c r="A63" s="139">
        <v>12</v>
      </c>
      <c r="B63" s="140" t="s">
        <v>697</v>
      </c>
      <c r="C63" s="140" t="s">
        <v>582</v>
      </c>
      <c r="D63" s="140" t="s">
        <v>583</v>
      </c>
      <c r="E63" s="140" t="s">
        <v>584</v>
      </c>
      <c r="F63" s="140">
        <v>1</v>
      </c>
      <c r="G63" s="140"/>
      <c r="H63" s="140" t="s">
        <v>688</v>
      </c>
      <c r="I63" s="140" t="s">
        <v>586</v>
      </c>
      <c r="J63" s="140" t="s">
        <v>651</v>
      </c>
      <c r="K63" s="140" t="s">
        <v>577</v>
      </c>
      <c r="L63" s="140" t="s">
        <v>577</v>
      </c>
      <c r="M63" s="140" t="s">
        <v>577</v>
      </c>
      <c r="N63" s="140">
        <v>0</v>
      </c>
      <c r="O63" s="140" t="s">
        <v>590</v>
      </c>
      <c r="P63" s="140" t="s">
        <v>597</v>
      </c>
      <c r="Q63" s="140" t="s">
        <v>577</v>
      </c>
      <c r="R63" s="140" t="s">
        <v>577</v>
      </c>
      <c r="S63" s="140" t="s">
        <v>577</v>
      </c>
      <c r="T63" s="140">
        <v>0</v>
      </c>
      <c r="U63" s="140"/>
      <c r="V63" s="141"/>
    </row>
    <row r="64" spans="1:22">
      <c r="A64" s="139">
        <v>12</v>
      </c>
      <c r="B64" s="140" t="s">
        <v>697</v>
      </c>
      <c r="C64" s="140" t="s">
        <v>582</v>
      </c>
      <c r="D64" s="140" t="s">
        <v>583</v>
      </c>
      <c r="E64" s="140" t="s">
        <v>584</v>
      </c>
      <c r="F64" s="140">
        <v>2</v>
      </c>
      <c r="G64" s="140"/>
      <c r="H64" s="140" t="s">
        <v>664</v>
      </c>
      <c r="I64" s="140" t="s">
        <v>586</v>
      </c>
      <c r="J64" s="140" t="s">
        <v>651</v>
      </c>
      <c r="K64" s="140" t="s">
        <v>577</v>
      </c>
      <c r="L64" s="140" t="s">
        <v>577</v>
      </c>
      <c r="M64" s="140" t="s">
        <v>577</v>
      </c>
      <c r="N64" s="140">
        <v>0</v>
      </c>
      <c r="O64" s="140" t="s">
        <v>590</v>
      </c>
      <c r="P64" s="140" t="s">
        <v>597</v>
      </c>
      <c r="Q64" s="140" t="s">
        <v>577</v>
      </c>
      <c r="R64" s="140" t="s">
        <v>577</v>
      </c>
      <c r="S64" s="140" t="s">
        <v>577</v>
      </c>
      <c r="T64" s="140">
        <v>0</v>
      </c>
      <c r="U64" s="140"/>
      <c r="V64" s="141"/>
    </row>
    <row r="65" spans="1:22">
      <c r="A65" s="139">
        <v>12</v>
      </c>
      <c r="B65" s="140" t="s">
        <v>697</v>
      </c>
      <c r="C65" s="140" t="s">
        <v>582</v>
      </c>
      <c r="D65" s="140" t="s">
        <v>583</v>
      </c>
      <c r="E65" s="140" t="s">
        <v>584</v>
      </c>
      <c r="F65" s="140">
        <v>3</v>
      </c>
      <c r="G65" s="140"/>
      <c r="H65" s="140" t="s">
        <v>700</v>
      </c>
      <c r="I65" s="140" t="s">
        <v>586</v>
      </c>
      <c r="J65" s="140" t="s">
        <v>609</v>
      </c>
      <c r="K65" s="140" t="s">
        <v>593</v>
      </c>
      <c r="L65" s="140" t="s">
        <v>577</v>
      </c>
      <c r="M65" s="140" t="s">
        <v>595</v>
      </c>
      <c r="N65" s="140" t="s">
        <v>701</v>
      </c>
      <c r="O65" s="140" t="s">
        <v>590</v>
      </c>
      <c r="P65" s="140" t="s">
        <v>597</v>
      </c>
      <c r="Q65" s="140" t="s">
        <v>577</v>
      </c>
      <c r="R65" s="140" t="s">
        <v>577</v>
      </c>
      <c r="S65" s="140" t="s">
        <v>577</v>
      </c>
      <c r="T65" s="140">
        <v>0</v>
      </c>
      <c r="U65" s="140"/>
      <c r="V65" s="141"/>
    </row>
    <row r="66" spans="1:22">
      <c r="A66" s="139">
        <v>12</v>
      </c>
      <c r="B66" s="140" t="s">
        <v>697</v>
      </c>
      <c r="C66" s="140" t="s">
        <v>582</v>
      </c>
      <c r="D66" s="140" t="s">
        <v>583</v>
      </c>
      <c r="E66" s="140" t="s">
        <v>584</v>
      </c>
      <c r="F66" s="140">
        <v>4</v>
      </c>
      <c r="G66" s="140"/>
      <c r="H66" s="140" t="s">
        <v>702</v>
      </c>
      <c r="I66" s="140" t="s">
        <v>586</v>
      </c>
      <c r="J66" s="140" t="s">
        <v>592</v>
      </c>
      <c r="K66" s="140" t="s">
        <v>593</v>
      </c>
      <c r="L66" s="140" t="s">
        <v>594</v>
      </c>
      <c r="M66" s="140" t="s">
        <v>595</v>
      </c>
      <c r="N66" s="140" t="s">
        <v>703</v>
      </c>
      <c r="O66" s="140" t="s">
        <v>590</v>
      </c>
      <c r="P66" s="140" t="s">
        <v>597</v>
      </c>
      <c r="Q66" s="140" t="s">
        <v>577</v>
      </c>
      <c r="R66" s="140" t="s">
        <v>577</v>
      </c>
      <c r="S66" s="140" t="s">
        <v>577</v>
      </c>
      <c r="T66" s="140">
        <v>0</v>
      </c>
      <c r="U66" s="140"/>
      <c r="V66" s="141"/>
    </row>
    <row r="67" spans="1:22">
      <c r="A67" s="139">
        <v>12</v>
      </c>
      <c r="B67" s="140" t="s">
        <v>697</v>
      </c>
      <c r="C67" s="140" t="s">
        <v>582</v>
      </c>
      <c r="D67" s="140" t="s">
        <v>583</v>
      </c>
      <c r="E67" s="140" t="s">
        <v>584</v>
      </c>
      <c r="F67" s="140">
        <v>5</v>
      </c>
      <c r="G67" s="140"/>
      <c r="H67" s="140" t="s">
        <v>704</v>
      </c>
      <c r="I67" s="140" t="s">
        <v>586</v>
      </c>
      <c r="J67" s="140" t="s">
        <v>592</v>
      </c>
      <c r="K67" s="140" t="s">
        <v>593</v>
      </c>
      <c r="L67" s="140" t="s">
        <v>594</v>
      </c>
      <c r="M67" s="140" t="s">
        <v>595</v>
      </c>
      <c r="N67" s="140" t="s">
        <v>705</v>
      </c>
      <c r="O67" s="140" t="s">
        <v>590</v>
      </c>
      <c r="P67" s="140" t="s">
        <v>597</v>
      </c>
      <c r="Q67" s="140" t="s">
        <v>577</v>
      </c>
      <c r="R67" s="140" t="s">
        <v>577</v>
      </c>
      <c r="S67" s="140" t="s">
        <v>577</v>
      </c>
      <c r="T67" s="140">
        <v>0</v>
      </c>
      <c r="U67" s="140"/>
      <c r="V67" s="141"/>
    </row>
    <row r="68" spans="1:22">
      <c r="A68" s="139">
        <v>12</v>
      </c>
      <c r="B68" s="140" t="s">
        <v>697</v>
      </c>
      <c r="C68" s="140" t="s">
        <v>582</v>
      </c>
      <c r="D68" s="140" t="s">
        <v>583</v>
      </c>
      <c r="E68" s="140" t="s">
        <v>584</v>
      </c>
      <c r="F68" s="140">
        <v>6</v>
      </c>
      <c r="G68" s="140"/>
      <c r="H68" s="140" t="s">
        <v>706</v>
      </c>
      <c r="I68" s="140" t="s">
        <v>586</v>
      </c>
      <c r="J68" s="140" t="s">
        <v>609</v>
      </c>
      <c r="K68" s="140" t="s">
        <v>593</v>
      </c>
      <c r="L68" s="140" t="s">
        <v>577</v>
      </c>
      <c r="M68" s="140" t="s">
        <v>595</v>
      </c>
      <c r="N68" s="140" t="s">
        <v>610</v>
      </c>
      <c r="O68" s="140" t="s">
        <v>590</v>
      </c>
      <c r="P68" s="140" t="s">
        <v>597</v>
      </c>
      <c r="Q68" s="140" t="s">
        <v>577</v>
      </c>
      <c r="R68" s="140" t="s">
        <v>577</v>
      </c>
      <c r="S68" s="140" t="s">
        <v>577</v>
      </c>
      <c r="T68" s="140">
        <v>0</v>
      </c>
      <c r="U68" s="140"/>
      <c r="V68" s="141"/>
    </row>
    <row r="69" spans="1:22" ht="17.25" thickBot="1">
      <c r="A69" s="146">
        <v>12</v>
      </c>
      <c r="B69" s="147" t="s">
        <v>697</v>
      </c>
      <c r="C69" s="147" t="s">
        <v>582</v>
      </c>
      <c r="D69" s="148" t="s">
        <v>583</v>
      </c>
      <c r="E69" s="147" t="s">
        <v>584</v>
      </c>
      <c r="F69" s="147">
        <v>7</v>
      </c>
      <c r="G69" s="147"/>
      <c r="H69" s="147" t="s">
        <v>707</v>
      </c>
      <c r="I69" s="147" t="s">
        <v>586</v>
      </c>
      <c r="J69" s="147" t="s">
        <v>609</v>
      </c>
      <c r="K69" s="147" t="s">
        <v>593</v>
      </c>
      <c r="L69" s="147" t="s">
        <v>577</v>
      </c>
      <c r="M69" s="147" t="s">
        <v>595</v>
      </c>
      <c r="N69" s="147" t="s">
        <v>610</v>
      </c>
      <c r="O69" s="147" t="s">
        <v>590</v>
      </c>
      <c r="P69" s="147" t="s">
        <v>597</v>
      </c>
      <c r="Q69" s="147" t="s">
        <v>577</v>
      </c>
      <c r="R69" s="147" t="s">
        <v>577</v>
      </c>
      <c r="S69" s="147" t="s">
        <v>577</v>
      </c>
      <c r="T69" s="147">
        <v>0</v>
      </c>
      <c r="U69" s="147"/>
      <c r="V69" s="149"/>
    </row>
    <row r="70" spans="1:22" s="135" customFormat="1" ht="17.25" thickBot="1">
      <c r="A70" s="150">
        <v>13</v>
      </c>
      <c r="B70" s="151" t="s">
        <v>708</v>
      </c>
      <c r="C70" s="151" t="s">
        <v>573</v>
      </c>
      <c r="D70" s="151" t="s">
        <v>573</v>
      </c>
      <c r="E70" s="151" t="s">
        <v>574</v>
      </c>
      <c r="F70" s="151">
        <v>0</v>
      </c>
      <c r="G70" s="151" t="s">
        <v>709</v>
      </c>
      <c r="H70" s="151" t="s">
        <v>708</v>
      </c>
      <c r="I70" s="151" t="s">
        <v>576</v>
      </c>
      <c r="J70" s="137" t="s">
        <v>577</v>
      </c>
      <c r="K70" s="137" t="s">
        <v>577</v>
      </c>
      <c r="L70" s="137" t="s">
        <v>577</v>
      </c>
      <c r="M70" s="137" t="s">
        <v>577</v>
      </c>
      <c r="N70" s="151" t="s">
        <v>710</v>
      </c>
      <c r="O70" s="151" t="s">
        <v>579</v>
      </c>
      <c r="P70" s="151" t="s">
        <v>580</v>
      </c>
      <c r="Q70" s="151" t="s">
        <v>577</v>
      </c>
      <c r="R70" s="151" t="s">
        <v>577</v>
      </c>
      <c r="S70" s="151" t="s">
        <v>577</v>
      </c>
      <c r="T70" s="151">
        <v>0</v>
      </c>
      <c r="U70" s="151"/>
      <c r="V70" s="133" t="s">
        <v>574</v>
      </c>
    </row>
    <row r="71" spans="1:22">
      <c r="A71" s="136">
        <v>14</v>
      </c>
      <c r="B71" s="137" t="s">
        <v>711</v>
      </c>
      <c r="C71" s="137" t="s">
        <v>582</v>
      </c>
      <c r="D71" s="137" t="s">
        <v>712</v>
      </c>
      <c r="E71" s="137" t="s">
        <v>584</v>
      </c>
      <c r="F71" s="137">
        <v>0</v>
      </c>
      <c r="G71" s="151" t="s">
        <v>713</v>
      </c>
      <c r="H71" s="137" t="s">
        <v>711</v>
      </c>
      <c r="I71" s="137" t="s">
        <v>586</v>
      </c>
      <c r="J71" s="137" t="s">
        <v>592</v>
      </c>
      <c r="K71" s="137" t="s">
        <v>593</v>
      </c>
      <c r="L71" s="137" t="s">
        <v>594</v>
      </c>
      <c r="M71" s="137" t="s">
        <v>595</v>
      </c>
      <c r="N71" s="137" t="s">
        <v>596</v>
      </c>
      <c r="O71" s="137" t="s">
        <v>590</v>
      </c>
      <c r="P71" s="137" t="s">
        <v>580</v>
      </c>
      <c r="Q71" s="137" t="s">
        <v>686</v>
      </c>
      <c r="R71" s="137" t="s">
        <v>615</v>
      </c>
      <c r="S71" s="137" t="s">
        <v>714</v>
      </c>
      <c r="T71" s="137">
        <v>0</v>
      </c>
      <c r="U71" s="137"/>
      <c r="V71" s="138" t="s">
        <v>715</v>
      </c>
    </row>
    <row r="72" spans="1:22">
      <c r="A72" s="139">
        <v>14</v>
      </c>
      <c r="B72" s="140" t="s">
        <v>711</v>
      </c>
      <c r="C72" s="140" t="s">
        <v>582</v>
      </c>
      <c r="D72" s="140" t="s">
        <v>712</v>
      </c>
      <c r="E72" s="140" t="s">
        <v>584</v>
      </c>
      <c r="F72" s="140">
        <v>1</v>
      </c>
      <c r="G72" s="140"/>
      <c r="H72" s="140" t="s">
        <v>716</v>
      </c>
      <c r="I72" s="140" t="s">
        <v>586</v>
      </c>
      <c r="J72" s="140" t="s">
        <v>651</v>
      </c>
      <c r="K72" s="140" t="s">
        <v>577</v>
      </c>
      <c r="L72" s="140" t="s">
        <v>577</v>
      </c>
      <c r="M72" s="140" t="s">
        <v>577</v>
      </c>
      <c r="N72" s="140" t="s">
        <v>577</v>
      </c>
      <c r="O72" s="140" t="s">
        <v>590</v>
      </c>
      <c r="P72" s="140" t="s">
        <v>597</v>
      </c>
      <c r="Q72" s="140" t="s">
        <v>577</v>
      </c>
      <c r="R72" s="140" t="s">
        <v>577</v>
      </c>
      <c r="S72" s="140" t="s">
        <v>577</v>
      </c>
      <c r="T72" s="140">
        <v>0</v>
      </c>
      <c r="U72" s="140"/>
      <c r="V72" s="141"/>
    </row>
    <row r="73" spans="1:22">
      <c r="A73" s="139">
        <v>14</v>
      </c>
      <c r="B73" s="140" t="s">
        <v>711</v>
      </c>
      <c r="C73" s="140" t="s">
        <v>582</v>
      </c>
      <c r="D73" s="140" t="s">
        <v>712</v>
      </c>
      <c r="E73" s="140" t="s">
        <v>584</v>
      </c>
      <c r="F73" s="140">
        <v>2</v>
      </c>
      <c r="G73" s="140"/>
      <c r="H73" s="140" t="s">
        <v>717</v>
      </c>
      <c r="I73" s="140" t="s">
        <v>586</v>
      </c>
      <c r="J73" s="140" t="s">
        <v>619</v>
      </c>
      <c r="K73" s="140" t="s">
        <v>593</v>
      </c>
      <c r="L73" s="140" t="s">
        <v>577</v>
      </c>
      <c r="M73" s="140" t="s">
        <v>595</v>
      </c>
      <c r="N73" s="140" t="s">
        <v>718</v>
      </c>
      <c r="O73" s="140" t="s">
        <v>590</v>
      </c>
      <c r="P73" s="140" t="s">
        <v>597</v>
      </c>
      <c r="Q73" s="140" t="s">
        <v>577</v>
      </c>
      <c r="R73" s="140" t="s">
        <v>577</v>
      </c>
      <c r="S73" s="140" t="s">
        <v>577</v>
      </c>
      <c r="T73" s="140">
        <v>0</v>
      </c>
      <c r="U73" s="140"/>
      <c r="V73" s="141"/>
    </row>
    <row r="74" spans="1:22">
      <c r="A74" s="139">
        <v>14</v>
      </c>
      <c r="B74" s="140" t="s">
        <v>711</v>
      </c>
      <c r="C74" s="140" t="s">
        <v>582</v>
      </c>
      <c r="D74" s="140" t="s">
        <v>712</v>
      </c>
      <c r="E74" s="140" t="s">
        <v>584</v>
      </c>
      <c r="F74" s="140">
        <v>3</v>
      </c>
      <c r="G74" s="140"/>
      <c r="H74" s="140" t="s">
        <v>719</v>
      </c>
      <c r="I74" s="140" t="s">
        <v>586</v>
      </c>
      <c r="J74" s="140" t="s">
        <v>619</v>
      </c>
      <c r="K74" s="140" t="s">
        <v>593</v>
      </c>
      <c r="L74" s="140" t="s">
        <v>577</v>
      </c>
      <c r="M74" s="140" t="s">
        <v>595</v>
      </c>
      <c r="N74" s="140" t="s">
        <v>720</v>
      </c>
      <c r="O74" s="140" t="s">
        <v>590</v>
      </c>
      <c r="P74" s="140" t="s">
        <v>597</v>
      </c>
      <c r="Q74" s="140" t="s">
        <v>577</v>
      </c>
      <c r="R74" s="140" t="s">
        <v>577</v>
      </c>
      <c r="S74" s="140" t="s">
        <v>577</v>
      </c>
      <c r="T74" s="140">
        <v>0</v>
      </c>
      <c r="U74" s="140"/>
      <c r="V74" s="141"/>
    </row>
    <row r="75" spans="1:22">
      <c r="A75" s="139">
        <v>14</v>
      </c>
      <c r="B75" s="140" t="s">
        <v>711</v>
      </c>
      <c r="C75" s="140" t="s">
        <v>582</v>
      </c>
      <c r="D75" s="140" t="s">
        <v>712</v>
      </c>
      <c r="E75" s="140" t="s">
        <v>584</v>
      </c>
      <c r="F75" s="140">
        <v>4</v>
      </c>
      <c r="G75" s="140"/>
      <c r="H75" s="140" t="s">
        <v>721</v>
      </c>
      <c r="I75" s="140" t="s">
        <v>586</v>
      </c>
      <c r="J75" s="140" t="s">
        <v>619</v>
      </c>
      <c r="K75" s="140" t="s">
        <v>593</v>
      </c>
      <c r="L75" s="140" t="s">
        <v>577</v>
      </c>
      <c r="M75" s="140" t="s">
        <v>595</v>
      </c>
      <c r="N75" s="140" t="s">
        <v>722</v>
      </c>
      <c r="O75" s="140" t="s">
        <v>590</v>
      </c>
      <c r="P75" s="140" t="s">
        <v>597</v>
      </c>
      <c r="Q75" s="140" t="s">
        <v>577</v>
      </c>
      <c r="R75" s="140" t="s">
        <v>577</v>
      </c>
      <c r="S75" s="140" t="s">
        <v>577</v>
      </c>
      <c r="T75" s="140">
        <v>0</v>
      </c>
      <c r="U75" s="140"/>
      <c r="V75" s="141"/>
    </row>
    <row r="76" spans="1:22">
      <c r="A76" s="139">
        <v>14</v>
      </c>
      <c r="B76" s="140" t="s">
        <v>711</v>
      </c>
      <c r="C76" s="140" t="s">
        <v>582</v>
      </c>
      <c r="D76" s="140" t="s">
        <v>712</v>
      </c>
      <c r="E76" s="140" t="s">
        <v>584</v>
      </c>
      <c r="F76" s="140">
        <v>5</v>
      </c>
      <c r="G76" s="140"/>
      <c r="H76" s="140" t="s">
        <v>723</v>
      </c>
      <c r="I76" s="140" t="s">
        <v>586</v>
      </c>
      <c r="J76" s="140" t="s">
        <v>619</v>
      </c>
      <c r="K76" s="140" t="s">
        <v>593</v>
      </c>
      <c r="L76" s="140" t="s">
        <v>577</v>
      </c>
      <c r="M76" s="140" t="s">
        <v>595</v>
      </c>
      <c r="N76" s="140" t="s">
        <v>724</v>
      </c>
      <c r="O76" s="140" t="s">
        <v>590</v>
      </c>
      <c r="P76" s="140" t="s">
        <v>597</v>
      </c>
      <c r="Q76" s="140" t="s">
        <v>577</v>
      </c>
      <c r="R76" s="140" t="s">
        <v>577</v>
      </c>
      <c r="S76" s="140" t="s">
        <v>577</v>
      </c>
      <c r="T76" s="140">
        <v>0</v>
      </c>
      <c r="U76" s="140"/>
      <c r="V76" s="141"/>
    </row>
    <row r="77" spans="1:22">
      <c r="A77" s="139">
        <v>14</v>
      </c>
      <c r="B77" s="140" t="s">
        <v>711</v>
      </c>
      <c r="C77" s="140" t="s">
        <v>582</v>
      </c>
      <c r="D77" s="140" t="s">
        <v>712</v>
      </c>
      <c r="E77" s="140" t="s">
        <v>584</v>
      </c>
      <c r="F77" s="140">
        <v>6</v>
      </c>
      <c r="G77" s="140"/>
      <c r="H77" s="140" t="s">
        <v>725</v>
      </c>
      <c r="I77" s="140" t="s">
        <v>586</v>
      </c>
      <c r="J77" s="140" t="s">
        <v>609</v>
      </c>
      <c r="K77" s="140" t="s">
        <v>593</v>
      </c>
      <c r="L77" s="140" t="s">
        <v>577</v>
      </c>
      <c r="M77" s="140" t="s">
        <v>595</v>
      </c>
      <c r="N77" s="140" t="s">
        <v>610</v>
      </c>
      <c r="O77" s="140" t="s">
        <v>590</v>
      </c>
      <c r="P77" s="140" t="s">
        <v>597</v>
      </c>
      <c r="Q77" s="140" t="s">
        <v>577</v>
      </c>
      <c r="R77" s="140" t="s">
        <v>577</v>
      </c>
      <c r="S77" s="140" t="s">
        <v>577</v>
      </c>
      <c r="T77" s="140">
        <v>0</v>
      </c>
      <c r="U77" s="140"/>
      <c r="V77" s="141"/>
    </row>
    <row r="78" spans="1:22" ht="17.25" thickBot="1">
      <c r="A78" s="146">
        <v>14</v>
      </c>
      <c r="B78" s="140" t="s">
        <v>711</v>
      </c>
      <c r="C78" s="147" t="s">
        <v>582</v>
      </c>
      <c r="D78" s="148" t="s">
        <v>712</v>
      </c>
      <c r="E78" s="147" t="s">
        <v>584</v>
      </c>
      <c r="F78" s="147">
        <v>7</v>
      </c>
      <c r="G78" s="147"/>
      <c r="H78" s="147" t="s">
        <v>726</v>
      </c>
      <c r="I78" s="147" t="s">
        <v>586</v>
      </c>
      <c r="J78" s="147" t="s">
        <v>609</v>
      </c>
      <c r="K78" s="147" t="s">
        <v>593</v>
      </c>
      <c r="L78" s="147" t="s">
        <v>577</v>
      </c>
      <c r="M78" s="147" t="s">
        <v>595</v>
      </c>
      <c r="N78" s="147" t="s">
        <v>610</v>
      </c>
      <c r="O78" s="147" t="s">
        <v>590</v>
      </c>
      <c r="P78" s="147" t="s">
        <v>597</v>
      </c>
      <c r="Q78" s="147" t="s">
        <v>577</v>
      </c>
      <c r="R78" s="147" t="s">
        <v>577</v>
      </c>
      <c r="S78" s="147" t="s">
        <v>577</v>
      </c>
      <c r="T78" s="147">
        <v>0</v>
      </c>
      <c r="U78" s="147"/>
      <c r="V78" s="149"/>
    </row>
    <row r="79" spans="1:22">
      <c r="A79" s="136">
        <v>15</v>
      </c>
      <c r="B79" s="137" t="s">
        <v>727</v>
      </c>
      <c r="C79" s="137" t="s">
        <v>582</v>
      </c>
      <c r="D79" s="137" t="s">
        <v>712</v>
      </c>
      <c r="E79" s="137" t="s">
        <v>584</v>
      </c>
      <c r="F79" s="137">
        <v>0</v>
      </c>
      <c r="G79" s="151" t="s">
        <v>728</v>
      </c>
      <c r="H79" s="137" t="s">
        <v>727</v>
      </c>
      <c r="I79" s="137" t="s">
        <v>586</v>
      </c>
      <c r="J79" s="137" t="s">
        <v>592</v>
      </c>
      <c r="K79" s="137" t="s">
        <v>593</v>
      </c>
      <c r="L79" s="137" t="s">
        <v>594</v>
      </c>
      <c r="M79" s="137" t="s">
        <v>595</v>
      </c>
      <c r="N79" s="137" t="s">
        <v>596</v>
      </c>
      <c r="O79" s="137" t="s">
        <v>590</v>
      </c>
      <c r="P79" s="137" t="s">
        <v>580</v>
      </c>
      <c r="Q79" s="137" t="s">
        <v>686</v>
      </c>
      <c r="R79" s="137" t="s">
        <v>615</v>
      </c>
      <c r="S79" s="137" t="s">
        <v>714</v>
      </c>
      <c r="T79" s="137">
        <v>0</v>
      </c>
      <c r="U79" s="137"/>
      <c r="V79" s="138" t="s">
        <v>574</v>
      </c>
    </row>
    <row r="80" spans="1:22">
      <c r="A80" s="139">
        <v>15</v>
      </c>
      <c r="B80" s="140" t="s">
        <v>727</v>
      </c>
      <c r="C80" s="140" t="s">
        <v>582</v>
      </c>
      <c r="D80" s="140" t="s">
        <v>712</v>
      </c>
      <c r="E80" s="140" t="s">
        <v>584</v>
      </c>
      <c r="F80" s="140">
        <v>1</v>
      </c>
      <c r="G80" s="140"/>
      <c r="H80" s="140" t="s">
        <v>716</v>
      </c>
      <c r="I80" s="140" t="s">
        <v>586</v>
      </c>
      <c r="J80" s="140" t="s">
        <v>651</v>
      </c>
      <c r="K80" s="140" t="s">
        <v>577</v>
      </c>
      <c r="L80" s="140" t="s">
        <v>577</v>
      </c>
      <c r="M80" s="140" t="s">
        <v>577</v>
      </c>
      <c r="N80" s="140" t="s">
        <v>577</v>
      </c>
      <c r="O80" s="140" t="s">
        <v>590</v>
      </c>
      <c r="P80" s="140" t="s">
        <v>597</v>
      </c>
      <c r="Q80" s="140" t="s">
        <v>577</v>
      </c>
      <c r="R80" s="140" t="s">
        <v>577</v>
      </c>
      <c r="S80" s="140" t="s">
        <v>577</v>
      </c>
      <c r="T80" s="140">
        <v>0</v>
      </c>
      <c r="U80" s="140"/>
      <c r="V80" s="141"/>
    </row>
    <row r="81" spans="1:22">
      <c r="A81" s="139">
        <v>15</v>
      </c>
      <c r="B81" s="140" t="s">
        <v>727</v>
      </c>
      <c r="C81" s="140" t="s">
        <v>582</v>
      </c>
      <c r="D81" s="140" t="s">
        <v>712</v>
      </c>
      <c r="E81" s="140" t="s">
        <v>584</v>
      </c>
      <c r="F81" s="140">
        <v>2</v>
      </c>
      <c r="G81" s="140"/>
      <c r="H81" s="140" t="s">
        <v>729</v>
      </c>
      <c r="I81" s="140" t="s">
        <v>586</v>
      </c>
      <c r="J81" s="140" t="s">
        <v>592</v>
      </c>
      <c r="K81" s="140" t="s">
        <v>593</v>
      </c>
      <c r="L81" s="140" t="s">
        <v>594</v>
      </c>
      <c r="M81" s="140" t="s">
        <v>595</v>
      </c>
      <c r="N81" s="140" t="s">
        <v>730</v>
      </c>
      <c r="O81" s="140" t="s">
        <v>590</v>
      </c>
      <c r="P81" s="140" t="s">
        <v>597</v>
      </c>
      <c r="Q81" s="140" t="s">
        <v>577</v>
      </c>
      <c r="R81" s="140" t="s">
        <v>577</v>
      </c>
      <c r="S81" s="140" t="s">
        <v>577</v>
      </c>
      <c r="T81" s="140">
        <v>0</v>
      </c>
      <c r="U81" s="140"/>
      <c r="V81" s="141"/>
    </row>
    <row r="82" spans="1:22">
      <c r="A82" s="139">
        <v>15</v>
      </c>
      <c r="B82" s="140" t="s">
        <v>727</v>
      </c>
      <c r="C82" s="140" t="s">
        <v>582</v>
      </c>
      <c r="D82" s="140" t="s">
        <v>712</v>
      </c>
      <c r="E82" s="140" t="s">
        <v>584</v>
      </c>
      <c r="F82" s="140">
        <v>3</v>
      </c>
      <c r="G82" s="140"/>
      <c r="H82" s="140" t="s">
        <v>731</v>
      </c>
      <c r="I82" s="140" t="s">
        <v>586</v>
      </c>
      <c r="J82" s="140" t="s">
        <v>619</v>
      </c>
      <c r="K82" s="140" t="s">
        <v>593</v>
      </c>
      <c r="L82" s="140" t="s">
        <v>577</v>
      </c>
      <c r="M82" s="140" t="s">
        <v>595</v>
      </c>
      <c r="N82" s="140" t="s">
        <v>732</v>
      </c>
      <c r="O82" s="140" t="s">
        <v>590</v>
      </c>
      <c r="P82" s="140" t="s">
        <v>597</v>
      </c>
      <c r="Q82" s="140" t="s">
        <v>577</v>
      </c>
      <c r="R82" s="140" t="s">
        <v>577</v>
      </c>
      <c r="S82" s="140" t="s">
        <v>577</v>
      </c>
      <c r="T82" s="140">
        <v>0</v>
      </c>
      <c r="U82" s="140"/>
      <c r="V82" s="141"/>
    </row>
    <row r="83" spans="1:22">
      <c r="A83" s="139">
        <v>15</v>
      </c>
      <c r="B83" s="140" t="s">
        <v>727</v>
      </c>
      <c r="C83" s="140" t="s">
        <v>582</v>
      </c>
      <c r="D83" s="140" t="s">
        <v>712</v>
      </c>
      <c r="E83" s="140" t="s">
        <v>584</v>
      </c>
      <c r="F83" s="140">
        <v>4</v>
      </c>
      <c r="G83" s="140"/>
      <c r="H83" s="140" t="s">
        <v>733</v>
      </c>
      <c r="I83" s="140" t="s">
        <v>586</v>
      </c>
      <c r="J83" s="140" t="s">
        <v>599</v>
      </c>
      <c r="K83" s="140" t="s">
        <v>593</v>
      </c>
      <c r="L83" s="140" t="s">
        <v>594</v>
      </c>
      <c r="M83" s="140" t="s">
        <v>577</v>
      </c>
      <c r="N83" s="140" t="s">
        <v>734</v>
      </c>
      <c r="O83" s="140" t="s">
        <v>590</v>
      </c>
      <c r="P83" s="140" t="s">
        <v>597</v>
      </c>
      <c r="Q83" s="140" t="s">
        <v>577</v>
      </c>
      <c r="R83" s="140" t="s">
        <v>577</v>
      </c>
      <c r="S83" s="140" t="s">
        <v>577</v>
      </c>
      <c r="T83" s="140">
        <v>0</v>
      </c>
      <c r="U83" s="140"/>
      <c r="V83" s="141"/>
    </row>
    <row r="84" spans="1:22">
      <c r="A84" s="139">
        <v>15</v>
      </c>
      <c r="B84" s="140" t="s">
        <v>727</v>
      </c>
      <c r="C84" s="140" t="s">
        <v>582</v>
      </c>
      <c r="D84" s="140" t="s">
        <v>712</v>
      </c>
      <c r="E84" s="140" t="s">
        <v>584</v>
      </c>
      <c r="F84" s="140">
        <v>5</v>
      </c>
      <c r="G84" s="140"/>
      <c r="H84" s="140" t="s">
        <v>735</v>
      </c>
      <c r="I84" s="140" t="s">
        <v>586</v>
      </c>
      <c r="J84" s="140" t="s">
        <v>619</v>
      </c>
      <c r="K84" s="140" t="s">
        <v>593</v>
      </c>
      <c r="L84" s="140" t="s">
        <v>577</v>
      </c>
      <c r="M84" s="140" t="s">
        <v>595</v>
      </c>
      <c r="N84" s="140" t="s">
        <v>736</v>
      </c>
      <c r="O84" s="140" t="s">
        <v>590</v>
      </c>
      <c r="P84" s="140" t="s">
        <v>597</v>
      </c>
      <c r="Q84" s="140" t="s">
        <v>577</v>
      </c>
      <c r="R84" s="140" t="s">
        <v>577</v>
      </c>
      <c r="S84" s="140" t="s">
        <v>577</v>
      </c>
      <c r="T84" s="140">
        <v>0</v>
      </c>
      <c r="U84" s="140"/>
      <c r="V84" s="141"/>
    </row>
    <row r="85" spans="1:22">
      <c r="A85" s="139">
        <v>15</v>
      </c>
      <c r="B85" s="140" t="s">
        <v>727</v>
      </c>
      <c r="C85" s="140" t="s">
        <v>582</v>
      </c>
      <c r="D85" s="140" t="s">
        <v>712</v>
      </c>
      <c r="E85" s="140" t="s">
        <v>584</v>
      </c>
      <c r="F85" s="140">
        <v>6</v>
      </c>
      <c r="G85" s="140"/>
      <c r="H85" s="140" t="s">
        <v>737</v>
      </c>
      <c r="I85" s="140" t="s">
        <v>586</v>
      </c>
      <c r="J85" s="140" t="s">
        <v>609</v>
      </c>
      <c r="K85" s="140" t="s">
        <v>593</v>
      </c>
      <c r="L85" s="140" t="s">
        <v>577</v>
      </c>
      <c r="M85" s="140" t="s">
        <v>595</v>
      </c>
      <c r="N85" s="140" t="s">
        <v>610</v>
      </c>
      <c r="O85" s="140" t="s">
        <v>590</v>
      </c>
      <c r="P85" s="140" t="s">
        <v>597</v>
      </c>
      <c r="Q85" s="140" t="s">
        <v>577</v>
      </c>
      <c r="R85" s="140" t="s">
        <v>577</v>
      </c>
      <c r="S85" s="140" t="s">
        <v>577</v>
      </c>
      <c r="T85" s="140">
        <v>0</v>
      </c>
      <c r="U85" s="140"/>
      <c r="V85" s="141"/>
    </row>
    <row r="86" spans="1:22" ht="17.25" thickBot="1">
      <c r="A86" s="146">
        <v>15</v>
      </c>
      <c r="B86" s="140" t="s">
        <v>727</v>
      </c>
      <c r="C86" s="147" t="s">
        <v>582</v>
      </c>
      <c r="D86" s="148" t="s">
        <v>712</v>
      </c>
      <c r="E86" s="147" t="s">
        <v>584</v>
      </c>
      <c r="F86" s="147">
        <v>7</v>
      </c>
      <c r="G86" s="147"/>
      <c r="H86" s="147" t="s">
        <v>738</v>
      </c>
      <c r="I86" s="147" t="s">
        <v>586</v>
      </c>
      <c r="J86" s="147" t="s">
        <v>609</v>
      </c>
      <c r="K86" s="147" t="s">
        <v>593</v>
      </c>
      <c r="L86" s="147" t="s">
        <v>577</v>
      </c>
      <c r="M86" s="147" t="s">
        <v>595</v>
      </c>
      <c r="N86" s="147" t="s">
        <v>610</v>
      </c>
      <c r="O86" s="147" t="s">
        <v>590</v>
      </c>
      <c r="P86" s="147" t="s">
        <v>597</v>
      </c>
      <c r="Q86" s="147" t="s">
        <v>577</v>
      </c>
      <c r="R86" s="147" t="s">
        <v>577</v>
      </c>
      <c r="S86" s="147" t="s">
        <v>577</v>
      </c>
      <c r="T86" s="147">
        <v>0</v>
      </c>
      <c r="U86" s="147"/>
      <c r="V86" s="149"/>
    </row>
    <row r="87" spans="1:22" s="135" customFormat="1" ht="17.25" thickBot="1">
      <c r="A87" s="150">
        <v>16</v>
      </c>
      <c r="B87" s="151" t="s">
        <v>584</v>
      </c>
      <c r="C87" s="151" t="s">
        <v>573</v>
      </c>
      <c r="D87" s="151" t="s">
        <v>573</v>
      </c>
      <c r="E87" s="151" t="s">
        <v>574</v>
      </c>
      <c r="F87" s="151">
        <v>0</v>
      </c>
      <c r="G87" s="151" t="s">
        <v>641</v>
      </c>
      <c r="H87" s="151" t="s">
        <v>584</v>
      </c>
      <c r="I87" s="151" t="s">
        <v>576</v>
      </c>
      <c r="J87" s="137" t="s">
        <v>577</v>
      </c>
      <c r="K87" s="137" t="s">
        <v>577</v>
      </c>
      <c r="L87" s="137" t="s">
        <v>577</v>
      </c>
      <c r="M87" s="137" t="s">
        <v>577</v>
      </c>
      <c r="N87" s="151" t="s">
        <v>642</v>
      </c>
      <c r="O87" s="151" t="s">
        <v>579</v>
      </c>
      <c r="P87" s="151" t="s">
        <v>580</v>
      </c>
      <c r="Q87" s="151" t="s">
        <v>577</v>
      </c>
      <c r="R87" s="151" t="s">
        <v>577</v>
      </c>
      <c r="S87" s="151" t="s">
        <v>577</v>
      </c>
      <c r="T87" s="151">
        <v>0</v>
      </c>
      <c r="U87" s="151"/>
      <c r="V87" s="133" t="s">
        <v>574</v>
      </c>
    </row>
    <row r="88" spans="1:22">
      <c r="A88" s="136">
        <v>17</v>
      </c>
      <c r="B88" s="137" t="s">
        <v>739</v>
      </c>
      <c r="C88" s="137" t="s">
        <v>582</v>
      </c>
      <c r="D88" s="137" t="s">
        <v>712</v>
      </c>
      <c r="E88" s="137" t="s">
        <v>584</v>
      </c>
      <c r="F88" s="137">
        <v>0</v>
      </c>
      <c r="G88" s="137"/>
      <c r="H88" s="137" t="s">
        <v>739</v>
      </c>
      <c r="I88" s="137" t="s">
        <v>586</v>
      </c>
      <c r="J88" s="137" t="s">
        <v>592</v>
      </c>
      <c r="K88" s="137" t="s">
        <v>593</v>
      </c>
      <c r="L88" s="137" t="s">
        <v>594</v>
      </c>
      <c r="M88" s="137" t="s">
        <v>595</v>
      </c>
      <c r="N88" s="137" t="s">
        <v>596</v>
      </c>
      <c r="O88" s="137" t="s">
        <v>590</v>
      </c>
      <c r="P88" s="137" t="s">
        <v>580</v>
      </c>
      <c r="Q88" s="137" t="s">
        <v>686</v>
      </c>
      <c r="R88" s="137" t="s">
        <v>615</v>
      </c>
      <c r="S88" s="137" t="s">
        <v>714</v>
      </c>
      <c r="T88" s="137">
        <v>0</v>
      </c>
      <c r="U88" s="137"/>
      <c r="V88" s="138" t="s">
        <v>740</v>
      </c>
    </row>
    <row r="89" spans="1:22" s="135" customFormat="1">
      <c r="A89" s="142">
        <v>17</v>
      </c>
      <c r="B89" s="130" t="s">
        <v>739</v>
      </c>
      <c r="C89" s="130" t="s">
        <v>582</v>
      </c>
      <c r="D89" s="130" t="s">
        <v>712</v>
      </c>
      <c r="E89" s="130" t="s">
        <v>584</v>
      </c>
      <c r="F89" s="130">
        <v>1</v>
      </c>
      <c r="G89" s="130" t="s">
        <v>741</v>
      </c>
      <c r="H89" s="130" t="s">
        <v>716</v>
      </c>
      <c r="I89" s="130" t="s">
        <v>586</v>
      </c>
      <c r="J89" s="130" t="s">
        <v>651</v>
      </c>
      <c r="K89" s="130" t="s">
        <v>577</v>
      </c>
      <c r="L89" s="130" t="s">
        <v>577</v>
      </c>
      <c r="M89" s="130" t="s">
        <v>577</v>
      </c>
      <c r="N89" s="130" t="s">
        <v>577</v>
      </c>
      <c r="O89" s="130" t="s">
        <v>590</v>
      </c>
      <c r="P89" s="130" t="s">
        <v>597</v>
      </c>
      <c r="Q89" s="130" t="s">
        <v>577</v>
      </c>
      <c r="R89" s="130" t="s">
        <v>577</v>
      </c>
      <c r="S89" s="130" t="s">
        <v>577</v>
      </c>
      <c r="T89" s="130">
        <v>0</v>
      </c>
      <c r="U89" s="130"/>
      <c r="V89" s="143"/>
    </row>
    <row r="90" spans="1:22">
      <c r="A90" s="139">
        <v>17</v>
      </c>
      <c r="B90" s="140" t="s">
        <v>739</v>
      </c>
      <c r="C90" s="140" t="s">
        <v>582</v>
      </c>
      <c r="D90" s="140" t="s">
        <v>712</v>
      </c>
      <c r="E90" s="140" t="s">
        <v>584</v>
      </c>
      <c r="F90" s="140">
        <v>2</v>
      </c>
      <c r="G90" s="140"/>
      <c r="H90" s="140" t="s">
        <v>742</v>
      </c>
      <c r="I90" s="140" t="s">
        <v>586</v>
      </c>
      <c r="J90" s="140" t="s">
        <v>619</v>
      </c>
      <c r="K90" s="140" t="s">
        <v>593</v>
      </c>
      <c r="L90" s="140" t="s">
        <v>577</v>
      </c>
      <c r="M90" s="140" t="s">
        <v>595</v>
      </c>
      <c r="N90" s="140" t="s">
        <v>743</v>
      </c>
      <c r="O90" s="140" t="s">
        <v>590</v>
      </c>
      <c r="P90" s="140" t="s">
        <v>597</v>
      </c>
      <c r="Q90" s="140" t="s">
        <v>577</v>
      </c>
      <c r="R90" s="140" t="s">
        <v>577</v>
      </c>
      <c r="S90" s="140" t="s">
        <v>577</v>
      </c>
      <c r="T90" s="140">
        <v>0</v>
      </c>
      <c r="U90" s="140"/>
      <c r="V90" s="141"/>
    </row>
    <row r="91" spans="1:22">
      <c r="A91" s="139">
        <v>17</v>
      </c>
      <c r="B91" s="140" t="s">
        <v>739</v>
      </c>
      <c r="C91" s="140" t="s">
        <v>582</v>
      </c>
      <c r="D91" s="140" t="s">
        <v>712</v>
      </c>
      <c r="E91" s="140" t="s">
        <v>584</v>
      </c>
      <c r="F91" s="140">
        <v>3</v>
      </c>
      <c r="G91" s="140"/>
      <c r="H91" s="140" t="s">
        <v>744</v>
      </c>
      <c r="I91" s="140" t="s">
        <v>586</v>
      </c>
      <c r="J91" s="140" t="s">
        <v>619</v>
      </c>
      <c r="K91" s="140" t="s">
        <v>593</v>
      </c>
      <c r="L91" s="140" t="s">
        <v>577</v>
      </c>
      <c r="M91" s="140" t="s">
        <v>595</v>
      </c>
      <c r="N91" s="140" t="s">
        <v>745</v>
      </c>
      <c r="O91" s="140" t="s">
        <v>590</v>
      </c>
      <c r="P91" s="140" t="s">
        <v>597</v>
      </c>
      <c r="Q91" s="140" t="s">
        <v>577</v>
      </c>
      <c r="R91" s="140" t="s">
        <v>577</v>
      </c>
      <c r="S91" s="140" t="s">
        <v>577</v>
      </c>
      <c r="T91" s="140">
        <v>0</v>
      </c>
      <c r="U91" s="140"/>
      <c r="V91" s="141"/>
    </row>
    <row r="92" spans="1:22">
      <c r="A92" s="139">
        <v>17</v>
      </c>
      <c r="B92" s="140" t="s">
        <v>739</v>
      </c>
      <c r="C92" s="140" t="s">
        <v>582</v>
      </c>
      <c r="D92" s="140" t="s">
        <v>712</v>
      </c>
      <c r="E92" s="140" t="s">
        <v>584</v>
      </c>
      <c r="F92" s="140">
        <v>4</v>
      </c>
      <c r="G92" s="140"/>
      <c r="H92" s="140" t="s">
        <v>746</v>
      </c>
      <c r="I92" s="140" t="s">
        <v>586</v>
      </c>
      <c r="J92" s="140" t="s">
        <v>619</v>
      </c>
      <c r="K92" s="140" t="s">
        <v>593</v>
      </c>
      <c r="L92" s="140" t="s">
        <v>577</v>
      </c>
      <c r="M92" s="140" t="s">
        <v>595</v>
      </c>
      <c r="N92" s="140" t="s">
        <v>747</v>
      </c>
      <c r="O92" s="140" t="s">
        <v>590</v>
      </c>
      <c r="P92" s="140" t="s">
        <v>597</v>
      </c>
      <c r="Q92" s="140" t="s">
        <v>577</v>
      </c>
      <c r="R92" s="140" t="s">
        <v>577</v>
      </c>
      <c r="S92" s="140" t="s">
        <v>577</v>
      </c>
      <c r="T92" s="140">
        <v>0</v>
      </c>
      <c r="U92" s="140"/>
      <c r="V92" s="141"/>
    </row>
    <row r="93" spans="1:22">
      <c r="A93" s="139">
        <v>17</v>
      </c>
      <c r="B93" s="140" t="s">
        <v>739</v>
      </c>
      <c r="C93" s="140" t="s">
        <v>582</v>
      </c>
      <c r="D93" s="140" t="s">
        <v>712</v>
      </c>
      <c r="E93" s="140" t="s">
        <v>584</v>
      </c>
      <c r="F93" s="140">
        <v>5</v>
      </c>
      <c r="G93" s="140"/>
      <c r="H93" s="140" t="s">
        <v>748</v>
      </c>
      <c r="I93" s="140" t="s">
        <v>586</v>
      </c>
      <c r="J93" s="140" t="s">
        <v>619</v>
      </c>
      <c r="K93" s="140" t="s">
        <v>593</v>
      </c>
      <c r="L93" s="140" t="s">
        <v>577</v>
      </c>
      <c r="M93" s="140" t="s">
        <v>595</v>
      </c>
      <c r="N93" s="140" t="s">
        <v>749</v>
      </c>
      <c r="O93" s="140" t="s">
        <v>590</v>
      </c>
      <c r="P93" s="140" t="s">
        <v>597</v>
      </c>
      <c r="Q93" s="140" t="s">
        <v>577</v>
      </c>
      <c r="R93" s="140" t="s">
        <v>577</v>
      </c>
      <c r="S93" s="140" t="s">
        <v>577</v>
      </c>
      <c r="T93" s="140">
        <v>0</v>
      </c>
      <c r="U93" s="140"/>
      <c r="V93" s="141"/>
    </row>
    <row r="94" spans="1:22">
      <c r="A94" s="139">
        <v>17</v>
      </c>
      <c r="B94" s="140" t="s">
        <v>739</v>
      </c>
      <c r="C94" s="140" t="s">
        <v>582</v>
      </c>
      <c r="D94" s="140" t="s">
        <v>712</v>
      </c>
      <c r="E94" s="140" t="s">
        <v>584</v>
      </c>
      <c r="F94" s="140">
        <v>6</v>
      </c>
      <c r="G94" s="140"/>
      <c r="H94" s="140" t="s">
        <v>750</v>
      </c>
      <c r="I94" s="140" t="s">
        <v>586</v>
      </c>
      <c r="J94" s="140" t="s">
        <v>609</v>
      </c>
      <c r="K94" s="140" t="s">
        <v>593</v>
      </c>
      <c r="L94" s="140" t="s">
        <v>577</v>
      </c>
      <c r="M94" s="140" t="s">
        <v>595</v>
      </c>
      <c r="N94" s="140" t="s">
        <v>610</v>
      </c>
      <c r="O94" s="140" t="s">
        <v>590</v>
      </c>
      <c r="P94" s="140" t="s">
        <v>597</v>
      </c>
      <c r="Q94" s="140" t="s">
        <v>577</v>
      </c>
      <c r="R94" s="140" t="s">
        <v>577</v>
      </c>
      <c r="S94" s="140" t="s">
        <v>577</v>
      </c>
      <c r="T94" s="140">
        <v>0</v>
      </c>
      <c r="U94" s="140"/>
      <c r="V94" s="141"/>
    </row>
    <row r="95" spans="1:22" ht="17.25" thickBot="1">
      <c r="A95" s="146">
        <v>17</v>
      </c>
      <c r="B95" s="140" t="s">
        <v>739</v>
      </c>
      <c r="C95" s="147" t="s">
        <v>582</v>
      </c>
      <c r="D95" s="148" t="s">
        <v>712</v>
      </c>
      <c r="E95" s="147" t="s">
        <v>584</v>
      </c>
      <c r="F95" s="147">
        <v>7</v>
      </c>
      <c r="G95" s="147"/>
      <c r="H95" s="147" t="s">
        <v>751</v>
      </c>
      <c r="I95" s="147" t="s">
        <v>586</v>
      </c>
      <c r="J95" s="147" t="s">
        <v>609</v>
      </c>
      <c r="K95" s="147" t="s">
        <v>593</v>
      </c>
      <c r="L95" s="147" t="s">
        <v>577</v>
      </c>
      <c r="M95" s="147" t="s">
        <v>595</v>
      </c>
      <c r="N95" s="147" t="s">
        <v>610</v>
      </c>
      <c r="O95" s="147" t="s">
        <v>590</v>
      </c>
      <c r="P95" s="147" t="s">
        <v>597</v>
      </c>
      <c r="Q95" s="147" t="s">
        <v>577</v>
      </c>
      <c r="R95" s="147" t="s">
        <v>577</v>
      </c>
      <c r="S95" s="147" t="s">
        <v>577</v>
      </c>
      <c r="T95" s="147">
        <v>0</v>
      </c>
      <c r="U95" s="147"/>
      <c r="V95" s="149"/>
    </row>
    <row r="96" spans="1:22">
      <c r="A96" s="136">
        <v>18</v>
      </c>
      <c r="B96" s="137" t="s">
        <v>752</v>
      </c>
      <c r="C96" s="137" t="s">
        <v>582</v>
      </c>
      <c r="D96" s="137" t="s">
        <v>712</v>
      </c>
      <c r="E96" s="137" t="s">
        <v>584</v>
      </c>
      <c r="F96" s="137">
        <v>0</v>
      </c>
      <c r="G96" s="137"/>
      <c r="H96" s="137" t="s">
        <v>752</v>
      </c>
      <c r="I96" s="137" t="s">
        <v>586</v>
      </c>
      <c r="J96" s="137" t="s">
        <v>592</v>
      </c>
      <c r="K96" s="137" t="s">
        <v>593</v>
      </c>
      <c r="L96" s="137" t="s">
        <v>594</v>
      </c>
      <c r="M96" s="137" t="s">
        <v>595</v>
      </c>
      <c r="N96" s="137" t="s">
        <v>596</v>
      </c>
      <c r="O96" s="137" t="s">
        <v>590</v>
      </c>
      <c r="P96" s="137" t="s">
        <v>580</v>
      </c>
      <c r="Q96" s="137" t="s">
        <v>686</v>
      </c>
      <c r="R96" s="137" t="s">
        <v>615</v>
      </c>
      <c r="S96" s="137" t="s">
        <v>714</v>
      </c>
      <c r="T96" s="137">
        <v>0</v>
      </c>
      <c r="U96" s="137"/>
      <c r="V96" s="138" t="s">
        <v>753</v>
      </c>
    </row>
    <row r="97" spans="1:22" s="135" customFormat="1">
      <c r="A97" s="142">
        <v>18</v>
      </c>
      <c r="B97" s="130" t="s">
        <v>752</v>
      </c>
      <c r="C97" s="130" t="s">
        <v>582</v>
      </c>
      <c r="D97" s="130" t="s">
        <v>712</v>
      </c>
      <c r="E97" s="130" t="s">
        <v>584</v>
      </c>
      <c r="F97" s="130">
        <v>1</v>
      </c>
      <c r="G97" s="130" t="s">
        <v>754</v>
      </c>
      <c r="H97" s="130" t="s">
        <v>716</v>
      </c>
      <c r="I97" s="130" t="s">
        <v>586</v>
      </c>
      <c r="J97" s="130" t="s">
        <v>651</v>
      </c>
      <c r="K97" s="130" t="s">
        <v>577</v>
      </c>
      <c r="L97" s="130" t="s">
        <v>577</v>
      </c>
      <c r="M97" s="130" t="s">
        <v>577</v>
      </c>
      <c r="N97" s="130" t="s">
        <v>577</v>
      </c>
      <c r="O97" s="130" t="s">
        <v>590</v>
      </c>
      <c r="P97" s="130" t="s">
        <v>597</v>
      </c>
      <c r="Q97" s="130" t="s">
        <v>577</v>
      </c>
      <c r="R97" s="130" t="s">
        <v>577</v>
      </c>
      <c r="S97" s="130" t="s">
        <v>577</v>
      </c>
      <c r="T97" s="130">
        <v>0</v>
      </c>
      <c r="U97" s="130"/>
      <c r="V97" s="143"/>
    </row>
    <row r="98" spans="1:22">
      <c r="A98" s="139">
        <v>18</v>
      </c>
      <c r="B98" s="140" t="s">
        <v>752</v>
      </c>
      <c r="C98" s="140" t="s">
        <v>582</v>
      </c>
      <c r="D98" s="140" t="s">
        <v>712</v>
      </c>
      <c r="E98" s="140" t="s">
        <v>584</v>
      </c>
      <c r="F98" s="140">
        <v>2</v>
      </c>
      <c r="G98" s="140"/>
      <c r="H98" s="140" t="s">
        <v>755</v>
      </c>
      <c r="I98" s="140" t="s">
        <v>586</v>
      </c>
      <c r="J98" s="140" t="s">
        <v>619</v>
      </c>
      <c r="K98" s="140" t="s">
        <v>593</v>
      </c>
      <c r="L98" s="140" t="s">
        <v>577</v>
      </c>
      <c r="M98" s="140" t="s">
        <v>595</v>
      </c>
      <c r="N98" s="140" t="s">
        <v>756</v>
      </c>
      <c r="O98" s="140" t="s">
        <v>590</v>
      </c>
      <c r="P98" s="140" t="s">
        <v>597</v>
      </c>
      <c r="Q98" s="140" t="s">
        <v>577</v>
      </c>
      <c r="R98" s="140" t="s">
        <v>577</v>
      </c>
      <c r="S98" s="140" t="s">
        <v>577</v>
      </c>
      <c r="T98" s="140">
        <v>0</v>
      </c>
      <c r="U98" s="140"/>
      <c r="V98" s="141"/>
    </row>
    <row r="99" spans="1:22">
      <c r="A99" s="139">
        <v>18</v>
      </c>
      <c r="B99" s="140" t="s">
        <v>752</v>
      </c>
      <c r="C99" s="140" t="s">
        <v>582</v>
      </c>
      <c r="D99" s="140" t="s">
        <v>712</v>
      </c>
      <c r="E99" s="140" t="s">
        <v>584</v>
      </c>
      <c r="F99" s="140">
        <v>3</v>
      </c>
      <c r="G99" s="140"/>
      <c r="H99" s="140" t="s">
        <v>757</v>
      </c>
      <c r="I99" s="140" t="s">
        <v>586</v>
      </c>
      <c r="J99" s="140" t="s">
        <v>619</v>
      </c>
      <c r="K99" s="140" t="s">
        <v>593</v>
      </c>
      <c r="L99" s="140" t="s">
        <v>577</v>
      </c>
      <c r="M99" s="140" t="s">
        <v>595</v>
      </c>
      <c r="N99" s="140" t="s">
        <v>758</v>
      </c>
      <c r="O99" s="140" t="s">
        <v>590</v>
      </c>
      <c r="P99" s="140" t="s">
        <v>597</v>
      </c>
      <c r="Q99" s="140" t="s">
        <v>577</v>
      </c>
      <c r="R99" s="140" t="s">
        <v>577</v>
      </c>
      <c r="S99" s="140" t="s">
        <v>577</v>
      </c>
      <c r="T99" s="140">
        <v>0</v>
      </c>
      <c r="U99" s="140"/>
      <c r="V99" s="141"/>
    </row>
    <row r="100" spans="1:22">
      <c r="A100" s="139">
        <v>18</v>
      </c>
      <c r="B100" s="140" t="s">
        <v>752</v>
      </c>
      <c r="C100" s="140" t="s">
        <v>582</v>
      </c>
      <c r="D100" s="140" t="s">
        <v>712</v>
      </c>
      <c r="E100" s="140" t="s">
        <v>584</v>
      </c>
      <c r="F100" s="140">
        <v>4</v>
      </c>
      <c r="G100" s="140"/>
      <c r="H100" s="140" t="s">
        <v>759</v>
      </c>
      <c r="I100" s="140" t="s">
        <v>586</v>
      </c>
      <c r="J100" s="140" t="s">
        <v>619</v>
      </c>
      <c r="K100" s="140" t="s">
        <v>593</v>
      </c>
      <c r="L100" s="140" t="s">
        <v>577</v>
      </c>
      <c r="M100" s="140" t="s">
        <v>595</v>
      </c>
      <c r="N100" s="140" t="s">
        <v>760</v>
      </c>
      <c r="O100" s="140" t="s">
        <v>590</v>
      </c>
      <c r="P100" s="140" t="s">
        <v>597</v>
      </c>
      <c r="Q100" s="140" t="s">
        <v>577</v>
      </c>
      <c r="R100" s="140" t="s">
        <v>577</v>
      </c>
      <c r="S100" s="140" t="s">
        <v>577</v>
      </c>
      <c r="T100" s="140">
        <v>0</v>
      </c>
      <c r="U100" s="140"/>
      <c r="V100" s="141"/>
    </row>
    <row r="101" spans="1:22">
      <c r="A101" s="139">
        <v>18</v>
      </c>
      <c r="B101" s="140" t="s">
        <v>752</v>
      </c>
      <c r="C101" s="140" t="s">
        <v>582</v>
      </c>
      <c r="D101" s="140" t="s">
        <v>712</v>
      </c>
      <c r="E101" s="140" t="s">
        <v>584</v>
      </c>
      <c r="F101" s="140">
        <v>5</v>
      </c>
      <c r="G101" s="140"/>
      <c r="H101" s="140" t="s">
        <v>761</v>
      </c>
      <c r="I101" s="140" t="s">
        <v>586</v>
      </c>
      <c r="J101" s="140" t="s">
        <v>619</v>
      </c>
      <c r="K101" s="140" t="s">
        <v>593</v>
      </c>
      <c r="L101" s="140" t="s">
        <v>577</v>
      </c>
      <c r="M101" s="140" t="s">
        <v>595</v>
      </c>
      <c r="N101" s="140" t="s">
        <v>762</v>
      </c>
      <c r="O101" s="140" t="s">
        <v>590</v>
      </c>
      <c r="P101" s="140" t="s">
        <v>597</v>
      </c>
      <c r="Q101" s="140" t="s">
        <v>577</v>
      </c>
      <c r="R101" s="140" t="s">
        <v>577</v>
      </c>
      <c r="S101" s="140" t="s">
        <v>577</v>
      </c>
      <c r="T101" s="140">
        <v>0</v>
      </c>
      <c r="U101" s="140"/>
      <c r="V101" s="141"/>
    </row>
    <row r="102" spans="1:22">
      <c r="A102" s="139">
        <v>18</v>
      </c>
      <c r="B102" s="140" t="s">
        <v>752</v>
      </c>
      <c r="C102" s="140" t="s">
        <v>582</v>
      </c>
      <c r="D102" s="140" t="s">
        <v>712</v>
      </c>
      <c r="E102" s="140" t="s">
        <v>584</v>
      </c>
      <c r="F102" s="140">
        <v>6</v>
      </c>
      <c r="G102" s="140"/>
      <c r="H102" s="140" t="s">
        <v>763</v>
      </c>
      <c r="I102" s="140" t="s">
        <v>586</v>
      </c>
      <c r="J102" s="140" t="s">
        <v>609</v>
      </c>
      <c r="K102" s="140" t="s">
        <v>593</v>
      </c>
      <c r="L102" s="140" t="s">
        <v>577</v>
      </c>
      <c r="M102" s="140" t="s">
        <v>595</v>
      </c>
      <c r="N102" s="140" t="s">
        <v>610</v>
      </c>
      <c r="O102" s="140" t="s">
        <v>590</v>
      </c>
      <c r="P102" s="140" t="s">
        <v>597</v>
      </c>
      <c r="Q102" s="140" t="s">
        <v>577</v>
      </c>
      <c r="R102" s="140" t="s">
        <v>577</v>
      </c>
      <c r="S102" s="140" t="s">
        <v>577</v>
      </c>
      <c r="T102" s="140">
        <v>0</v>
      </c>
      <c r="U102" s="140"/>
      <c r="V102" s="141"/>
    </row>
    <row r="103" spans="1:22" ht="17.25" thickBot="1">
      <c r="A103" s="146">
        <v>18</v>
      </c>
      <c r="B103" s="140" t="s">
        <v>752</v>
      </c>
      <c r="C103" s="147" t="s">
        <v>582</v>
      </c>
      <c r="D103" s="148" t="s">
        <v>712</v>
      </c>
      <c r="E103" s="147" t="s">
        <v>584</v>
      </c>
      <c r="F103" s="147">
        <v>7</v>
      </c>
      <c r="G103" s="147"/>
      <c r="H103" s="147" t="s">
        <v>764</v>
      </c>
      <c r="I103" s="147" t="s">
        <v>586</v>
      </c>
      <c r="J103" s="147" t="s">
        <v>609</v>
      </c>
      <c r="K103" s="147" t="s">
        <v>593</v>
      </c>
      <c r="L103" s="147" t="s">
        <v>577</v>
      </c>
      <c r="M103" s="147" t="s">
        <v>595</v>
      </c>
      <c r="N103" s="147" t="s">
        <v>610</v>
      </c>
      <c r="O103" s="147" t="s">
        <v>590</v>
      </c>
      <c r="P103" s="147" t="s">
        <v>597</v>
      </c>
      <c r="Q103" s="147" t="s">
        <v>577</v>
      </c>
      <c r="R103" s="147" t="s">
        <v>577</v>
      </c>
      <c r="S103" s="147" t="s">
        <v>577</v>
      </c>
      <c r="T103" s="147">
        <v>0</v>
      </c>
      <c r="U103" s="147"/>
      <c r="V103" s="149"/>
    </row>
    <row r="104" spans="1:22">
      <c r="A104" s="136">
        <v>19</v>
      </c>
      <c r="B104" s="137" t="s">
        <v>765</v>
      </c>
      <c r="C104" s="137" t="s">
        <v>582</v>
      </c>
      <c r="D104" s="137" t="s">
        <v>712</v>
      </c>
      <c r="E104" s="137" t="s">
        <v>584</v>
      </c>
      <c r="F104" s="137">
        <v>0</v>
      </c>
      <c r="G104" s="137"/>
      <c r="H104" s="137" t="s">
        <v>765</v>
      </c>
      <c r="I104" s="137" t="s">
        <v>586</v>
      </c>
      <c r="J104" s="137" t="s">
        <v>592</v>
      </c>
      <c r="K104" s="137" t="s">
        <v>593</v>
      </c>
      <c r="L104" s="137" t="s">
        <v>594</v>
      </c>
      <c r="M104" s="137" t="s">
        <v>595</v>
      </c>
      <c r="N104" s="137" t="s">
        <v>596</v>
      </c>
      <c r="O104" s="137" t="s">
        <v>590</v>
      </c>
      <c r="P104" s="137" t="s">
        <v>580</v>
      </c>
      <c r="Q104" s="137" t="s">
        <v>686</v>
      </c>
      <c r="R104" s="137" t="s">
        <v>615</v>
      </c>
      <c r="S104" s="137" t="s">
        <v>714</v>
      </c>
      <c r="T104" s="137">
        <v>0</v>
      </c>
      <c r="U104" s="137"/>
      <c r="V104" s="138" t="s">
        <v>574</v>
      </c>
    </row>
    <row r="105" spans="1:22" s="135" customFormat="1">
      <c r="A105" s="142">
        <v>19</v>
      </c>
      <c r="B105" s="130" t="s">
        <v>765</v>
      </c>
      <c r="C105" s="130" t="s">
        <v>582</v>
      </c>
      <c r="D105" s="130" t="s">
        <v>712</v>
      </c>
      <c r="E105" s="130" t="s">
        <v>584</v>
      </c>
      <c r="F105" s="130">
        <v>1</v>
      </c>
      <c r="G105" s="130" t="s">
        <v>766</v>
      </c>
      <c r="H105" s="130" t="s">
        <v>716</v>
      </c>
      <c r="I105" s="130" t="s">
        <v>586</v>
      </c>
      <c r="J105" s="130" t="s">
        <v>651</v>
      </c>
      <c r="K105" s="130" t="s">
        <v>577</v>
      </c>
      <c r="L105" s="130" t="s">
        <v>577</v>
      </c>
      <c r="M105" s="130" t="s">
        <v>577</v>
      </c>
      <c r="N105" s="130" t="s">
        <v>577</v>
      </c>
      <c r="O105" s="130" t="s">
        <v>590</v>
      </c>
      <c r="P105" s="130" t="s">
        <v>597</v>
      </c>
      <c r="Q105" s="130" t="s">
        <v>577</v>
      </c>
      <c r="R105" s="130" t="s">
        <v>577</v>
      </c>
      <c r="S105" s="130" t="s">
        <v>577</v>
      </c>
      <c r="T105" s="130">
        <v>0</v>
      </c>
      <c r="U105" s="130"/>
      <c r="V105" s="143"/>
    </row>
    <row r="106" spans="1:22">
      <c r="A106" s="139">
        <v>19</v>
      </c>
      <c r="B106" s="140" t="s">
        <v>765</v>
      </c>
      <c r="C106" s="140" t="s">
        <v>582</v>
      </c>
      <c r="D106" s="140" t="s">
        <v>712</v>
      </c>
      <c r="E106" s="140" t="s">
        <v>584</v>
      </c>
      <c r="F106" s="140">
        <v>2</v>
      </c>
      <c r="G106" s="140"/>
      <c r="H106" s="140" t="s">
        <v>767</v>
      </c>
      <c r="I106" s="140" t="s">
        <v>586</v>
      </c>
      <c r="J106" s="140" t="s">
        <v>599</v>
      </c>
      <c r="K106" s="140" t="s">
        <v>593</v>
      </c>
      <c r="L106" s="140" t="s">
        <v>594</v>
      </c>
      <c r="M106" s="140" t="s">
        <v>577</v>
      </c>
      <c r="N106" s="140" t="s">
        <v>768</v>
      </c>
      <c r="O106" s="140" t="s">
        <v>590</v>
      </c>
      <c r="P106" s="140" t="s">
        <v>597</v>
      </c>
      <c r="Q106" s="140" t="s">
        <v>577</v>
      </c>
      <c r="R106" s="140" t="s">
        <v>577</v>
      </c>
      <c r="S106" s="140" t="s">
        <v>577</v>
      </c>
      <c r="T106" s="140">
        <v>0</v>
      </c>
      <c r="U106" s="140"/>
      <c r="V106" s="141"/>
    </row>
    <row r="107" spans="1:22">
      <c r="A107" s="139">
        <v>19</v>
      </c>
      <c r="B107" s="140" t="s">
        <v>765</v>
      </c>
      <c r="C107" s="140" t="s">
        <v>582</v>
      </c>
      <c r="D107" s="140" t="s">
        <v>712</v>
      </c>
      <c r="E107" s="140" t="s">
        <v>584</v>
      </c>
      <c r="F107" s="140">
        <v>3</v>
      </c>
      <c r="G107" s="140"/>
      <c r="H107" s="140" t="s">
        <v>769</v>
      </c>
      <c r="I107" s="140" t="s">
        <v>586</v>
      </c>
      <c r="J107" s="140" t="s">
        <v>619</v>
      </c>
      <c r="K107" s="140" t="s">
        <v>593</v>
      </c>
      <c r="L107" s="140" t="s">
        <v>577</v>
      </c>
      <c r="M107" s="140" t="s">
        <v>595</v>
      </c>
      <c r="N107" s="140" t="s">
        <v>770</v>
      </c>
      <c r="O107" s="140" t="s">
        <v>590</v>
      </c>
      <c r="P107" s="140" t="s">
        <v>597</v>
      </c>
      <c r="Q107" s="140" t="s">
        <v>577</v>
      </c>
      <c r="R107" s="140" t="s">
        <v>577</v>
      </c>
      <c r="S107" s="140" t="s">
        <v>577</v>
      </c>
      <c r="T107" s="140">
        <v>0</v>
      </c>
      <c r="U107" s="140"/>
      <c r="V107" s="141"/>
    </row>
    <row r="108" spans="1:22">
      <c r="A108" s="139">
        <v>19</v>
      </c>
      <c r="B108" s="140" t="s">
        <v>765</v>
      </c>
      <c r="C108" s="140" t="s">
        <v>582</v>
      </c>
      <c r="D108" s="140" t="s">
        <v>712</v>
      </c>
      <c r="E108" s="140" t="s">
        <v>584</v>
      </c>
      <c r="F108" s="140">
        <v>4</v>
      </c>
      <c r="G108" s="140"/>
      <c r="H108" s="140" t="s">
        <v>771</v>
      </c>
      <c r="I108" s="140" t="s">
        <v>586</v>
      </c>
      <c r="J108" s="140" t="s">
        <v>619</v>
      </c>
      <c r="K108" s="140" t="s">
        <v>593</v>
      </c>
      <c r="L108" s="140" t="s">
        <v>577</v>
      </c>
      <c r="M108" s="140" t="s">
        <v>595</v>
      </c>
      <c r="N108" s="140" t="s">
        <v>772</v>
      </c>
      <c r="O108" s="140" t="s">
        <v>590</v>
      </c>
      <c r="P108" s="140" t="s">
        <v>597</v>
      </c>
      <c r="Q108" s="140" t="s">
        <v>577</v>
      </c>
      <c r="R108" s="140" t="s">
        <v>577</v>
      </c>
      <c r="S108" s="140" t="s">
        <v>577</v>
      </c>
      <c r="T108" s="140">
        <v>0</v>
      </c>
      <c r="U108" s="140"/>
      <c r="V108" s="141"/>
    </row>
    <row r="109" spans="1:22">
      <c r="A109" s="139">
        <v>19</v>
      </c>
      <c r="B109" s="140" t="s">
        <v>765</v>
      </c>
      <c r="C109" s="140" t="s">
        <v>582</v>
      </c>
      <c r="D109" s="140" t="s">
        <v>712</v>
      </c>
      <c r="E109" s="140" t="s">
        <v>584</v>
      </c>
      <c r="F109" s="140">
        <v>5</v>
      </c>
      <c r="G109" s="140"/>
      <c r="H109" s="140" t="s">
        <v>773</v>
      </c>
      <c r="I109" s="140" t="s">
        <v>586</v>
      </c>
      <c r="J109" s="140" t="s">
        <v>619</v>
      </c>
      <c r="K109" s="140" t="s">
        <v>593</v>
      </c>
      <c r="L109" s="140" t="s">
        <v>577</v>
      </c>
      <c r="M109" s="140" t="s">
        <v>595</v>
      </c>
      <c r="N109" s="140" t="s">
        <v>774</v>
      </c>
      <c r="O109" s="140" t="s">
        <v>590</v>
      </c>
      <c r="P109" s="140" t="s">
        <v>597</v>
      </c>
      <c r="Q109" s="140" t="s">
        <v>577</v>
      </c>
      <c r="R109" s="140" t="s">
        <v>577</v>
      </c>
      <c r="S109" s="140" t="s">
        <v>577</v>
      </c>
      <c r="T109" s="140">
        <v>0</v>
      </c>
      <c r="U109" s="140"/>
      <c r="V109" s="141"/>
    </row>
    <row r="110" spans="1:22">
      <c r="A110" s="139">
        <v>19</v>
      </c>
      <c r="B110" s="140" t="s">
        <v>765</v>
      </c>
      <c r="C110" s="140" t="s">
        <v>582</v>
      </c>
      <c r="D110" s="140" t="s">
        <v>712</v>
      </c>
      <c r="E110" s="140" t="s">
        <v>584</v>
      </c>
      <c r="F110" s="140">
        <v>6</v>
      </c>
      <c r="G110" s="140"/>
      <c r="H110" s="140" t="s">
        <v>775</v>
      </c>
      <c r="I110" s="140" t="s">
        <v>586</v>
      </c>
      <c r="J110" s="140" t="s">
        <v>609</v>
      </c>
      <c r="K110" s="140" t="s">
        <v>593</v>
      </c>
      <c r="L110" s="140" t="s">
        <v>577</v>
      </c>
      <c r="M110" s="140" t="s">
        <v>595</v>
      </c>
      <c r="N110" s="140" t="s">
        <v>610</v>
      </c>
      <c r="O110" s="140" t="s">
        <v>590</v>
      </c>
      <c r="P110" s="140" t="s">
        <v>597</v>
      </c>
      <c r="Q110" s="140" t="s">
        <v>577</v>
      </c>
      <c r="R110" s="140" t="s">
        <v>577</v>
      </c>
      <c r="S110" s="140" t="s">
        <v>577</v>
      </c>
      <c r="T110" s="140">
        <v>0</v>
      </c>
      <c r="U110" s="140"/>
      <c r="V110" s="141"/>
    </row>
    <row r="111" spans="1:22" ht="17.25" thickBot="1">
      <c r="A111" s="146">
        <v>19</v>
      </c>
      <c r="B111" s="140" t="s">
        <v>765</v>
      </c>
      <c r="C111" s="147" t="s">
        <v>582</v>
      </c>
      <c r="D111" s="148" t="s">
        <v>712</v>
      </c>
      <c r="E111" s="147" t="s">
        <v>584</v>
      </c>
      <c r="F111" s="147">
        <v>7</v>
      </c>
      <c r="G111" s="147"/>
      <c r="H111" s="147" t="s">
        <v>776</v>
      </c>
      <c r="I111" s="147" t="s">
        <v>586</v>
      </c>
      <c r="J111" s="147" t="s">
        <v>609</v>
      </c>
      <c r="K111" s="147" t="s">
        <v>593</v>
      </c>
      <c r="L111" s="147" t="s">
        <v>577</v>
      </c>
      <c r="M111" s="147" t="s">
        <v>595</v>
      </c>
      <c r="N111" s="147" t="s">
        <v>610</v>
      </c>
      <c r="O111" s="147" t="s">
        <v>590</v>
      </c>
      <c r="P111" s="147" t="s">
        <v>597</v>
      </c>
      <c r="Q111" s="147" t="s">
        <v>577</v>
      </c>
      <c r="R111" s="147" t="s">
        <v>577</v>
      </c>
      <c r="S111" s="147" t="s">
        <v>577</v>
      </c>
      <c r="T111" s="147">
        <v>0</v>
      </c>
      <c r="U111" s="147"/>
      <c r="V111" s="149"/>
    </row>
    <row r="112" spans="1:22">
      <c r="A112" s="136">
        <v>20</v>
      </c>
      <c r="B112" s="137" t="s">
        <v>777</v>
      </c>
      <c r="C112" s="137" t="s">
        <v>582</v>
      </c>
      <c r="D112" s="137" t="s">
        <v>712</v>
      </c>
      <c r="E112" s="137" t="s">
        <v>584</v>
      </c>
      <c r="F112" s="137">
        <v>0</v>
      </c>
      <c r="G112" s="137"/>
      <c r="H112" s="137" t="s">
        <v>777</v>
      </c>
      <c r="I112" s="137" t="s">
        <v>586</v>
      </c>
      <c r="J112" s="137" t="s">
        <v>592</v>
      </c>
      <c r="K112" s="137" t="s">
        <v>593</v>
      </c>
      <c r="L112" s="137" t="s">
        <v>594</v>
      </c>
      <c r="M112" s="137" t="s">
        <v>595</v>
      </c>
      <c r="N112" s="137" t="s">
        <v>596</v>
      </c>
      <c r="O112" s="137" t="s">
        <v>590</v>
      </c>
      <c r="P112" s="137" t="s">
        <v>580</v>
      </c>
      <c r="Q112" s="137" t="s">
        <v>686</v>
      </c>
      <c r="R112" s="137" t="s">
        <v>615</v>
      </c>
      <c r="S112" s="137" t="s">
        <v>714</v>
      </c>
      <c r="T112" s="137">
        <v>0</v>
      </c>
      <c r="U112" s="137"/>
      <c r="V112" s="138" t="s">
        <v>574</v>
      </c>
    </row>
    <row r="113" spans="1:22" s="135" customFormat="1">
      <c r="A113" s="142">
        <v>20</v>
      </c>
      <c r="B113" s="130" t="s">
        <v>777</v>
      </c>
      <c r="C113" s="130" t="s">
        <v>582</v>
      </c>
      <c r="D113" s="130" t="s">
        <v>712</v>
      </c>
      <c r="E113" s="130" t="s">
        <v>584</v>
      </c>
      <c r="F113" s="130">
        <v>1</v>
      </c>
      <c r="G113" s="130" t="s">
        <v>778</v>
      </c>
      <c r="H113" s="130" t="s">
        <v>716</v>
      </c>
      <c r="I113" s="130" t="s">
        <v>586</v>
      </c>
      <c r="J113" s="130" t="s">
        <v>651</v>
      </c>
      <c r="K113" s="130" t="s">
        <v>577</v>
      </c>
      <c r="L113" s="130" t="s">
        <v>577</v>
      </c>
      <c r="M113" s="130" t="s">
        <v>577</v>
      </c>
      <c r="N113" s="130" t="s">
        <v>577</v>
      </c>
      <c r="O113" s="130" t="s">
        <v>590</v>
      </c>
      <c r="P113" s="130" t="s">
        <v>597</v>
      </c>
      <c r="Q113" s="130" t="s">
        <v>577</v>
      </c>
      <c r="R113" s="130" t="s">
        <v>577</v>
      </c>
      <c r="S113" s="130" t="s">
        <v>577</v>
      </c>
      <c r="T113" s="130">
        <v>0</v>
      </c>
      <c r="U113" s="130"/>
      <c r="V113" s="143"/>
    </row>
    <row r="114" spans="1:22">
      <c r="A114" s="139">
        <v>20</v>
      </c>
      <c r="B114" s="140" t="s">
        <v>777</v>
      </c>
      <c r="C114" s="140" t="s">
        <v>582</v>
      </c>
      <c r="D114" s="140" t="s">
        <v>712</v>
      </c>
      <c r="E114" s="140" t="s">
        <v>584</v>
      </c>
      <c r="F114" s="140">
        <v>2</v>
      </c>
      <c r="G114" s="140"/>
      <c r="H114" s="140" t="s">
        <v>779</v>
      </c>
      <c r="I114" s="140" t="s">
        <v>586</v>
      </c>
      <c r="J114" s="140" t="s">
        <v>599</v>
      </c>
      <c r="K114" s="140" t="s">
        <v>593</v>
      </c>
      <c r="L114" s="140" t="s">
        <v>594</v>
      </c>
      <c r="M114" s="140" t="s">
        <v>577</v>
      </c>
      <c r="N114" s="140" t="s">
        <v>780</v>
      </c>
      <c r="O114" s="140" t="s">
        <v>590</v>
      </c>
      <c r="P114" s="140" t="s">
        <v>597</v>
      </c>
      <c r="Q114" s="140" t="s">
        <v>577</v>
      </c>
      <c r="R114" s="140" t="s">
        <v>577</v>
      </c>
      <c r="S114" s="140" t="s">
        <v>577</v>
      </c>
      <c r="T114" s="140">
        <v>0</v>
      </c>
      <c r="U114" s="140"/>
      <c r="V114" s="141"/>
    </row>
    <row r="115" spans="1:22">
      <c r="A115" s="139">
        <v>20</v>
      </c>
      <c r="B115" s="140" t="s">
        <v>777</v>
      </c>
      <c r="C115" s="140" t="s">
        <v>582</v>
      </c>
      <c r="D115" s="140" t="s">
        <v>712</v>
      </c>
      <c r="E115" s="140" t="s">
        <v>584</v>
      </c>
      <c r="F115" s="140">
        <v>3</v>
      </c>
      <c r="G115" s="140"/>
      <c r="H115" s="140" t="s">
        <v>781</v>
      </c>
      <c r="I115" s="140" t="s">
        <v>586</v>
      </c>
      <c r="J115" s="140" t="s">
        <v>619</v>
      </c>
      <c r="K115" s="140" t="s">
        <v>593</v>
      </c>
      <c r="L115" s="140" t="s">
        <v>577</v>
      </c>
      <c r="M115" s="140" t="s">
        <v>595</v>
      </c>
      <c r="N115" s="140" t="s">
        <v>782</v>
      </c>
      <c r="O115" s="140" t="s">
        <v>590</v>
      </c>
      <c r="P115" s="140" t="s">
        <v>597</v>
      </c>
      <c r="Q115" s="140" t="s">
        <v>577</v>
      </c>
      <c r="R115" s="140" t="s">
        <v>577</v>
      </c>
      <c r="S115" s="140" t="s">
        <v>577</v>
      </c>
      <c r="T115" s="140">
        <v>0</v>
      </c>
      <c r="U115" s="140"/>
      <c r="V115" s="141"/>
    </row>
    <row r="116" spans="1:22">
      <c r="A116" s="139">
        <v>20</v>
      </c>
      <c r="B116" s="140" t="s">
        <v>777</v>
      </c>
      <c r="C116" s="140" t="s">
        <v>582</v>
      </c>
      <c r="D116" s="140" t="s">
        <v>712</v>
      </c>
      <c r="E116" s="140" t="s">
        <v>584</v>
      </c>
      <c r="F116" s="140">
        <v>4</v>
      </c>
      <c r="G116" s="140"/>
      <c r="H116" s="140" t="s">
        <v>783</v>
      </c>
      <c r="I116" s="140" t="s">
        <v>586</v>
      </c>
      <c r="J116" s="140" t="s">
        <v>619</v>
      </c>
      <c r="K116" s="140" t="s">
        <v>593</v>
      </c>
      <c r="L116" s="140" t="s">
        <v>577</v>
      </c>
      <c r="M116" s="140" t="s">
        <v>595</v>
      </c>
      <c r="N116" s="140" t="s">
        <v>784</v>
      </c>
      <c r="O116" s="140" t="s">
        <v>590</v>
      </c>
      <c r="P116" s="140" t="s">
        <v>597</v>
      </c>
      <c r="Q116" s="140" t="s">
        <v>577</v>
      </c>
      <c r="R116" s="140" t="s">
        <v>577</v>
      </c>
      <c r="S116" s="140" t="s">
        <v>577</v>
      </c>
      <c r="T116" s="140">
        <v>0</v>
      </c>
      <c r="U116" s="140"/>
      <c r="V116" s="141"/>
    </row>
    <row r="117" spans="1:22">
      <c r="A117" s="139">
        <v>20</v>
      </c>
      <c r="B117" s="140" t="s">
        <v>777</v>
      </c>
      <c r="C117" s="140" t="s">
        <v>582</v>
      </c>
      <c r="D117" s="140" t="s">
        <v>712</v>
      </c>
      <c r="E117" s="140" t="s">
        <v>584</v>
      </c>
      <c r="F117" s="140">
        <v>5</v>
      </c>
      <c r="G117" s="140"/>
      <c r="H117" s="140" t="s">
        <v>785</v>
      </c>
      <c r="I117" s="140" t="s">
        <v>586</v>
      </c>
      <c r="J117" s="140" t="s">
        <v>619</v>
      </c>
      <c r="K117" s="140" t="s">
        <v>593</v>
      </c>
      <c r="L117" s="140" t="s">
        <v>577</v>
      </c>
      <c r="M117" s="140" t="s">
        <v>595</v>
      </c>
      <c r="N117" s="140" t="s">
        <v>786</v>
      </c>
      <c r="O117" s="140" t="s">
        <v>590</v>
      </c>
      <c r="P117" s="140" t="s">
        <v>597</v>
      </c>
      <c r="Q117" s="140" t="s">
        <v>577</v>
      </c>
      <c r="R117" s="140" t="s">
        <v>577</v>
      </c>
      <c r="S117" s="140" t="s">
        <v>577</v>
      </c>
      <c r="T117" s="140">
        <v>0</v>
      </c>
      <c r="U117" s="140"/>
      <c r="V117" s="141"/>
    </row>
    <row r="118" spans="1:22">
      <c r="A118" s="139">
        <v>20</v>
      </c>
      <c r="B118" s="140" t="s">
        <v>777</v>
      </c>
      <c r="C118" s="140" t="s">
        <v>582</v>
      </c>
      <c r="D118" s="140" t="s">
        <v>712</v>
      </c>
      <c r="E118" s="140" t="s">
        <v>584</v>
      </c>
      <c r="F118" s="140">
        <v>6</v>
      </c>
      <c r="G118" s="140"/>
      <c r="H118" s="140" t="s">
        <v>787</v>
      </c>
      <c r="I118" s="140" t="s">
        <v>586</v>
      </c>
      <c r="J118" s="140" t="s">
        <v>609</v>
      </c>
      <c r="K118" s="140" t="s">
        <v>593</v>
      </c>
      <c r="L118" s="140" t="s">
        <v>577</v>
      </c>
      <c r="M118" s="140" t="s">
        <v>595</v>
      </c>
      <c r="N118" s="140" t="s">
        <v>610</v>
      </c>
      <c r="O118" s="140" t="s">
        <v>590</v>
      </c>
      <c r="P118" s="140" t="s">
        <v>597</v>
      </c>
      <c r="Q118" s="140" t="s">
        <v>577</v>
      </c>
      <c r="R118" s="140" t="s">
        <v>577</v>
      </c>
      <c r="S118" s="140" t="s">
        <v>577</v>
      </c>
      <c r="T118" s="140">
        <v>0</v>
      </c>
      <c r="U118" s="140"/>
      <c r="V118" s="141"/>
    </row>
    <row r="119" spans="1:22" ht="17.25" thickBot="1">
      <c r="A119" s="146">
        <v>20</v>
      </c>
      <c r="B119" s="140" t="s">
        <v>777</v>
      </c>
      <c r="C119" s="147" t="s">
        <v>582</v>
      </c>
      <c r="D119" s="148" t="s">
        <v>712</v>
      </c>
      <c r="E119" s="147" t="s">
        <v>584</v>
      </c>
      <c r="F119" s="147">
        <v>7</v>
      </c>
      <c r="G119" s="147"/>
      <c r="H119" s="147" t="s">
        <v>788</v>
      </c>
      <c r="I119" s="147" t="s">
        <v>586</v>
      </c>
      <c r="J119" s="147" t="s">
        <v>609</v>
      </c>
      <c r="K119" s="147" t="s">
        <v>593</v>
      </c>
      <c r="L119" s="147" t="s">
        <v>577</v>
      </c>
      <c r="M119" s="147" t="s">
        <v>595</v>
      </c>
      <c r="N119" s="147" t="s">
        <v>610</v>
      </c>
      <c r="O119" s="147" t="s">
        <v>590</v>
      </c>
      <c r="P119" s="147" t="s">
        <v>597</v>
      </c>
      <c r="Q119" s="147" t="s">
        <v>577</v>
      </c>
      <c r="R119" s="147" t="s">
        <v>577</v>
      </c>
      <c r="S119" s="147" t="s">
        <v>577</v>
      </c>
      <c r="T119" s="147">
        <v>0</v>
      </c>
      <c r="U119" s="147"/>
      <c r="V119" s="149"/>
    </row>
    <row r="120" spans="1:22">
      <c r="A120" s="136">
        <v>21</v>
      </c>
      <c r="B120" s="137" t="s">
        <v>789</v>
      </c>
      <c r="C120" s="137" t="s">
        <v>582</v>
      </c>
      <c r="D120" s="137" t="s">
        <v>712</v>
      </c>
      <c r="E120" s="137" t="s">
        <v>584</v>
      </c>
      <c r="F120" s="137">
        <v>0</v>
      </c>
      <c r="G120" s="137"/>
      <c r="H120" s="137" t="s">
        <v>789</v>
      </c>
      <c r="I120" s="137" t="s">
        <v>586</v>
      </c>
      <c r="J120" s="137" t="s">
        <v>592</v>
      </c>
      <c r="K120" s="137" t="s">
        <v>593</v>
      </c>
      <c r="L120" s="137" t="s">
        <v>594</v>
      </c>
      <c r="M120" s="137" t="s">
        <v>595</v>
      </c>
      <c r="N120" s="137" t="s">
        <v>596</v>
      </c>
      <c r="O120" s="137" t="s">
        <v>590</v>
      </c>
      <c r="P120" s="137" t="s">
        <v>580</v>
      </c>
      <c r="Q120" s="137" t="s">
        <v>686</v>
      </c>
      <c r="R120" s="137" t="s">
        <v>615</v>
      </c>
      <c r="S120" s="137" t="s">
        <v>714</v>
      </c>
      <c r="T120" s="137">
        <v>0</v>
      </c>
      <c r="U120" s="137"/>
      <c r="V120" s="138" t="s">
        <v>574</v>
      </c>
    </row>
    <row r="121" spans="1:22" s="135" customFormat="1">
      <c r="A121" s="142">
        <v>21</v>
      </c>
      <c r="B121" s="130" t="s">
        <v>789</v>
      </c>
      <c r="C121" s="130" t="s">
        <v>582</v>
      </c>
      <c r="D121" s="130" t="s">
        <v>712</v>
      </c>
      <c r="E121" s="130" t="s">
        <v>584</v>
      </c>
      <c r="F121" s="130">
        <v>1</v>
      </c>
      <c r="G121" s="130" t="s">
        <v>790</v>
      </c>
      <c r="H121" s="130" t="s">
        <v>716</v>
      </c>
      <c r="I121" s="130" t="s">
        <v>586</v>
      </c>
      <c r="J121" s="130" t="s">
        <v>651</v>
      </c>
      <c r="K121" s="130" t="s">
        <v>577</v>
      </c>
      <c r="L121" s="130" t="s">
        <v>577</v>
      </c>
      <c r="M121" s="130" t="s">
        <v>577</v>
      </c>
      <c r="N121" s="130" t="s">
        <v>577</v>
      </c>
      <c r="O121" s="130" t="s">
        <v>590</v>
      </c>
      <c r="P121" s="130" t="s">
        <v>597</v>
      </c>
      <c r="Q121" s="130" t="s">
        <v>577</v>
      </c>
      <c r="R121" s="130" t="s">
        <v>577</v>
      </c>
      <c r="S121" s="130" t="s">
        <v>577</v>
      </c>
      <c r="T121" s="130">
        <v>0</v>
      </c>
      <c r="U121" s="130"/>
      <c r="V121" s="143"/>
    </row>
    <row r="122" spans="1:22">
      <c r="A122" s="139">
        <v>21</v>
      </c>
      <c r="B122" s="140" t="s">
        <v>789</v>
      </c>
      <c r="C122" s="140" t="s">
        <v>582</v>
      </c>
      <c r="D122" s="140" t="s">
        <v>712</v>
      </c>
      <c r="E122" s="140" t="s">
        <v>584</v>
      </c>
      <c r="F122" s="140">
        <v>2</v>
      </c>
      <c r="G122" s="140"/>
      <c r="H122" s="140" t="s">
        <v>791</v>
      </c>
      <c r="I122" s="140" t="s">
        <v>586</v>
      </c>
      <c r="J122" s="140" t="s">
        <v>599</v>
      </c>
      <c r="K122" s="140" t="s">
        <v>593</v>
      </c>
      <c r="L122" s="140" t="s">
        <v>594</v>
      </c>
      <c r="M122" s="140" t="s">
        <v>577</v>
      </c>
      <c r="N122" s="140" t="s">
        <v>792</v>
      </c>
      <c r="O122" s="140" t="s">
        <v>590</v>
      </c>
      <c r="P122" s="140" t="s">
        <v>597</v>
      </c>
      <c r="Q122" s="140" t="s">
        <v>577</v>
      </c>
      <c r="R122" s="140" t="s">
        <v>577</v>
      </c>
      <c r="S122" s="140" t="s">
        <v>577</v>
      </c>
      <c r="T122" s="140">
        <v>0</v>
      </c>
      <c r="U122" s="140"/>
      <c r="V122" s="141"/>
    </row>
    <row r="123" spans="1:22">
      <c r="A123" s="139">
        <v>21</v>
      </c>
      <c r="B123" s="140" t="s">
        <v>789</v>
      </c>
      <c r="C123" s="140" t="s">
        <v>582</v>
      </c>
      <c r="D123" s="140" t="s">
        <v>712</v>
      </c>
      <c r="E123" s="140" t="s">
        <v>584</v>
      </c>
      <c r="F123" s="140">
        <v>3</v>
      </c>
      <c r="G123" s="140"/>
      <c r="H123" s="140" t="s">
        <v>793</v>
      </c>
      <c r="I123" s="140" t="s">
        <v>586</v>
      </c>
      <c r="J123" s="140" t="s">
        <v>599</v>
      </c>
      <c r="K123" s="140" t="s">
        <v>593</v>
      </c>
      <c r="L123" s="140" t="s">
        <v>594</v>
      </c>
      <c r="M123" s="140" t="s">
        <v>577</v>
      </c>
      <c r="N123" s="140" t="s">
        <v>794</v>
      </c>
      <c r="O123" s="140" t="s">
        <v>590</v>
      </c>
      <c r="P123" s="140" t="s">
        <v>597</v>
      </c>
      <c r="Q123" s="140" t="s">
        <v>577</v>
      </c>
      <c r="R123" s="140" t="s">
        <v>577</v>
      </c>
      <c r="S123" s="140" t="s">
        <v>577</v>
      </c>
      <c r="T123" s="140">
        <v>0</v>
      </c>
      <c r="U123" s="140"/>
      <c r="V123" s="141"/>
    </row>
    <row r="124" spans="1:22">
      <c r="A124" s="139">
        <v>21</v>
      </c>
      <c r="B124" s="140" t="s">
        <v>789</v>
      </c>
      <c r="C124" s="140" t="s">
        <v>582</v>
      </c>
      <c r="D124" s="140" t="s">
        <v>712</v>
      </c>
      <c r="E124" s="140" t="s">
        <v>584</v>
      </c>
      <c r="F124" s="140">
        <v>4</v>
      </c>
      <c r="G124" s="140"/>
      <c r="H124" s="140" t="s">
        <v>795</v>
      </c>
      <c r="I124" s="140" t="s">
        <v>586</v>
      </c>
      <c r="J124" s="140" t="s">
        <v>599</v>
      </c>
      <c r="K124" s="140" t="s">
        <v>593</v>
      </c>
      <c r="L124" s="140" t="s">
        <v>594</v>
      </c>
      <c r="M124" s="140" t="s">
        <v>577</v>
      </c>
      <c r="N124" s="140" t="s">
        <v>796</v>
      </c>
      <c r="O124" s="140" t="s">
        <v>590</v>
      </c>
      <c r="P124" s="140" t="s">
        <v>597</v>
      </c>
      <c r="Q124" s="140" t="s">
        <v>577</v>
      </c>
      <c r="R124" s="140" t="s">
        <v>577</v>
      </c>
      <c r="S124" s="140" t="s">
        <v>577</v>
      </c>
      <c r="T124" s="140">
        <v>0</v>
      </c>
      <c r="U124" s="140"/>
      <c r="V124" s="141"/>
    </row>
    <row r="125" spans="1:22">
      <c r="A125" s="139">
        <v>21</v>
      </c>
      <c r="B125" s="140" t="s">
        <v>789</v>
      </c>
      <c r="C125" s="140" t="s">
        <v>582</v>
      </c>
      <c r="D125" s="140" t="s">
        <v>712</v>
      </c>
      <c r="E125" s="140" t="s">
        <v>584</v>
      </c>
      <c r="F125" s="140">
        <v>5</v>
      </c>
      <c r="G125" s="140"/>
      <c r="H125" s="140" t="s">
        <v>797</v>
      </c>
      <c r="I125" s="140" t="s">
        <v>586</v>
      </c>
      <c r="J125" s="140" t="s">
        <v>619</v>
      </c>
      <c r="K125" s="140" t="s">
        <v>593</v>
      </c>
      <c r="L125" s="140" t="s">
        <v>577</v>
      </c>
      <c r="M125" s="140" t="s">
        <v>595</v>
      </c>
      <c r="N125" s="140" t="s">
        <v>798</v>
      </c>
      <c r="O125" s="140" t="s">
        <v>590</v>
      </c>
      <c r="P125" s="140" t="s">
        <v>597</v>
      </c>
      <c r="Q125" s="140" t="s">
        <v>577</v>
      </c>
      <c r="R125" s="140" t="s">
        <v>577</v>
      </c>
      <c r="S125" s="140" t="s">
        <v>577</v>
      </c>
      <c r="T125" s="140">
        <v>0</v>
      </c>
      <c r="U125" s="140"/>
      <c r="V125" s="141"/>
    </row>
    <row r="126" spans="1:22">
      <c r="A126" s="139">
        <v>21</v>
      </c>
      <c r="B126" s="140" t="s">
        <v>789</v>
      </c>
      <c r="C126" s="140" t="s">
        <v>582</v>
      </c>
      <c r="D126" s="140" t="s">
        <v>712</v>
      </c>
      <c r="E126" s="140" t="s">
        <v>584</v>
      </c>
      <c r="F126" s="140">
        <v>6</v>
      </c>
      <c r="G126" s="140"/>
      <c r="H126" s="140" t="s">
        <v>799</v>
      </c>
      <c r="I126" s="140" t="s">
        <v>586</v>
      </c>
      <c r="J126" s="140" t="s">
        <v>609</v>
      </c>
      <c r="K126" s="140" t="s">
        <v>593</v>
      </c>
      <c r="L126" s="140" t="s">
        <v>577</v>
      </c>
      <c r="M126" s="140" t="s">
        <v>595</v>
      </c>
      <c r="N126" s="140" t="s">
        <v>610</v>
      </c>
      <c r="O126" s="140" t="s">
        <v>590</v>
      </c>
      <c r="P126" s="140" t="s">
        <v>597</v>
      </c>
      <c r="Q126" s="140" t="s">
        <v>577</v>
      </c>
      <c r="R126" s="140" t="s">
        <v>577</v>
      </c>
      <c r="S126" s="140" t="s">
        <v>577</v>
      </c>
      <c r="T126" s="140">
        <v>0</v>
      </c>
      <c r="U126" s="140"/>
      <c r="V126" s="141"/>
    </row>
    <row r="127" spans="1:22" ht="17.25" thickBot="1">
      <c r="A127" s="146">
        <v>21</v>
      </c>
      <c r="B127" s="140" t="s">
        <v>789</v>
      </c>
      <c r="C127" s="147" t="s">
        <v>582</v>
      </c>
      <c r="D127" s="148" t="s">
        <v>712</v>
      </c>
      <c r="E127" s="147" t="s">
        <v>584</v>
      </c>
      <c r="F127" s="147">
        <v>7</v>
      </c>
      <c r="G127" s="147"/>
      <c r="H127" s="147" t="s">
        <v>800</v>
      </c>
      <c r="I127" s="147" t="s">
        <v>586</v>
      </c>
      <c r="J127" s="147" t="s">
        <v>609</v>
      </c>
      <c r="K127" s="147" t="s">
        <v>593</v>
      </c>
      <c r="L127" s="147" t="s">
        <v>577</v>
      </c>
      <c r="M127" s="147" t="s">
        <v>595</v>
      </c>
      <c r="N127" s="147" t="s">
        <v>610</v>
      </c>
      <c r="O127" s="147" t="s">
        <v>590</v>
      </c>
      <c r="P127" s="147" t="s">
        <v>597</v>
      </c>
      <c r="Q127" s="147" t="s">
        <v>577</v>
      </c>
      <c r="R127" s="147" t="s">
        <v>577</v>
      </c>
      <c r="S127" s="147" t="s">
        <v>577</v>
      </c>
      <c r="T127" s="147">
        <v>0</v>
      </c>
      <c r="U127" s="147"/>
      <c r="V127" s="149"/>
    </row>
    <row r="128" spans="1:22">
      <c r="A128" s="136">
        <v>22</v>
      </c>
      <c r="B128" s="137" t="s">
        <v>801</v>
      </c>
      <c r="C128" s="137" t="s">
        <v>582</v>
      </c>
      <c r="D128" s="137" t="s">
        <v>712</v>
      </c>
      <c r="E128" s="137" t="s">
        <v>584</v>
      </c>
      <c r="F128" s="137">
        <v>0</v>
      </c>
      <c r="G128" s="137"/>
      <c r="H128" s="137" t="s">
        <v>801</v>
      </c>
      <c r="I128" s="137" t="s">
        <v>586</v>
      </c>
      <c r="J128" s="137" t="s">
        <v>592</v>
      </c>
      <c r="K128" s="137" t="s">
        <v>593</v>
      </c>
      <c r="L128" s="137" t="s">
        <v>594</v>
      </c>
      <c r="M128" s="137" t="s">
        <v>595</v>
      </c>
      <c r="N128" s="137" t="s">
        <v>596</v>
      </c>
      <c r="O128" s="137" t="s">
        <v>590</v>
      </c>
      <c r="P128" s="137" t="s">
        <v>580</v>
      </c>
      <c r="Q128" s="137" t="s">
        <v>686</v>
      </c>
      <c r="R128" s="137" t="s">
        <v>615</v>
      </c>
      <c r="S128" s="137" t="s">
        <v>714</v>
      </c>
      <c r="T128" s="137">
        <v>0</v>
      </c>
      <c r="U128" s="137"/>
      <c r="V128" s="138" t="s">
        <v>574</v>
      </c>
    </row>
    <row r="129" spans="1:22" s="135" customFormat="1">
      <c r="A129" s="142">
        <v>22</v>
      </c>
      <c r="B129" s="130" t="s">
        <v>801</v>
      </c>
      <c r="C129" s="130" t="s">
        <v>582</v>
      </c>
      <c r="D129" s="130" t="s">
        <v>712</v>
      </c>
      <c r="E129" s="130" t="s">
        <v>584</v>
      </c>
      <c r="F129" s="130">
        <v>1</v>
      </c>
      <c r="G129" s="130" t="s">
        <v>802</v>
      </c>
      <c r="H129" s="130" t="s">
        <v>716</v>
      </c>
      <c r="I129" s="130" t="s">
        <v>586</v>
      </c>
      <c r="J129" s="130" t="s">
        <v>651</v>
      </c>
      <c r="K129" s="130" t="s">
        <v>577</v>
      </c>
      <c r="L129" s="130" t="s">
        <v>577</v>
      </c>
      <c r="M129" s="130" t="s">
        <v>577</v>
      </c>
      <c r="N129" s="130" t="s">
        <v>577</v>
      </c>
      <c r="O129" s="130" t="s">
        <v>590</v>
      </c>
      <c r="P129" s="130" t="s">
        <v>597</v>
      </c>
      <c r="Q129" s="130" t="s">
        <v>577</v>
      </c>
      <c r="R129" s="130" t="s">
        <v>577</v>
      </c>
      <c r="S129" s="130" t="s">
        <v>577</v>
      </c>
      <c r="T129" s="130">
        <v>0</v>
      </c>
      <c r="U129" s="130"/>
      <c r="V129" s="143"/>
    </row>
    <row r="130" spans="1:22">
      <c r="A130" s="139">
        <v>22</v>
      </c>
      <c r="B130" s="140" t="s">
        <v>801</v>
      </c>
      <c r="C130" s="140" t="s">
        <v>582</v>
      </c>
      <c r="D130" s="140" t="s">
        <v>712</v>
      </c>
      <c r="E130" s="140" t="s">
        <v>584</v>
      </c>
      <c r="F130" s="140">
        <v>2</v>
      </c>
      <c r="G130" s="140"/>
      <c r="H130" s="140" t="s">
        <v>803</v>
      </c>
      <c r="I130" s="140" t="s">
        <v>586</v>
      </c>
      <c r="J130" s="140" t="s">
        <v>619</v>
      </c>
      <c r="K130" s="140" t="s">
        <v>593</v>
      </c>
      <c r="L130" s="140" t="s">
        <v>577</v>
      </c>
      <c r="M130" s="140" t="s">
        <v>595</v>
      </c>
      <c r="N130" s="140" t="s">
        <v>804</v>
      </c>
      <c r="O130" s="140" t="s">
        <v>590</v>
      </c>
      <c r="P130" s="140" t="s">
        <v>597</v>
      </c>
      <c r="Q130" s="140" t="s">
        <v>577</v>
      </c>
      <c r="R130" s="140" t="s">
        <v>577</v>
      </c>
      <c r="S130" s="140" t="s">
        <v>577</v>
      </c>
      <c r="T130" s="140">
        <v>0</v>
      </c>
      <c r="U130" s="140"/>
      <c r="V130" s="141"/>
    </row>
    <row r="131" spans="1:22">
      <c r="A131" s="139">
        <v>22</v>
      </c>
      <c r="B131" s="140" t="s">
        <v>801</v>
      </c>
      <c r="C131" s="140" t="s">
        <v>582</v>
      </c>
      <c r="D131" s="140" t="s">
        <v>712</v>
      </c>
      <c r="E131" s="140" t="s">
        <v>584</v>
      </c>
      <c r="F131" s="140">
        <v>3</v>
      </c>
      <c r="G131" s="140"/>
      <c r="H131" s="140" t="s">
        <v>805</v>
      </c>
      <c r="I131" s="140" t="s">
        <v>586</v>
      </c>
      <c r="J131" s="140" t="s">
        <v>619</v>
      </c>
      <c r="K131" s="140" t="s">
        <v>593</v>
      </c>
      <c r="L131" s="140" t="s">
        <v>577</v>
      </c>
      <c r="M131" s="140" t="s">
        <v>595</v>
      </c>
      <c r="N131" s="140" t="s">
        <v>806</v>
      </c>
      <c r="O131" s="140" t="s">
        <v>590</v>
      </c>
      <c r="P131" s="140" t="s">
        <v>597</v>
      </c>
      <c r="Q131" s="140" t="s">
        <v>577</v>
      </c>
      <c r="R131" s="140" t="s">
        <v>577</v>
      </c>
      <c r="S131" s="140" t="s">
        <v>577</v>
      </c>
      <c r="T131" s="140">
        <v>0</v>
      </c>
      <c r="U131" s="140"/>
      <c r="V131" s="141"/>
    </row>
    <row r="132" spans="1:22">
      <c r="A132" s="139">
        <v>22</v>
      </c>
      <c r="B132" s="140" t="s">
        <v>801</v>
      </c>
      <c r="C132" s="140" t="s">
        <v>582</v>
      </c>
      <c r="D132" s="140" t="s">
        <v>712</v>
      </c>
      <c r="E132" s="140" t="s">
        <v>584</v>
      </c>
      <c r="F132" s="140">
        <v>4</v>
      </c>
      <c r="G132" s="140"/>
      <c r="H132" s="140" t="s">
        <v>807</v>
      </c>
      <c r="I132" s="140" t="s">
        <v>586</v>
      </c>
      <c r="J132" s="140" t="s">
        <v>599</v>
      </c>
      <c r="K132" s="140" t="s">
        <v>593</v>
      </c>
      <c r="L132" s="140" t="s">
        <v>594</v>
      </c>
      <c r="M132" s="140" t="s">
        <v>577</v>
      </c>
      <c r="N132" s="140" t="s">
        <v>808</v>
      </c>
      <c r="O132" s="140" t="s">
        <v>590</v>
      </c>
      <c r="P132" s="140" t="s">
        <v>597</v>
      </c>
      <c r="Q132" s="140" t="s">
        <v>577</v>
      </c>
      <c r="R132" s="140" t="s">
        <v>577</v>
      </c>
      <c r="S132" s="140" t="s">
        <v>577</v>
      </c>
      <c r="T132" s="140">
        <v>0</v>
      </c>
      <c r="U132" s="140"/>
      <c r="V132" s="141"/>
    </row>
    <row r="133" spans="1:22">
      <c r="A133" s="139">
        <v>22</v>
      </c>
      <c r="B133" s="140" t="s">
        <v>801</v>
      </c>
      <c r="C133" s="140" t="s">
        <v>582</v>
      </c>
      <c r="D133" s="140" t="s">
        <v>712</v>
      </c>
      <c r="E133" s="140" t="s">
        <v>584</v>
      </c>
      <c r="F133" s="140">
        <v>5</v>
      </c>
      <c r="G133" s="140"/>
      <c r="H133" s="140" t="s">
        <v>809</v>
      </c>
      <c r="I133" s="140" t="s">
        <v>586</v>
      </c>
      <c r="J133" s="140" t="s">
        <v>619</v>
      </c>
      <c r="K133" s="140" t="s">
        <v>593</v>
      </c>
      <c r="L133" s="140" t="s">
        <v>577</v>
      </c>
      <c r="M133" s="140" t="s">
        <v>595</v>
      </c>
      <c r="N133" s="140" t="s">
        <v>810</v>
      </c>
      <c r="O133" s="140" t="s">
        <v>590</v>
      </c>
      <c r="P133" s="140" t="s">
        <v>597</v>
      </c>
      <c r="Q133" s="140" t="s">
        <v>577</v>
      </c>
      <c r="R133" s="140" t="s">
        <v>577</v>
      </c>
      <c r="S133" s="140" t="s">
        <v>577</v>
      </c>
      <c r="T133" s="140">
        <v>0</v>
      </c>
      <c r="U133" s="140"/>
      <c r="V133" s="141"/>
    </row>
    <row r="134" spans="1:22">
      <c r="A134" s="139">
        <v>22</v>
      </c>
      <c r="B134" s="140" t="s">
        <v>801</v>
      </c>
      <c r="C134" s="140" t="s">
        <v>582</v>
      </c>
      <c r="D134" s="140" t="s">
        <v>712</v>
      </c>
      <c r="E134" s="140" t="s">
        <v>584</v>
      </c>
      <c r="F134" s="140">
        <v>6</v>
      </c>
      <c r="G134" s="140"/>
      <c r="H134" s="140" t="s">
        <v>811</v>
      </c>
      <c r="I134" s="140" t="s">
        <v>586</v>
      </c>
      <c r="J134" s="140" t="s">
        <v>609</v>
      </c>
      <c r="K134" s="140" t="s">
        <v>593</v>
      </c>
      <c r="L134" s="140" t="s">
        <v>577</v>
      </c>
      <c r="M134" s="140" t="s">
        <v>595</v>
      </c>
      <c r="N134" s="140" t="s">
        <v>610</v>
      </c>
      <c r="O134" s="140" t="s">
        <v>590</v>
      </c>
      <c r="P134" s="140" t="s">
        <v>597</v>
      </c>
      <c r="Q134" s="140" t="s">
        <v>577</v>
      </c>
      <c r="R134" s="140" t="s">
        <v>577</v>
      </c>
      <c r="S134" s="140" t="s">
        <v>577</v>
      </c>
      <c r="T134" s="140">
        <v>0</v>
      </c>
      <c r="U134" s="140"/>
      <c r="V134" s="141"/>
    </row>
    <row r="135" spans="1:22" ht="17.25" thickBot="1">
      <c r="A135" s="146">
        <v>22</v>
      </c>
      <c r="B135" s="140" t="s">
        <v>801</v>
      </c>
      <c r="C135" s="147" t="s">
        <v>582</v>
      </c>
      <c r="D135" s="148" t="s">
        <v>712</v>
      </c>
      <c r="E135" s="147" t="s">
        <v>584</v>
      </c>
      <c r="F135" s="147">
        <v>7</v>
      </c>
      <c r="G135" s="147"/>
      <c r="H135" s="147" t="s">
        <v>812</v>
      </c>
      <c r="I135" s="147" t="s">
        <v>586</v>
      </c>
      <c r="J135" s="147" t="s">
        <v>609</v>
      </c>
      <c r="K135" s="147" t="s">
        <v>593</v>
      </c>
      <c r="L135" s="147" t="s">
        <v>577</v>
      </c>
      <c r="M135" s="147" t="s">
        <v>595</v>
      </c>
      <c r="N135" s="147" t="s">
        <v>610</v>
      </c>
      <c r="O135" s="147" t="s">
        <v>590</v>
      </c>
      <c r="P135" s="147" t="s">
        <v>597</v>
      </c>
      <c r="Q135" s="147" t="s">
        <v>577</v>
      </c>
      <c r="R135" s="147" t="s">
        <v>577</v>
      </c>
      <c r="S135" s="147" t="s">
        <v>577</v>
      </c>
      <c r="T135" s="147">
        <v>0</v>
      </c>
      <c r="U135" s="147"/>
      <c r="V135" s="149"/>
    </row>
    <row r="136" spans="1:22" s="135" customFormat="1" ht="17.25" thickBot="1">
      <c r="A136" s="150">
        <v>23</v>
      </c>
      <c r="B136" s="151" t="s">
        <v>584</v>
      </c>
      <c r="C136" s="151" t="s">
        <v>573</v>
      </c>
      <c r="D136" s="151" t="s">
        <v>573</v>
      </c>
      <c r="E136" s="151" t="s">
        <v>574</v>
      </c>
      <c r="F136" s="151">
        <v>0</v>
      </c>
      <c r="G136" s="151" t="s">
        <v>641</v>
      </c>
      <c r="H136" s="151" t="s">
        <v>584</v>
      </c>
      <c r="I136" s="151" t="s">
        <v>576</v>
      </c>
      <c r="J136" s="137" t="s">
        <v>577</v>
      </c>
      <c r="K136" s="137" t="s">
        <v>577</v>
      </c>
      <c r="L136" s="137" t="s">
        <v>577</v>
      </c>
      <c r="M136" s="137" t="s">
        <v>577</v>
      </c>
      <c r="N136" s="151" t="s">
        <v>642</v>
      </c>
      <c r="O136" s="151" t="s">
        <v>579</v>
      </c>
      <c r="P136" s="151" t="s">
        <v>580</v>
      </c>
      <c r="Q136" s="151" t="s">
        <v>577</v>
      </c>
      <c r="R136" s="151" t="s">
        <v>577</v>
      </c>
      <c r="S136" s="151" t="s">
        <v>577</v>
      </c>
      <c r="T136" s="151">
        <v>0</v>
      </c>
      <c r="U136" s="151"/>
      <c r="V136" s="133" t="s">
        <v>574</v>
      </c>
    </row>
    <row r="137" spans="1:22">
      <c r="A137" s="136">
        <v>24</v>
      </c>
      <c r="B137" s="137" t="s">
        <v>813</v>
      </c>
      <c r="C137" s="137" t="s">
        <v>582</v>
      </c>
      <c r="D137" s="137" t="s">
        <v>712</v>
      </c>
      <c r="E137" s="137" t="s">
        <v>584</v>
      </c>
      <c r="F137" s="137">
        <v>0</v>
      </c>
      <c r="G137" s="137"/>
      <c r="H137" s="137" t="s">
        <v>813</v>
      </c>
      <c r="I137" s="137" t="s">
        <v>586</v>
      </c>
      <c r="J137" s="137" t="s">
        <v>592</v>
      </c>
      <c r="K137" s="137" t="s">
        <v>593</v>
      </c>
      <c r="L137" s="137" t="s">
        <v>594</v>
      </c>
      <c r="M137" s="137" t="s">
        <v>595</v>
      </c>
      <c r="N137" s="137" t="s">
        <v>596</v>
      </c>
      <c r="O137" s="137" t="s">
        <v>590</v>
      </c>
      <c r="P137" s="137" t="s">
        <v>580</v>
      </c>
      <c r="Q137" s="137" t="s">
        <v>686</v>
      </c>
      <c r="R137" s="137" t="s">
        <v>615</v>
      </c>
      <c r="S137" s="137" t="s">
        <v>714</v>
      </c>
      <c r="T137" s="137">
        <v>0</v>
      </c>
      <c r="U137" s="137"/>
      <c r="V137" s="138" t="s">
        <v>574</v>
      </c>
    </row>
    <row r="138" spans="1:22" s="135" customFormat="1">
      <c r="A138" s="142">
        <v>24</v>
      </c>
      <c r="B138" s="130" t="s">
        <v>813</v>
      </c>
      <c r="C138" s="130" t="s">
        <v>582</v>
      </c>
      <c r="D138" s="130" t="s">
        <v>712</v>
      </c>
      <c r="E138" s="130" t="s">
        <v>584</v>
      </c>
      <c r="F138" s="130">
        <v>1</v>
      </c>
      <c r="G138" s="130" t="s">
        <v>814</v>
      </c>
      <c r="H138" s="130" t="s">
        <v>716</v>
      </c>
      <c r="I138" s="130" t="s">
        <v>586</v>
      </c>
      <c r="J138" s="130" t="s">
        <v>651</v>
      </c>
      <c r="K138" s="130" t="s">
        <v>577</v>
      </c>
      <c r="L138" s="130" t="s">
        <v>577</v>
      </c>
      <c r="M138" s="130" t="s">
        <v>577</v>
      </c>
      <c r="N138" s="130" t="s">
        <v>577</v>
      </c>
      <c r="O138" s="130" t="s">
        <v>590</v>
      </c>
      <c r="P138" s="130" t="s">
        <v>597</v>
      </c>
      <c r="Q138" s="130" t="s">
        <v>577</v>
      </c>
      <c r="R138" s="130" t="s">
        <v>577</v>
      </c>
      <c r="S138" s="130" t="s">
        <v>577</v>
      </c>
      <c r="T138" s="130">
        <v>0</v>
      </c>
      <c r="U138" s="130"/>
      <c r="V138" s="143"/>
    </row>
    <row r="139" spans="1:22">
      <c r="A139" s="139">
        <v>24</v>
      </c>
      <c r="B139" s="140" t="s">
        <v>813</v>
      </c>
      <c r="C139" s="140" t="s">
        <v>582</v>
      </c>
      <c r="D139" s="140" t="s">
        <v>712</v>
      </c>
      <c r="E139" s="140" t="s">
        <v>584</v>
      </c>
      <c r="F139" s="140">
        <v>2</v>
      </c>
      <c r="G139" s="140"/>
      <c r="H139" s="140" t="s">
        <v>815</v>
      </c>
      <c r="I139" s="140" t="s">
        <v>586</v>
      </c>
      <c r="J139" s="140" t="s">
        <v>619</v>
      </c>
      <c r="K139" s="140" t="s">
        <v>593</v>
      </c>
      <c r="L139" s="140" t="s">
        <v>577</v>
      </c>
      <c r="M139" s="140" t="s">
        <v>595</v>
      </c>
      <c r="N139" s="140" t="s">
        <v>816</v>
      </c>
      <c r="O139" s="140" t="s">
        <v>590</v>
      </c>
      <c r="P139" s="140" t="s">
        <v>597</v>
      </c>
      <c r="Q139" s="140" t="s">
        <v>577</v>
      </c>
      <c r="R139" s="140" t="s">
        <v>577</v>
      </c>
      <c r="S139" s="140" t="s">
        <v>577</v>
      </c>
      <c r="T139" s="140">
        <v>0</v>
      </c>
      <c r="U139" s="140"/>
      <c r="V139" s="141"/>
    </row>
    <row r="140" spans="1:22">
      <c r="A140" s="139">
        <v>24</v>
      </c>
      <c r="B140" s="140" t="s">
        <v>813</v>
      </c>
      <c r="C140" s="140" t="s">
        <v>582</v>
      </c>
      <c r="D140" s="140" t="s">
        <v>712</v>
      </c>
      <c r="E140" s="140" t="s">
        <v>584</v>
      </c>
      <c r="F140" s="140">
        <v>3</v>
      </c>
      <c r="G140" s="140"/>
      <c r="H140" s="140" t="s">
        <v>817</v>
      </c>
      <c r="I140" s="140" t="s">
        <v>586</v>
      </c>
      <c r="J140" s="140" t="s">
        <v>599</v>
      </c>
      <c r="K140" s="140" t="s">
        <v>593</v>
      </c>
      <c r="L140" s="140" t="s">
        <v>594</v>
      </c>
      <c r="M140" s="140" t="s">
        <v>577</v>
      </c>
      <c r="N140" s="140" t="s">
        <v>818</v>
      </c>
      <c r="O140" s="140" t="s">
        <v>590</v>
      </c>
      <c r="P140" s="140" t="s">
        <v>597</v>
      </c>
      <c r="Q140" s="140" t="s">
        <v>577</v>
      </c>
      <c r="R140" s="140" t="s">
        <v>577</v>
      </c>
      <c r="S140" s="140" t="s">
        <v>577</v>
      </c>
      <c r="T140" s="140">
        <v>0</v>
      </c>
      <c r="U140" s="140"/>
      <c r="V140" s="141"/>
    </row>
    <row r="141" spans="1:22">
      <c r="A141" s="139">
        <v>24</v>
      </c>
      <c r="B141" s="140" t="s">
        <v>813</v>
      </c>
      <c r="C141" s="140" t="s">
        <v>582</v>
      </c>
      <c r="D141" s="140" t="s">
        <v>712</v>
      </c>
      <c r="E141" s="140" t="s">
        <v>584</v>
      </c>
      <c r="F141" s="140">
        <v>4</v>
      </c>
      <c r="G141" s="140"/>
      <c r="H141" s="140" t="s">
        <v>819</v>
      </c>
      <c r="I141" s="140" t="s">
        <v>586</v>
      </c>
      <c r="J141" s="140" t="s">
        <v>599</v>
      </c>
      <c r="K141" s="140" t="s">
        <v>593</v>
      </c>
      <c r="L141" s="140" t="s">
        <v>594</v>
      </c>
      <c r="M141" s="140" t="s">
        <v>577</v>
      </c>
      <c r="N141" s="140" t="s">
        <v>820</v>
      </c>
      <c r="O141" s="140" t="s">
        <v>590</v>
      </c>
      <c r="P141" s="140" t="s">
        <v>597</v>
      </c>
      <c r="Q141" s="140" t="s">
        <v>577</v>
      </c>
      <c r="R141" s="140" t="s">
        <v>577</v>
      </c>
      <c r="S141" s="140" t="s">
        <v>577</v>
      </c>
      <c r="T141" s="140">
        <v>0</v>
      </c>
      <c r="U141" s="140"/>
      <c r="V141" s="141"/>
    </row>
    <row r="142" spans="1:22">
      <c r="A142" s="139">
        <v>24</v>
      </c>
      <c r="B142" s="140" t="s">
        <v>813</v>
      </c>
      <c r="C142" s="140" t="s">
        <v>582</v>
      </c>
      <c r="D142" s="140" t="s">
        <v>712</v>
      </c>
      <c r="E142" s="140" t="s">
        <v>584</v>
      </c>
      <c r="F142" s="140">
        <v>5</v>
      </c>
      <c r="G142" s="140"/>
      <c r="H142" s="140" t="s">
        <v>821</v>
      </c>
      <c r="I142" s="140" t="s">
        <v>586</v>
      </c>
      <c r="J142" s="140" t="s">
        <v>599</v>
      </c>
      <c r="K142" s="140" t="s">
        <v>593</v>
      </c>
      <c r="L142" s="140" t="s">
        <v>594</v>
      </c>
      <c r="M142" s="140" t="s">
        <v>577</v>
      </c>
      <c r="N142" s="140" t="s">
        <v>600</v>
      </c>
      <c r="O142" s="140" t="s">
        <v>590</v>
      </c>
      <c r="P142" s="140" t="s">
        <v>597</v>
      </c>
      <c r="Q142" s="140" t="s">
        <v>577</v>
      </c>
      <c r="R142" s="140" t="s">
        <v>577</v>
      </c>
      <c r="S142" s="140" t="s">
        <v>577</v>
      </c>
      <c r="T142" s="140">
        <v>0</v>
      </c>
      <c r="U142" s="140"/>
      <c r="V142" s="141"/>
    </row>
    <row r="143" spans="1:22">
      <c r="A143" s="139">
        <v>24</v>
      </c>
      <c r="B143" s="140" t="s">
        <v>813</v>
      </c>
      <c r="C143" s="140" t="s">
        <v>582</v>
      </c>
      <c r="D143" s="140" t="s">
        <v>712</v>
      </c>
      <c r="E143" s="140" t="s">
        <v>584</v>
      </c>
      <c r="F143" s="140">
        <v>6</v>
      </c>
      <c r="G143" s="140"/>
      <c r="H143" s="140" t="s">
        <v>608</v>
      </c>
      <c r="I143" s="140" t="s">
        <v>586</v>
      </c>
      <c r="J143" s="140" t="s">
        <v>609</v>
      </c>
      <c r="K143" s="140" t="s">
        <v>593</v>
      </c>
      <c r="L143" s="140" t="s">
        <v>577</v>
      </c>
      <c r="M143" s="140" t="s">
        <v>595</v>
      </c>
      <c r="N143" s="140" t="s">
        <v>610</v>
      </c>
      <c r="O143" s="140" t="s">
        <v>590</v>
      </c>
      <c r="P143" s="140" t="s">
        <v>597</v>
      </c>
      <c r="Q143" s="140" t="s">
        <v>577</v>
      </c>
      <c r="R143" s="140" t="s">
        <v>577</v>
      </c>
      <c r="S143" s="140" t="s">
        <v>577</v>
      </c>
      <c r="T143" s="140">
        <v>0</v>
      </c>
      <c r="U143" s="140"/>
      <c r="V143" s="141"/>
    </row>
    <row r="144" spans="1:22" ht="17.25" thickBot="1">
      <c r="A144" s="146">
        <v>24</v>
      </c>
      <c r="B144" s="140" t="s">
        <v>813</v>
      </c>
      <c r="C144" s="147" t="s">
        <v>582</v>
      </c>
      <c r="D144" s="148" t="s">
        <v>712</v>
      </c>
      <c r="E144" s="147" t="s">
        <v>584</v>
      </c>
      <c r="F144" s="147">
        <v>7</v>
      </c>
      <c r="G144" s="147"/>
      <c r="H144" s="147" t="s">
        <v>611</v>
      </c>
      <c r="I144" s="147" t="s">
        <v>586</v>
      </c>
      <c r="J144" s="147" t="s">
        <v>609</v>
      </c>
      <c r="K144" s="147" t="s">
        <v>593</v>
      </c>
      <c r="L144" s="147" t="s">
        <v>577</v>
      </c>
      <c r="M144" s="147" t="s">
        <v>595</v>
      </c>
      <c r="N144" s="147" t="s">
        <v>610</v>
      </c>
      <c r="O144" s="147" t="s">
        <v>590</v>
      </c>
      <c r="P144" s="147" t="s">
        <v>597</v>
      </c>
      <c r="Q144" s="147" t="s">
        <v>577</v>
      </c>
      <c r="R144" s="147" t="s">
        <v>577</v>
      </c>
      <c r="S144" s="147" t="s">
        <v>577</v>
      </c>
      <c r="T144" s="147">
        <v>0</v>
      </c>
      <c r="U144" s="147"/>
      <c r="V144" s="149"/>
    </row>
    <row r="145" spans="1:22">
      <c r="A145" s="136">
        <v>25</v>
      </c>
      <c r="B145" s="137" t="s">
        <v>822</v>
      </c>
      <c r="C145" s="137" t="s">
        <v>582</v>
      </c>
      <c r="D145" s="137" t="s">
        <v>712</v>
      </c>
      <c r="E145" s="137" t="s">
        <v>584</v>
      </c>
      <c r="F145" s="137">
        <v>0</v>
      </c>
      <c r="G145" s="137"/>
      <c r="H145" s="137" t="s">
        <v>822</v>
      </c>
      <c r="I145" s="137" t="s">
        <v>586</v>
      </c>
      <c r="J145" s="137" t="s">
        <v>592</v>
      </c>
      <c r="K145" s="137" t="s">
        <v>593</v>
      </c>
      <c r="L145" s="137" t="s">
        <v>594</v>
      </c>
      <c r="M145" s="137" t="s">
        <v>595</v>
      </c>
      <c r="N145" s="137" t="s">
        <v>596</v>
      </c>
      <c r="O145" s="137" t="s">
        <v>590</v>
      </c>
      <c r="P145" s="137" t="s">
        <v>580</v>
      </c>
      <c r="Q145" s="137" t="s">
        <v>686</v>
      </c>
      <c r="R145" s="137" t="s">
        <v>615</v>
      </c>
      <c r="S145" s="137" t="s">
        <v>714</v>
      </c>
      <c r="T145" s="137">
        <v>0</v>
      </c>
      <c r="U145" s="137"/>
      <c r="V145" s="138" t="s">
        <v>574</v>
      </c>
    </row>
    <row r="146" spans="1:22" s="135" customFormat="1">
      <c r="A146" s="142">
        <v>25</v>
      </c>
      <c r="B146" s="130" t="s">
        <v>822</v>
      </c>
      <c r="C146" s="130" t="s">
        <v>582</v>
      </c>
      <c r="D146" s="130" t="s">
        <v>712</v>
      </c>
      <c r="E146" s="130" t="s">
        <v>584</v>
      </c>
      <c r="F146" s="130">
        <v>1</v>
      </c>
      <c r="G146" s="130" t="s">
        <v>823</v>
      </c>
      <c r="H146" s="130" t="s">
        <v>716</v>
      </c>
      <c r="I146" s="130" t="s">
        <v>586</v>
      </c>
      <c r="J146" s="130" t="s">
        <v>651</v>
      </c>
      <c r="K146" s="130" t="s">
        <v>577</v>
      </c>
      <c r="L146" s="130" t="s">
        <v>577</v>
      </c>
      <c r="M146" s="130" t="s">
        <v>577</v>
      </c>
      <c r="N146" s="130" t="s">
        <v>577</v>
      </c>
      <c r="O146" s="130" t="s">
        <v>590</v>
      </c>
      <c r="P146" s="130" t="s">
        <v>597</v>
      </c>
      <c r="Q146" s="130" t="s">
        <v>577</v>
      </c>
      <c r="R146" s="130" t="s">
        <v>577</v>
      </c>
      <c r="S146" s="130" t="s">
        <v>577</v>
      </c>
      <c r="T146" s="130">
        <v>0</v>
      </c>
      <c r="U146" s="130"/>
      <c r="V146" s="143"/>
    </row>
    <row r="147" spans="1:22">
      <c r="A147" s="139">
        <v>25</v>
      </c>
      <c r="B147" s="140" t="s">
        <v>822</v>
      </c>
      <c r="C147" s="140" t="s">
        <v>582</v>
      </c>
      <c r="D147" s="140" t="s">
        <v>712</v>
      </c>
      <c r="E147" s="140" t="s">
        <v>584</v>
      </c>
      <c r="F147" s="140">
        <v>2</v>
      </c>
      <c r="G147" s="140"/>
      <c r="H147" s="140" t="s">
        <v>824</v>
      </c>
      <c r="I147" s="140" t="s">
        <v>586</v>
      </c>
      <c r="J147" s="140" t="s">
        <v>592</v>
      </c>
      <c r="K147" s="140" t="s">
        <v>593</v>
      </c>
      <c r="L147" s="140" t="s">
        <v>594</v>
      </c>
      <c r="M147" s="140" t="s">
        <v>595</v>
      </c>
      <c r="N147" s="140" t="s">
        <v>825</v>
      </c>
      <c r="O147" s="140" t="s">
        <v>590</v>
      </c>
      <c r="P147" s="140" t="s">
        <v>597</v>
      </c>
      <c r="Q147" s="140" t="s">
        <v>577</v>
      </c>
      <c r="R147" s="140" t="s">
        <v>577</v>
      </c>
      <c r="S147" s="140" t="s">
        <v>577</v>
      </c>
      <c r="T147" s="140">
        <v>0</v>
      </c>
      <c r="U147" s="140"/>
      <c r="V147" s="141"/>
    </row>
    <row r="148" spans="1:22">
      <c r="A148" s="139">
        <v>25</v>
      </c>
      <c r="B148" s="140" t="s">
        <v>822</v>
      </c>
      <c r="C148" s="140" t="s">
        <v>582</v>
      </c>
      <c r="D148" s="140" t="s">
        <v>712</v>
      </c>
      <c r="E148" s="140" t="s">
        <v>584</v>
      </c>
      <c r="F148" s="140">
        <v>3</v>
      </c>
      <c r="G148" s="140"/>
      <c r="H148" s="140" t="s">
        <v>826</v>
      </c>
      <c r="I148" s="140" t="s">
        <v>586</v>
      </c>
      <c r="J148" s="140" t="s">
        <v>599</v>
      </c>
      <c r="K148" s="140" t="s">
        <v>593</v>
      </c>
      <c r="L148" s="140" t="s">
        <v>594</v>
      </c>
      <c r="M148" s="140" t="s">
        <v>577</v>
      </c>
      <c r="N148" s="140" t="s">
        <v>827</v>
      </c>
      <c r="O148" s="140" t="s">
        <v>590</v>
      </c>
      <c r="P148" s="140" t="s">
        <v>597</v>
      </c>
      <c r="Q148" s="140" t="s">
        <v>577</v>
      </c>
      <c r="R148" s="140" t="s">
        <v>577</v>
      </c>
      <c r="S148" s="140" t="s">
        <v>577</v>
      </c>
      <c r="T148" s="140">
        <v>0</v>
      </c>
      <c r="U148" s="140"/>
      <c r="V148" s="141"/>
    </row>
    <row r="149" spans="1:22">
      <c r="A149" s="139">
        <v>25</v>
      </c>
      <c r="B149" s="140" t="s">
        <v>822</v>
      </c>
      <c r="C149" s="140" t="s">
        <v>582</v>
      </c>
      <c r="D149" s="140" t="s">
        <v>712</v>
      </c>
      <c r="E149" s="140" t="s">
        <v>584</v>
      </c>
      <c r="F149" s="140">
        <v>4</v>
      </c>
      <c r="G149" s="140"/>
      <c r="H149" s="140" t="s">
        <v>828</v>
      </c>
      <c r="I149" s="140" t="s">
        <v>586</v>
      </c>
      <c r="J149" s="140" t="s">
        <v>599</v>
      </c>
      <c r="K149" s="140" t="s">
        <v>593</v>
      </c>
      <c r="L149" s="140" t="s">
        <v>594</v>
      </c>
      <c r="M149" s="140" t="s">
        <v>577</v>
      </c>
      <c r="N149" s="140" t="s">
        <v>829</v>
      </c>
      <c r="O149" s="140" t="s">
        <v>590</v>
      </c>
      <c r="P149" s="140" t="s">
        <v>597</v>
      </c>
      <c r="Q149" s="140" t="s">
        <v>577</v>
      </c>
      <c r="R149" s="140" t="s">
        <v>577</v>
      </c>
      <c r="S149" s="140" t="s">
        <v>577</v>
      </c>
      <c r="T149" s="140">
        <v>0</v>
      </c>
      <c r="U149" s="140"/>
      <c r="V149" s="141"/>
    </row>
    <row r="150" spans="1:22">
      <c r="A150" s="139">
        <v>25</v>
      </c>
      <c r="B150" s="140" t="s">
        <v>822</v>
      </c>
      <c r="C150" s="140" t="s">
        <v>582</v>
      </c>
      <c r="D150" s="140" t="s">
        <v>712</v>
      </c>
      <c r="E150" s="140" t="s">
        <v>584</v>
      </c>
      <c r="F150" s="140">
        <v>5</v>
      </c>
      <c r="G150" s="140"/>
      <c r="H150" s="140" t="s">
        <v>616</v>
      </c>
      <c r="I150" s="140" t="s">
        <v>586</v>
      </c>
      <c r="J150" s="140" t="s">
        <v>599</v>
      </c>
      <c r="K150" s="140" t="s">
        <v>593</v>
      </c>
      <c r="L150" s="140" t="s">
        <v>594</v>
      </c>
      <c r="M150" s="140" t="s">
        <v>577</v>
      </c>
      <c r="N150" s="140" t="s">
        <v>600</v>
      </c>
      <c r="O150" s="140" t="s">
        <v>590</v>
      </c>
      <c r="P150" s="140" t="s">
        <v>597</v>
      </c>
      <c r="Q150" s="140" t="s">
        <v>577</v>
      </c>
      <c r="R150" s="140" t="s">
        <v>577</v>
      </c>
      <c r="S150" s="140" t="s">
        <v>577</v>
      </c>
      <c r="T150" s="140">
        <v>0</v>
      </c>
      <c r="U150" s="140"/>
      <c r="V150" s="141"/>
    </row>
    <row r="151" spans="1:22">
      <c r="A151" s="139">
        <v>25</v>
      </c>
      <c r="B151" s="140" t="s">
        <v>822</v>
      </c>
      <c r="C151" s="140" t="s">
        <v>582</v>
      </c>
      <c r="D151" s="140" t="s">
        <v>712</v>
      </c>
      <c r="E151" s="140" t="s">
        <v>584</v>
      </c>
      <c r="F151" s="140">
        <v>6</v>
      </c>
      <c r="G151" s="140"/>
      <c r="H151" s="140" t="s">
        <v>625</v>
      </c>
      <c r="I151" s="140" t="s">
        <v>586</v>
      </c>
      <c r="J151" s="140" t="s">
        <v>609</v>
      </c>
      <c r="K151" s="140" t="s">
        <v>593</v>
      </c>
      <c r="L151" s="140" t="s">
        <v>577</v>
      </c>
      <c r="M151" s="140" t="s">
        <v>595</v>
      </c>
      <c r="N151" s="140" t="s">
        <v>610</v>
      </c>
      <c r="O151" s="140" t="s">
        <v>590</v>
      </c>
      <c r="P151" s="140" t="s">
        <v>597</v>
      </c>
      <c r="Q151" s="140" t="s">
        <v>577</v>
      </c>
      <c r="R151" s="140" t="s">
        <v>577</v>
      </c>
      <c r="S151" s="140" t="s">
        <v>577</v>
      </c>
      <c r="T151" s="140">
        <v>0</v>
      </c>
      <c r="U151" s="140"/>
      <c r="V151" s="141"/>
    </row>
    <row r="152" spans="1:22" ht="17.25" thickBot="1">
      <c r="A152" s="146">
        <v>25</v>
      </c>
      <c r="B152" s="140" t="s">
        <v>822</v>
      </c>
      <c r="C152" s="147" t="s">
        <v>582</v>
      </c>
      <c r="D152" s="148" t="s">
        <v>712</v>
      </c>
      <c r="E152" s="147" t="s">
        <v>584</v>
      </c>
      <c r="F152" s="147">
        <v>7</v>
      </c>
      <c r="G152" s="147"/>
      <c r="H152" s="147" t="s">
        <v>626</v>
      </c>
      <c r="I152" s="147" t="s">
        <v>586</v>
      </c>
      <c r="J152" s="147" t="s">
        <v>609</v>
      </c>
      <c r="K152" s="147" t="s">
        <v>593</v>
      </c>
      <c r="L152" s="147" t="s">
        <v>577</v>
      </c>
      <c r="M152" s="147" t="s">
        <v>595</v>
      </c>
      <c r="N152" s="147" t="s">
        <v>610</v>
      </c>
      <c r="O152" s="147" t="s">
        <v>590</v>
      </c>
      <c r="P152" s="147" t="s">
        <v>597</v>
      </c>
      <c r="Q152" s="147" t="s">
        <v>577</v>
      </c>
      <c r="R152" s="147" t="s">
        <v>577</v>
      </c>
      <c r="S152" s="147" t="s">
        <v>577</v>
      </c>
      <c r="T152" s="147">
        <v>0</v>
      </c>
      <c r="U152" s="147"/>
      <c r="V152" s="149"/>
    </row>
    <row r="153" spans="1:22">
      <c r="A153" s="136">
        <v>26</v>
      </c>
      <c r="B153" s="137" t="s">
        <v>830</v>
      </c>
      <c r="C153" s="137" t="s">
        <v>582</v>
      </c>
      <c r="D153" s="137" t="s">
        <v>712</v>
      </c>
      <c r="E153" s="137" t="s">
        <v>584</v>
      </c>
      <c r="F153" s="137">
        <v>0</v>
      </c>
      <c r="G153" s="137"/>
      <c r="H153" s="137" t="s">
        <v>830</v>
      </c>
      <c r="I153" s="137" t="s">
        <v>586</v>
      </c>
      <c r="J153" s="137" t="s">
        <v>592</v>
      </c>
      <c r="K153" s="137" t="s">
        <v>593</v>
      </c>
      <c r="L153" s="137" t="s">
        <v>594</v>
      </c>
      <c r="M153" s="137" t="s">
        <v>595</v>
      </c>
      <c r="N153" s="137" t="s">
        <v>596</v>
      </c>
      <c r="O153" s="137" t="s">
        <v>590</v>
      </c>
      <c r="P153" s="137" t="s">
        <v>580</v>
      </c>
      <c r="Q153" s="137" t="s">
        <v>686</v>
      </c>
      <c r="R153" s="137" t="s">
        <v>615</v>
      </c>
      <c r="S153" s="137" t="s">
        <v>714</v>
      </c>
      <c r="T153" s="137">
        <v>0</v>
      </c>
      <c r="U153" s="137"/>
      <c r="V153" s="138" t="s">
        <v>574</v>
      </c>
    </row>
    <row r="154" spans="1:22" s="135" customFormat="1">
      <c r="A154" s="142">
        <v>26</v>
      </c>
      <c r="B154" s="130" t="s">
        <v>830</v>
      </c>
      <c r="C154" s="130" t="s">
        <v>582</v>
      </c>
      <c r="D154" s="130" t="s">
        <v>712</v>
      </c>
      <c r="E154" s="130" t="s">
        <v>584</v>
      </c>
      <c r="F154" s="130">
        <v>1</v>
      </c>
      <c r="G154" s="130" t="s">
        <v>831</v>
      </c>
      <c r="H154" s="130" t="s">
        <v>716</v>
      </c>
      <c r="I154" s="130" t="s">
        <v>586</v>
      </c>
      <c r="J154" s="130" t="s">
        <v>651</v>
      </c>
      <c r="K154" s="130" t="s">
        <v>577</v>
      </c>
      <c r="L154" s="130" t="s">
        <v>577</v>
      </c>
      <c r="M154" s="130" t="s">
        <v>577</v>
      </c>
      <c r="N154" s="130" t="s">
        <v>577</v>
      </c>
      <c r="O154" s="130" t="s">
        <v>590</v>
      </c>
      <c r="P154" s="130" t="s">
        <v>597</v>
      </c>
      <c r="Q154" s="130" t="s">
        <v>577</v>
      </c>
      <c r="R154" s="130" t="s">
        <v>577</v>
      </c>
      <c r="S154" s="130" t="s">
        <v>577</v>
      </c>
      <c r="T154" s="130">
        <v>0</v>
      </c>
      <c r="U154" s="130"/>
      <c r="V154" s="143"/>
    </row>
    <row r="155" spans="1:22">
      <c r="A155" s="139">
        <v>26</v>
      </c>
      <c r="B155" s="140" t="s">
        <v>830</v>
      </c>
      <c r="C155" s="140" t="s">
        <v>582</v>
      </c>
      <c r="D155" s="140" t="s">
        <v>712</v>
      </c>
      <c r="E155" s="140" t="s">
        <v>584</v>
      </c>
      <c r="F155" s="140">
        <v>2</v>
      </c>
      <c r="G155" s="140"/>
      <c r="H155" s="140" t="s">
        <v>832</v>
      </c>
      <c r="I155" s="140" t="s">
        <v>586</v>
      </c>
      <c r="J155" s="140" t="s">
        <v>619</v>
      </c>
      <c r="K155" s="140" t="s">
        <v>593</v>
      </c>
      <c r="L155" s="140" t="s">
        <v>577</v>
      </c>
      <c r="M155" s="140" t="s">
        <v>595</v>
      </c>
      <c r="N155" s="140" t="s">
        <v>833</v>
      </c>
      <c r="O155" s="140" t="s">
        <v>590</v>
      </c>
      <c r="P155" s="140" t="s">
        <v>597</v>
      </c>
      <c r="Q155" s="140" t="s">
        <v>577</v>
      </c>
      <c r="R155" s="140" t="s">
        <v>577</v>
      </c>
      <c r="S155" s="140" t="s">
        <v>577</v>
      </c>
      <c r="T155" s="140">
        <v>0</v>
      </c>
      <c r="U155" s="140"/>
      <c r="V155" s="141"/>
    </row>
    <row r="156" spans="1:22">
      <c r="A156" s="139">
        <v>26</v>
      </c>
      <c r="B156" s="140" t="s">
        <v>830</v>
      </c>
      <c r="C156" s="140" t="s">
        <v>582</v>
      </c>
      <c r="D156" s="140" t="s">
        <v>712</v>
      </c>
      <c r="E156" s="140" t="s">
        <v>584</v>
      </c>
      <c r="F156" s="140">
        <v>3</v>
      </c>
      <c r="G156" s="140"/>
      <c r="H156" s="140" t="s">
        <v>834</v>
      </c>
      <c r="I156" s="140" t="s">
        <v>586</v>
      </c>
      <c r="J156" s="140" t="s">
        <v>599</v>
      </c>
      <c r="K156" s="140" t="s">
        <v>593</v>
      </c>
      <c r="L156" s="140" t="s">
        <v>594</v>
      </c>
      <c r="M156" s="140" t="s">
        <v>577</v>
      </c>
      <c r="N156" s="140" t="s">
        <v>835</v>
      </c>
      <c r="O156" s="140" t="s">
        <v>590</v>
      </c>
      <c r="P156" s="140" t="s">
        <v>597</v>
      </c>
      <c r="Q156" s="140" t="s">
        <v>577</v>
      </c>
      <c r="R156" s="140" t="s">
        <v>577</v>
      </c>
      <c r="S156" s="140" t="s">
        <v>577</v>
      </c>
      <c r="T156" s="140">
        <v>0</v>
      </c>
      <c r="U156" s="140"/>
      <c r="V156" s="141"/>
    </row>
    <row r="157" spans="1:22">
      <c r="A157" s="139">
        <v>26</v>
      </c>
      <c r="B157" s="140" t="s">
        <v>830</v>
      </c>
      <c r="C157" s="140" t="s">
        <v>582</v>
      </c>
      <c r="D157" s="140" t="s">
        <v>712</v>
      </c>
      <c r="E157" s="140" t="s">
        <v>584</v>
      </c>
      <c r="F157" s="140">
        <v>4</v>
      </c>
      <c r="G157" s="140"/>
      <c r="H157" s="140" t="s">
        <v>836</v>
      </c>
      <c r="I157" s="140" t="s">
        <v>586</v>
      </c>
      <c r="J157" s="140" t="s">
        <v>599</v>
      </c>
      <c r="K157" s="140" t="s">
        <v>593</v>
      </c>
      <c r="L157" s="140" t="s">
        <v>594</v>
      </c>
      <c r="M157" s="140" t="s">
        <v>577</v>
      </c>
      <c r="N157" s="140" t="s">
        <v>837</v>
      </c>
      <c r="O157" s="140" t="s">
        <v>590</v>
      </c>
      <c r="P157" s="140" t="s">
        <v>597</v>
      </c>
      <c r="Q157" s="140" t="s">
        <v>577</v>
      </c>
      <c r="R157" s="140" t="s">
        <v>577</v>
      </c>
      <c r="S157" s="140" t="s">
        <v>577</v>
      </c>
      <c r="T157" s="140">
        <v>0</v>
      </c>
      <c r="U157" s="140"/>
      <c r="V157" s="141"/>
    </row>
    <row r="158" spans="1:22">
      <c r="A158" s="139">
        <v>26</v>
      </c>
      <c r="B158" s="140" t="s">
        <v>830</v>
      </c>
      <c r="C158" s="140" t="s">
        <v>582</v>
      </c>
      <c r="D158" s="140" t="s">
        <v>712</v>
      </c>
      <c r="E158" s="140" t="s">
        <v>584</v>
      </c>
      <c r="F158" s="140">
        <v>5</v>
      </c>
      <c r="G158" s="140"/>
      <c r="H158" s="140" t="s">
        <v>838</v>
      </c>
      <c r="I158" s="140" t="s">
        <v>586</v>
      </c>
      <c r="J158" s="140" t="s">
        <v>587</v>
      </c>
      <c r="K158" s="140" t="s">
        <v>593</v>
      </c>
      <c r="L158" s="140" t="s">
        <v>577</v>
      </c>
      <c r="M158" s="140" t="s">
        <v>577</v>
      </c>
      <c r="N158" s="140" t="s">
        <v>607</v>
      </c>
      <c r="O158" s="140" t="s">
        <v>590</v>
      </c>
      <c r="P158" s="140" t="s">
        <v>597</v>
      </c>
      <c r="Q158" s="140" t="s">
        <v>577</v>
      </c>
      <c r="R158" s="140" t="s">
        <v>577</v>
      </c>
      <c r="S158" s="140" t="s">
        <v>577</v>
      </c>
      <c r="T158" s="140">
        <v>0</v>
      </c>
      <c r="U158" s="140"/>
      <c r="V158" s="141"/>
    </row>
    <row r="159" spans="1:22">
      <c r="A159" s="139">
        <v>26</v>
      </c>
      <c r="B159" s="140" t="s">
        <v>830</v>
      </c>
      <c r="C159" s="140" t="s">
        <v>582</v>
      </c>
      <c r="D159" s="140" t="s">
        <v>712</v>
      </c>
      <c r="E159" s="140" t="s">
        <v>584</v>
      </c>
      <c r="F159" s="140">
        <v>6</v>
      </c>
      <c r="G159" s="140"/>
      <c r="H159" s="140" t="s">
        <v>639</v>
      </c>
      <c r="I159" s="140" t="s">
        <v>586</v>
      </c>
      <c r="J159" s="140" t="s">
        <v>609</v>
      </c>
      <c r="K159" s="140" t="s">
        <v>593</v>
      </c>
      <c r="L159" s="140" t="s">
        <v>577</v>
      </c>
      <c r="M159" s="140" t="s">
        <v>595</v>
      </c>
      <c r="N159" s="140" t="s">
        <v>610</v>
      </c>
      <c r="O159" s="140" t="s">
        <v>590</v>
      </c>
      <c r="P159" s="140" t="s">
        <v>597</v>
      </c>
      <c r="Q159" s="140" t="s">
        <v>577</v>
      </c>
      <c r="R159" s="140" t="s">
        <v>577</v>
      </c>
      <c r="S159" s="140" t="s">
        <v>577</v>
      </c>
      <c r="T159" s="140">
        <v>0</v>
      </c>
      <c r="U159" s="140"/>
      <c r="V159" s="141"/>
    </row>
    <row r="160" spans="1:22" ht="17.25" thickBot="1">
      <c r="A160" s="146">
        <v>26</v>
      </c>
      <c r="B160" s="140" t="s">
        <v>830</v>
      </c>
      <c r="C160" s="147" t="s">
        <v>582</v>
      </c>
      <c r="D160" s="148" t="s">
        <v>712</v>
      </c>
      <c r="E160" s="147" t="s">
        <v>584</v>
      </c>
      <c r="F160" s="147">
        <v>7</v>
      </c>
      <c r="G160" s="147"/>
      <c r="H160" s="147" t="s">
        <v>640</v>
      </c>
      <c r="I160" s="147" t="s">
        <v>586</v>
      </c>
      <c r="J160" s="147" t="s">
        <v>609</v>
      </c>
      <c r="K160" s="147" t="s">
        <v>593</v>
      </c>
      <c r="L160" s="147" t="s">
        <v>577</v>
      </c>
      <c r="M160" s="147" t="s">
        <v>595</v>
      </c>
      <c r="N160" s="147" t="s">
        <v>610</v>
      </c>
      <c r="O160" s="147" t="s">
        <v>590</v>
      </c>
      <c r="P160" s="147" t="s">
        <v>597</v>
      </c>
      <c r="Q160" s="147" t="s">
        <v>577</v>
      </c>
      <c r="R160" s="147" t="s">
        <v>577</v>
      </c>
      <c r="S160" s="147" t="s">
        <v>577</v>
      </c>
      <c r="T160" s="147">
        <v>0</v>
      </c>
      <c r="U160" s="147"/>
      <c r="V160" s="149"/>
    </row>
    <row r="161" spans="1:22">
      <c r="A161" s="136">
        <v>27</v>
      </c>
      <c r="B161" s="137" t="s">
        <v>839</v>
      </c>
      <c r="C161" s="137" t="s">
        <v>582</v>
      </c>
      <c r="D161" s="137" t="s">
        <v>712</v>
      </c>
      <c r="E161" s="137" t="s">
        <v>584</v>
      </c>
      <c r="F161" s="137">
        <v>0</v>
      </c>
      <c r="G161" s="137"/>
      <c r="H161" s="137" t="s">
        <v>839</v>
      </c>
      <c r="I161" s="137" t="s">
        <v>586</v>
      </c>
      <c r="J161" s="137" t="s">
        <v>592</v>
      </c>
      <c r="K161" s="137" t="s">
        <v>593</v>
      </c>
      <c r="L161" s="137" t="s">
        <v>594</v>
      </c>
      <c r="M161" s="137" t="s">
        <v>595</v>
      </c>
      <c r="N161" s="137" t="s">
        <v>596</v>
      </c>
      <c r="O161" s="137" t="s">
        <v>590</v>
      </c>
      <c r="P161" s="137" t="s">
        <v>580</v>
      </c>
      <c r="Q161" s="137" t="s">
        <v>686</v>
      </c>
      <c r="R161" s="137" t="s">
        <v>615</v>
      </c>
      <c r="S161" s="137" t="s">
        <v>714</v>
      </c>
      <c r="T161" s="137">
        <v>0</v>
      </c>
      <c r="U161" s="137"/>
      <c r="V161" s="138" t="s">
        <v>574</v>
      </c>
    </row>
    <row r="162" spans="1:22" s="135" customFormat="1">
      <c r="A162" s="142">
        <v>27</v>
      </c>
      <c r="B162" s="130" t="s">
        <v>839</v>
      </c>
      <c r="C162" s="130" t="s">
        <v>582</v>
      </c>
      <c r="D162" s="130" t="s">
        <v>712</v>
      </c>
      <c r="E162" s="130" t="s">
        <v>584</v>
      </c>
      <c r="F162" s="130">
        <v>1</v>
      </c>
      <c r="G162" s="130" t="s">
        <v>840</v>
      </c>
      <c r="H162" s="130" t="s">
        <v>716</v>
      </c>
      <c r="I162" s="130" t="s">
        <v>586</v>
      </c>
      <c r="J162" s="130" t="s">
        <v>651</v>
      </c>
      <c r="K162" s="130" t="s">
        <v>577</v>
      </c>
      <c r="L162" s="130" t="s">
        <v>577</v>
      </c>
      <c r="M162" s="130" t="s">
        <v>577</v>
      </c>
      <c r="N162" s="130" t="s">
        <v>577</v>
      </c>
      <c r="O162" s="130" t="s">
        <v>590</v>
      </c>
      <c r="P162" s="130" t="s">
        <v>597</v>
      </c>
      <c r="Q162" s="130" t="s">
        <v>577</v>
      </c>
      <c r="R162" s="130" t="s">
        <v>577</v>
      </c>
      <c r="S162" s="130" t="s">
        <v>577</v>
      </c>
      <c r="T162" s="130">
        <v>0</v>
      </c>
      <c r="U162" s="130"/>
      <c r="V162" s="143"/>
    </row>
    <row r="163" spans="1:22">
      <c r="A163" s="139">
        <v>27</v>
      </c>
      <c r="B163" s="140" t="s">
        <v>839</v>
      </c>
      <c r="C163" s="140" t="s">
        <v>582</v>
      </c>
      <c r="D163" s="140" t="s">
        <v>712</v>
      </c>
      <c r="E163" s="140" t="s">
        <v>584</v>
      </c>
      <c r="F163" s="140">
        <v>2</v>
      </c>
      <c r="G163" s="140"/>
      <c r="H163" s="140" t="s">
        <v>841</v>
      </c>
      <c r="I163" s="140" t="s">
        <v>586</v>
      </c>
      <c r="J163" s="140" t="s">
        <v>619</v>
      </c>
      <c r="K163" s="140" t="s">
        <v>593</v>
      </c>
      <c r="L163" s="140" t="s">
        <v>577</v>
      </c>
      <c r="M163" s="140" t="s">
        <v>595</v>
      </c>
      <c r="N163" s="140" t="s">
        <v>842</v>
      </c>
      <c r="O163" s="140" t="s">
        <v>590</v>
      </c>
      <c r="P163" s="140" t="s">
        <v>597</v>
      </c>
      <c r="Q163" s="140" t="s">
        <v>577</v>
      </c>
      <c r="R163" s="140" t="s">
        <v>577</v>
      </c>
      <c r="S163" s="140" t="s">
        <v>577</v>
      </c>
      <c r="T163" s="140">
        <v>0</v>
      </c>
      <c r="U163" s="140"/>
      <c r="V163" s="141"/>
    </row>
    <row r="164" spans="1:22">
      <c r="A164" s="139">
        <v>27</v>
      </c>
      <c r="B164" s="140" t="s">
        <v>839</v>
      </c>
      <c r="C164" s="140" t="s">
        <v>582</v>
      </c>
      <c r="D164" s="140" t="s">
        <v>712</v>
      </c>
      <c r="E164" s="140" t="s">
        <v>584</v>
      </c>
      <c r="F164" s="140">
        <v>3</v>
      </c>
      <c r="G164" s="140"/>
      <c r="H164" s="140" t="s">
        <v>843</v>
      </c>
      <c r="I164" s="140" t="s">
        <v>586</v>
      </c>
      <c r="J164" s="140" t="s">
        <v>599</v>
      </c>
      <c r="K164" s="140" t="s">
        <v>593</v>
      </c>
      <c r="L164" s="140" t="s">
        <v>594</v>
      </c>
      <c r="M164" s="140" t="s">
        <v>577</v>
      </c>
      <c r="N164" s="140" t="s">
        <v>844</v>
      </c>
      <c r="O164" s="140" t="s">
        <v>590</v>
      </c>
      <c r="P164" s="140" t="s">
        <v>597</v>
      </c>
      <c r="Q164" s="140" t="s">
        <v>577</v>
      </c>
      <c r="R164" s="140" t="s">
        <v>577</v>
      </c>
      <c r="S164" s="140" t="s">
        <v>577</v>
      </c>
      <c r="T164" s="140">
        <v>0</v>
      </c>
      <c r="U164" s="140"/>
      <c r="V164" s="141"/>
    </row>
    <row r="165" spans="1:22">
      <c r="A165" s="139">
        <v>27</v>
      </c>
      <c r="B165" s="140" t="s">
        <v>839</v>
      </c>
      <c r="C165" s="140" t="s">
        <v>582</v>
      </c>
      <c r="D165" s="140" t="s">
        <v>712</v>
      </c>
      <c r="E165" s="140" t="s">
        <v>584</v>
      </c>
      <c r="F165" s="140">
        <v>4</v>
      </c>
      <c r="G165" s="140"/>
      <c r="H165" s="140" t="s">
        <v>845</v>
      </c>
      <c r="I165" s="140" t="s">
        <v>586</v>
      </c>
      <c r="J165" s="140" t="s">
        <v>599</v>
      </c>
      <c r="K165" s="140" t="s">
        <v>593</v>
      </c>
      <c r="L165" s="140" t="s">
        <v>594</v>
      </c>
      <c r="M165" s="140" t="s">
        <v>577</v>
      </c>
      <c r="N165" s="140" t="s">
        <v>846</v>
      </c>
      <c r="O165" s="140" t="s">
        <v>590</v>
      </c>
      <c r="P165" s="140" t="s">
        <v>597</v>
      </c>
      <c r="Q165" s="140" t="s">
        <v>577</v>
      </c>
      <c r="R165" s="140" t="s">
        <v>577</v>
      </c>
      <c r="S165" s="140" t="s">
        <v>577</v>
      </c>
      <c r="T165" s="140">
        <v>0</v>
      </c>
      <c r="U165" s="140"/>
      <c r="V165" s="141"/>
    </row>
    <row r="166" spans="1:22">
      <c r="A166" s="139">
        <v>27</v>
      </c>
      <c r="B166" s="140" t="s">
        <v>839</v>
      </c>
      <c r="C166" s="140" t="s">
        <v>582</v>
      </c>
      <c r="D166" s="140" t="s">
        <v>712</v>
      </c>
      <c r="E166" s="140" t="s">
        <v>584</v>
      </c>
      <c r="F166" s="140">
        <v>5</v>
      </c>
      <c r="G166" s="140"/>
      <c r="H166" s="140" t="s">
        <v>847</v>
      </c>
      <c r="I166" s="140" t="s">
        <v>586</v>
      </c>
      <c r="J166" s="140" t="s">
        <v>587</v>
      </c>
      <c r="K166" s="140" t="s">
        <v>593</v>
      </c>
      <c r="L166" s="140" t="s">
        <v>577</v>
      </c>
      <c r="M166" s="140" t="s">
        <v>577</v>
      </c>
      <c r="N166" s="140" t="s">
        <v>624</v>
      </c>
      <c r="O166" s="140" t="s">
        <v>590</v>
      </c>
      <c r="P166" s="140" t="s">
        <v>597</v>
      </c>
      <c r="Q166" s="140" t="s">
        <v>577</v>
      </c>
      <c r="R166" s="140" t="s">
        <v>577</v>
      </c>
      <c r="S166" s="140" t="s">
        <v>577</v>
      </c>
      <c r="T166" s="140">
        <v>0</v>
      </c>
      <c r="U166" s="140"/>
      <c r="V166" s="141"/>
    </row>
    <row r="167" spans="1:22">
      <c r="A167" s="139">
        <v>27</v>
      </c>
      <c r="B167" s="140" t="s">
        <v>839</v>
      </c>
      <c r="C167" s="140" t="s">
        <v>582</v>
      </c>
      <c r="D167" s="140" t="s">
        <v>712</v>
      </c>
      <c r="E167" s="140" t="s">
        <v>584</v>
      </c>
      <c r="F167" s="140">
        <v>6</v>
      </c>
      <c r="G167" s="140"/>
      <c r="H167" s="140" t="s">
        <v>654</v>
      </c>
      <c r="I167" s="140" t="s">
        <v>586</v>
      </c>
      <c r="J167" s="140" t="s">
        <v>609</v>
      </c>
      <c r="K167" s="140" t="s">
        <v>593</v>
      </c>
      <c r="L167" s="140" t="s">
        <v>577</v>
      </c>
      <c r="M167" s="140" t="s">
        <v>595</v>
      </c>
      <c r="N167" s="140" t="s">
        <v>610</v>
      </c>
      <c r="O167" s="140" t="s">
        <v>590</v>
      </c>
      <c r="P167" s="140" t="s">
        <v>597</v>
      </c>
      <c r="Q167" s="140" t="s">
        <v>577</v>
      </c>
      <c r="R167" s="140" t="s">
        <v>577</v>
      </c>
      <c r="S167" s="140" t="s">
        <v>577</v>
      </c>
      <c r="T167" s="140">
        <v>0</v>
      </c>
      <c r="U167" s="140"/>
      <c r="V167" s="141"/>
    </row>
    <row r="168" spans="1:22" ht="17.25" thickBot="1">
      <c r="A168" s="146">
        <v>27</v>
      </c>
      <c r="B168" s="140" t="s">
        <v>839</v>
      </c>
      <c r="C168" s="147" t="s">
        <v>582</v>
      </c>
      <c r="D168" s="148" t="s">
        <v>712</v>
      </c>
      <c r="E168" s="147" t="s">
        <v>584</v>
      </c>
      <c r="F168" s="147">
        <v>7</v>
      </c>
      <c r="G168" s="147"/>
      <c r="H168" s="147" t="s">
        <v>655</v>
      </c>
      <c r="I168" s="147" t="s">
        <v>586</v>
      </c>
      <c r="J168" s="147" t="s">
        <v>609</v>
      </c>
      <c r="K168" s="147" t="s">
        <v>593</v>
      </c>
      <c r="L168" s="147" t="s">
        <v>577</v>
      </c>
      <c r="M168" s="147" t="s">
        <v>595</v>
      </c>
      <c r="N168" s="147" t="s">
        <v>610</v>
      </c>
      <c r="O168" s="147" t="s">
        <v>590</v>
      </c>
      <c r="P168" s="147" t="s">
        <v>597</v>
      </c>
      <c r="Q168" s="147" t="s">
        <v>577</v>
      </c>
      <c r="R168" s="147" t="s">
        <v>577</v>
      </c>
      <c r="S168" s="147" t="s">
        <v>577</v>
      </c>
      <c r="T168" s="147">
        <v>0</v>
      </c>
      <c r="U168" s="147"/>
      <c r="V168" s="149"/>
    </row>
    <row r="169" spans="1:22">
      <c r="A169" s="136">
        <v>28</v>
      </c>
      <c r="B169" s="137" t="s">
        <v>848</v>
      </c>
      <c r="C169" s="137" t="s">
        <v>582</v>
      </c>
      <c r="D169" s="137" t="s">
        <v>712</v>
      </c>
      <c r="E169" s="137" t="s">
        <v>584</v>
      </c>
      <c r="F169" s="137">
        <v>0</v>
      </c>
      <c r="G169" s="137"/>
      <c r="H169" s="137" t="s">
        <v>848</v>
      </c>
      <c r="I169" s="137" t="s">
        <v>586</v>
      </c>
      <c r="J169" s="137" t="s">
        <v>592</v>
      </c>
      <c r="K169" s="137" t="s">
        <v>593</v>
      </c>
      <c r="L169" s="137" t="s">
        <v>594</v>
      </c>
      <c r="M169" s="137" t="s">
        <v>595</v>
      </c>
      <c r="N169" s="137" t="s">
        <v>596</v>
      </c>
      <c r="O169" s="137" t="s">
        <v>590</v>
      </c>
      <c r="P169" s="137" t="s">
        <v>580</v>
      </c>
      <c r="Q169" s="137" t="s">
        <v>686</v>
      </c>
      <c r="R169" s="137" t="s">
        <v>615</v>
      </c>
      <c r="S169" s="137" t="s">
        <v>714</v>
      </c>
      <c r="T169" s="137">
        <v>0</v>
      </c>
      <c r="U169" s="137"/>
      <c r="V169" s="138" t="s">
        <v>574</v>
      </c>
    </row>
    <row r="170" spans="1:22" s="135" customFormat="1">
      <c r="A170" s="142">
        <v>28</v>
      </c>
      <c r="B170" s="130" t="s">
        <v>848</v>
      </c>
      <c r="C170" s="130" t="s">
        <v>582</v>
      </c>
      <c r="D170" s="130" t="s">
        <v>712</v>
      </c>
      <c r="E170" s="130" t="s">
        <v>584</v>
      </c>
      <c r="F170" s="130">
        <v>1</v>
      </c>
      <c r="G170" s="130"/>
      <c r="H170" s="130" t="s">
        <v>716</v>
      </c>
      <c r="I170" s="130" t="s">
        <v>586</v>
      </c>
      <c r="J170" s="130" t="s">
        <v>651</v>
      </c>
      <c r="K170" s="130" t="s">
        <v>577</v>
      </c>
      <c r="L170" s="130" t="s">
        <v>577</v>
      </c>
      <c r="M170" s="130" t="s">
        <v>577</v>
      </c>
      <c r="N170" s="130" t="s">
        <v>577</v>
      </c>
      <c r="O170" s="130" t="s">
        <v>590</v>
      </c>
      <c r="P170" s="130" t="s">
        <v>597</v>
      </c>
      <c r="Q170" s="130" t="s">
        <v>577</v>
      </c>
      <c r="R170" s="130" t="s">
        <v>577</v>
      </c>
      <c r="S170" s="130" t="s">
        <v>577</v>
      </c>
      <c r="T170" s="130">
        <v>0</v>
      </c>
      <c r="U170" s="130"/>
      <c r="V170" s="143"/>
    </row>
    <row r="171" spans="1:22">
      <c r="A171" s="139">
        <v>28</v>
      </c>
      <c r="B171" s="140" t="s">
        <v>848</v>
      </c>
      <c r="C171" s="140" t="s">
        <v>582</v>
      </c>
      <c r="D171" s="140" t="s">
        <v>712</v>
      </c>
      <c r="E171" s="140" t="s">
        <v>584</v>
      </c>
      <c r="F171" s="140">
        <v>2</v>
      </c>
      <c r="G171" s="140"/>
      <c r="H171" s="140" t="s">
        <v>849</v>
      </c>
      <c r="I171" s="140" t="s">
        <v>586</v>
      </c>
      <c r="J171" s="140" t="s">
        <v>599</v>
      </c>
      <c r="K171" s="140" t="s">
        <v>593</v>
      </c>
      <c r="L171" s="140" t="s">
        <v>594</v>
      </c>
      <c r="M171" s="140" t="s">
        <v>577</v>
      </c>
      <c r="N171" s="140" t="s">
        <v>850</v>
      </c>
      <c r="O171" s="140" t="s">
        <v>590</v>
      </c>
      <c r="P171" s="140" t="s">
        <v>597</v>
      </c>
      <c r="Q171" s="140" t="s">
        <v>577</v>
      </c>
      <c r="R171" s="140" t="s">
        <v>577</v>
      </c>
      <c r="S171" s="140" t="s">
        <v>577</v>
      </c>
      <c r="T171" s="140">
        <v>0</v>
      </c>
      <c r="U171" s="140"/>
      <c r="V171" s="141"/>
    </row>
    <row r="172" spans="1:22">
      <c r="A172" s="139">
        <v>28</v>
      </c>
      <c r="B172" s="140" t="s">
        <v>848</v>
      </c>
      <c r="C172" s="140" t="s">
        <v>582</v>
      </c>
      <c r="D172" s="140" t="s">
        <v>712</v>
      </c>
      <c r="E172" s="140" t="s">
        <v>584</v>
      </c>
      <c r="F172" s="140">
        <v>3</v>
      </c>
      <c r="G172" s="140"/>
      <c r="H172" s="140" t="s">
        <v>851</v>
      </c>
      <c r="I172" s="140" t="s">
        <v>586</v>
      </c>
      <c r="J172" s="140" t="s">
        <v>619</v>
      </c>
      <c r="K172" s="140" t="s">
        <v>593</v>
      </c>
      <c r="L172" s="140" t="s">
        <v>577</v>
      </c>
      <c r="M172" s="140" t="s">
        <v>595</v>
      </c>
      <c r="N172" s="140" t="s">
        <v>852</v>
      </c>
      <c r="O172" s="140" t="s">
        <v>590</v>
      </c>
      <c r="P172" s="140" t="s">
        <v>597</v>
      </c>
      <c r="Q172" s="140" t="s">
        <v>577</v>
      </c>
      <c r="R172" s="140" t="s">
        <v>577</v>
      </c>
      <c r="S172" s="140" t="s">
        <v>577</v>
      </c>
      <c r="T172" s="140">
        <v>0</v>
      </c>
      <c r="U172" s="140"/>
      <c r="V172" s="141"/>
    </row>
    <row r="173" spans="1:22">
      <c r="A173" s="139">
        <v>28</v>
      </c>
      <c r="B173" s="140" t="s">
        <v>848</v>
      </c>
      <c r="C173" s="140" t="s">
        <v>582</v>
      </c>
      <c r="D173" s="140" t="s">
        <v>712</v>
      </c>
      <c r="E173" s="140" t="s">
        <v>584</v>
      </c>
      <c r="F173" s="140">
        <v>4</v>
      </c>
      <c r="G173" s="140"/>
      <c r="H173" s="140" t="s">
        <v>853</v>
      </c>
      <c r="I173" s="140" t="s">
        <v>586</v>
      </c>
      <c r="J173" s="140" t="s">
        <v>599</v>
      </c>
      <c r="K173" s="140" t="s">
        <v>593</v>
      </c>
      <c r="L173" s="140" t="s">
        <v>594</v>
      </c>
      <c r="M173" s="140" t="s">
        <v>577</v>
      </c>
      <c r="N173" s="140" t="s">
        <v>854</v>
      </c>
      <c r="O173" s="140" t="s">
        <v>590</v>
      </c>
      <c r="P173" s="140" t="s">
        <v>597</v>
      </c>
      <c r="Q173" s="140" t="s">
        <v>577</v>
      </c>
      <c r="R173" s="140" t="s">
        <v>577</v>
      </c>
      <c r="S173" s="140" t="s">
        <v>577</v>
      </c>
      <c r="T173" s="140">
        <v>0</v>
      </c>
      <c r="U173" s="140"/>
      <c r="V173" s="141"/>
    </row>
    <row r="174" spans="1:22">
      <c r="A174" s="153">
        <v>28</v>
      </c>
      <c r="B174" s="152" t="s">
        <v>848</v>
      </c>
      <c r="C174" s="152" t="s">
        <v>582</v>
      </c>
      <c r="D174" s="152" t="s">
        <v>712</v>
      </c>
      <c r="E174" s="152" t="s">
        <v>584</v>
      </c>
      <c r="F174" s="152">
        <v>5</v>
      </c>
      <c r="G174" s="152" t="s">
        <v>855</v>
      </c>
      <c r="H174" s="152" t="s">
        <v>675</v>
      </c>
      <c r="I174" s="152" t="s">
        <v>586</v>
      </c>
      <c r="J174" s="152" t="s">
        <v>599</v>
      </c>
      <c r="K174" s="152" t="s">
        <v>593</v>
      </c>
      <c r="L174" s="152" t="s">
        <v>594</v>
      </c>
      <c r="M174" s="152" t="s">
        <v>577</v>
      </c>
      <c r="N174" s="152" t="s">
        <v>600</v>
      </c>
      <c r="O174" s="140" t="s">
        <v>590</v>
      </c>
      <c r="P174" s="140" t="s">
        <v>597</v>
      </c>
      <c r="Q174" s="140" t="s">
        <v>577</v>
      </c>
      <c r="R174" s="140" t="s">
        <v>577</v>
      </c>
      <c r="S174" s="140" t="s">
        <v>577</v>
      </c>
      <c r="T174" s="140">
        <v>0</v>
      </c>
      <c r="U174" s="140"/>
      <c r="V174" s="141"/>
    </row>
    <row r="175" spans="1:22">
      <c r="A175" s="139">
        <v>28</v>
      </c>
      <c r="B175" s="140" t="s">
        <v>848</v>
      </c>
      <c r="C175" s="140" t="s">
        <v>582</v>
      </c>
      <c r="D175" s="140" t="s">
        <v>712</v>
      </c>
      <c r="E175" s="140" t="s">
        <v>584</v>
      </c>
      <c r="F175" s="140">
        <v>6</v>
      </c>
      <c r="G175" s="140"/>
      <c r="H175" s="140" t="s">
        <v>669</v>
      </c>
      <c r="I175" s="140" t="s">
        <v>586</v>
      </c>
      <c r="J175" s="140" t="s">
        <v>609</v>
      </c>
      <c r="K175" s="140" t="s">
        <v>593</v>
      </c>
      <c r="L175" s="140" t="s">
        <v>577</v>
      </c>
      <c r="M175" s="140" t="s">
        <v>595</v>
      </c>
      <c r="N175" s="140" t="s">
        <v>610</v>
      </c>
      <c r="O175" s="140" t="s">
        <v>590</v>
      </c>
      <c r="P175" s="140" t="s">
        <v>597</v>
      </c>
      <c r="Q175" s="140" t="s">
        <v>577</v>
      </c>
      <c r="R175" s="140" t="s">
        <v>577</v>
      </c>
      <c r="S175" s="140" t="s">
        <v>577</v>
      </c>
      <c r="T175" s="140">
        <v>0</v>
      </c>
      <c r="U175" s="140"/>
      <c r="V175" s="141"/>
    </row>
    <row r="176" spans="1:22" ht="17.25" thickBot="1">
      <c r="A176" s="146">
        <v>28</v>
      </c>
      <c r="B176" s="140" t="s">
        <v>848</v>
      </c>
      <c r="C176" s="147" t="s">
        <v>582</v>
      </c>
      <c r="D176" s="148" t="s">
        <v>712</v>
      </c>
      <c r="E176" s="147" t="s">
        <v>584</v>
      </c>
      <c r="F176" s="147">
        <v>7</v>
      </c>
      <c r="G176" s="147"/>
      <c r="H176" s="147" t="s">
        <v>670</v>
      </c>
      <c r="I176" s="147" t="s">
        <v>586</v>
      </c>
      <c r="J176" s="147" t="s">
        <v>609</v>
      </c>
      <c r="K176" s="147" t="s">
        <v>593</v>
      </c>
      <c r="L176" s="147" t="s">
        <v>577</v>
      </c>
      <c r="M176" s="147" t="s">
        <v>595</v>
      </c>
      <c r="N176" s="147" t="s">
        <v>610</v>
      </c>
      <c r="O176" s="147" t="s">
        <v>590</v>
      </c>
      <c r="P176" s="147" t="s">
        <v>597</v>
      </c>
      <c r="Q176" s="147" t="s">
        <v>577</v>
      </c>
      <c r="R176" s="147" t="s">
        <v>577</v>
      </c>
      <c r="S176" s="147" t="s">
        <v>577</v>
      </c>
      <c r="T176" s="147">
        <v>0</v>
      </c>
      <c r="U176" s="147"/>
      <c r="V176" s="149"/>
    </row>
    <row r="177" spans="1:22">
      <c r="A177" s="136">
        <v>29</v>
      </c>
      <c r="B177" s="137" t="s">
        <v>856</v>
      </c>
      <c r="C177" s="137" t="s">
        <v>582</v>
      </c>
      <c r="D177" s="137" t="s">
        <v>712</v>
      </c>
      <c r="E177" s="137" t="s">
        <v>584</v>
      </c>
      <c r="F177" s="137">
        <v>0</v>
      </c>
      <c r="G177" s="137"/>
      <c r="H177" s="137" t="s">
        <v>856</v>
      </c>
      <c r="I177" s="137" t="s">
        <v>586</v>
      </c>
      <c r="J177" s="137" t="s">
        <v>592</v>
      </c>
      <c r="K177" s="137" t="s">
        <v>593</v>
      </c>
      <c r="L177" s="137" t="s">
        <v>594</v>
      </c>
      <c r="M177" s="137" t="s">
        <v>595</v>
      </c>
      <c r="N177" s="137" t="s">
        <v>596</v>
      </c>
      <c r="O177" s="137" t="s">
        <v>590</v>
      </c>
      <c r="P177" s="137" t="s">
        <v>580</v>
      </c>
      <c r="Q177" s="137" t="s">
        <v>686</v>
      </c>
      <c r="R177" s="137" t="s">
        <v>615</v>
      </c>
      <c r="S177" s="137" t="s">
        <v>714</v>
      </c>
      <c r="T177" s="137">
        <v>0</v>
      </c>
      <c r="U177" s="137"/>
      <c r="V177" s="138" t="s">
        <v>574</v>
      </c>
    </row>
    <row r="178" spans="1:22" s="135" customFormat="1">
      <c r="A178" s="142">
        <v>29</v>
      </c>
      <c r="B178" s="130" t="s">
        <v>856</v>
      </c>
      <c r="C178" s="130" t="s">
        <v>582</v>
      </c>
      <c r="D178" s="130" t="s">
        <v>712</v>
      </c>
      <c r="E178" s="130" t="s">
        <v>584</v>
      </c>
      <c r="F178" s="130">
        <v>1</v>
      </c>
      <c r="G178" s="130"/>
      <c r="H178" s="130" t="s">
        <v>716</v>
      </c>
      <c r="I178" s="130" t="s">
        <v>586</v>
      </c>
      <c r="J178" s="130" t="s">
        <v>651</v>
      </c>
      <c r="K178" s="130" t="s">
        <v>577</v>
      </c>
      <c r="L178" s="130" t="s">
        <v>577</v>
      </c>
      <c r="M178" s="130" t="s">
        <v>577</v>
      </c>
      <c r="N178" s="130" t="s">
        <v>577</v>
      </c>
      <c r="O178" s="130" t="s">
        <v>590</v>
      </c>
      <c r="P178" s="130" t="s">
        <v>597</v>
      </c>
      <c r="Q178" s="130" t="s">
        <v>577</v>
      </c>
      <c r="R178" s="130" t="s">
        <v>577</v>
      </c>
      <c r="S178" s="130" t="s">
        <v>577</v>
      </c>
      <c r="T178" s="130">
        <v>0</v>
      </c>
      <c r="U178" s="130"/>
      <c r="V178" s="143"/>
    </row>
    <row r="179" spans="1:22">
      <c r="A179" s="139">
        <v>29</v>
      </c>
      <c r="B179" s="140" t="s">
        <v>856</v>
      </c>
      <c r="C179" s="140" t="s">
        <v>582</v>
      </c>
      <c r="D179" s="140" t="s">
        <v>712</v>
      </c>
      <c r="E179" s="140" t="s">
        <v>584</v>
      </c>
      <c r="F179" s="140">
        <v>2</v>
      </c>
      <c r="G179" s="140"/>
      <c r="H179" s="140" t="s">
        <v>857</v>
      </c>
      <c r="I179" s="140" t="s">
        <v>586</v>
      </c>
      <c r="J179" s="140" t="s">
        <v>599</v>
      </c>
      <c r="K179" s="140" t="s">
        <v>593</v>
      </c>
      <c r="L179" s="140" t="s">
        <v>594</v>
      </c>
      <c r="M179" s="140" t="s">
        <v>577</v>
      </c>
      <c r="N179" s="140" t="s">
        <v>858</v>
      </c>
      <c r="O179" s="140" t="s">
        <v>590</v>
      </c>
      <c r="P179" s="140" t="s">
        <v>597</v>
      </c>
      <c r="Q179" s="140" t="s">
        <v>577</v>
      </c>
      <c r="R179" s="140" t="s">
        <v>577</v>
      </c>
      <c r="S179" s="140" t="s">
        <v>577</v>
      </c>
      <c r="T179" s="140">
        <v>0</v>
      </c>
      <c r="U179" s="140"/>
      <c r="V179" s="141"/>
    </row>
    <row r="180" spans="1:22">
      <c r="A180" s="139">
        <v>29</v>
      </c>
      <c r="B180" s="140" t="s">
        <v>856</v>
      </c>
      <c r="C180" s="140" t="s">
        <v>582</v>
      </c>
      <c r="D180" s="140" t="s">
        <v>712</v>
      </c>
      <c r="E180" s="140" t="s">
        <v>584</v>
      </c>
      <c r="F180" s="140">
        <v>3</v>
      </c>
      <c r="G180" s="140"/>
      <c r="H180" s="140" t="s">
        <v>859</v>
      </c>
      <c r="I180" s="140" t="s">
        <v>586</v>
      </c>
      <c r="J180" s="140" t="s">
        <v>619</v>
      </c>
      <c r="K180" s="140" t="s">
        <v>593</v>
      </c>
      <c r="L180" s="140" t="s">
        <v>577</v>
      </c>
      <c r="M180" s="140" t="s">
        <v>595</v>
      </c>
      <c r="N180" s="140" t="s">
        <v>860</v>
      </c>
      <c r="O180" s="140" t="s">
        <v>590</v>
      </c>
      <c r="P180" s="140" t="s">
        <v>597</v>
      </c>
      <c r="Q180" s="140" t="s">
        <v>577</v>
      </c>
      <c r="R180" s="140" t="s">
        <v>577</v>
      </c>
      <c r="S180" s="140" t="s">
        <v>577</v>
      </c>
      <c r="T180" s="140">
        <v>0</v>
      </c>
      <c r="U180" s="140"/>
      <c r="V180" s="141"/>
    </row>
    <row r="181" spans="1:22">
      <c r="A181" s="139">
        <v>29</v>
      </c>
      <c r="B181" s="140" t="s">
        <v>856</v>
      </c>
      <c r="C181" s="140" t="s">
        <v>582</v>
      </c>
      <c r="D181" s="140" t="s">
        <v>712</v>
      </c>
      <c r="E181" s="140" t="s">
        <v>584</v>
      </c>
      <c r="F181" s="140">
        <v>4</v>
      </c>
      <c r="G181" s="140"/>
      <c r="H181" s="140" t="s">
        <v>650</v>
      </c>
      <c r="I181" s="140" t="s">
        <v>586</v>
      </c>
      <c r="J181" s="140" t="s">
        <v>651</v>
      </c>
      <c r="K181" s="140" t="s">
        <v>593</v>
      </c>
      <c r="L181" s="140" t="s">
        <v>577</v>
      </c>
      <c r="M181" s="140" t="s">
        <v>577</v>
      </c>
      <c r="N181" s="140">
        <v>0</v>
      </c>
      <c r="O181" s="140" t="s">
        <v>590</v>
      </c>
      <c r="P181" s="140" t="s">
        <v>597</v>
      </c>
      <c r="Q181" s="140" t="s">
        <v>577</v>
      </c>
      <c r="R181" s="140" t="s">
        <v>577</v>
      </c>
      <c r="S181" s="140" t="s">
        <v>577</v>
      </c>
      <c r="T181" s="140">
        <v>0</v>
      </c>
      <c r="U181" s="140"/>
      <c r="V181" s="141"/>
    </row>
    <row r="182" spans="1:22">
      <c r="A182" s="153">
        <v>29</v>
      </c>
      <c r="B182" s="152" t="s">
        <v>856</v>
      </c>
      <c r="C182" s="152" t="s">
        <v>582</v>
      </c>
      <c r="D182" s="152" t="s">
        <v>712</v>
      </c>
      <c r="E182" s="152" t="s">
        <v>584</v>
      </c>
      <c r="F182" s="152">
        <v>5</v>
      </c>
      <c r="G182" s="152" t="s">
        <v>861</v>
      </c>
      <c r="H182" s="152" t="s">
        <v>862</v>
      </c>
      <c r="I182" s="152" t="s">
        <v>586</v>
      </c>
      <c r="J182" s="152" t="s">
        <v>599</v>
      </c>
      <c r="K182" s="152" t="s">
        <v>593</v>
      </c>
      <c r="L182" s="152" t="s">
        <v>594</v>
      </c>
      <c r="M182" s="152" t="s">
        <v>577</v>
      </c>
      <c r="N182" s="152" t="s">
        <v>600</v>
      </c>
      <c r="O182" s="140" t="s">
        <v>590</v>
      </c>
      <c r="P182" s="140" t="s">
        <v>597</v>
      </c>
      <c r="Q182" s="140" t="s">
        <v>577</v>
      </c>
      <c r="R182" s="140" t="s">
        <v>577</v>
      </c>
      <c r="S182" s="140" t="s">
        <v>577</v>
      </c>
      <c r="T182" s="140">
        <v>0</v>
      </c>
      <c r="U182" s="140"/>
      <c r="V182" s="141"/>
    </row>
    <row r="183" spans="1:22">
      <c r="A183" s="139">
        <v>29</v>
      </c>
      <c r="B183" s="140" t="s">
        <v>856</v>
      </c>
      <c r="C183" s="140" t="s">
        <v>582</v>
      </c>
      <c r="D183" s="140" t="s">
        <v>712</v>
      </c>
      <c r="E183" s="140" t="s">
        <v>584</v>
      </c>
      <c r="F183" s="140">
        <v>6</v>
      </c>
      <c r="G183" s="140"/>
      <c r="H183" s="140" t="s">
        <v>682</v>
      </c>
      <c r="I183" s="140" t="s">
        <v>586</v>
      </c>
      <c r="J183" s="140" t="s">
        <v>609</v>
      </c>
      <c r="K183" s="140" t="s">
        <v>593</v>
      </c>
      <c r="L183" s="140" t="s">
        <v>577</v>
      </c>
      <c r="M183" s="140" t="s">
        <v>595</v>
      </c>
      <c r="N183" s="140" t="s">
        <v>610</v>
      </c>
      <c r="O183" s="140" t="s">
        <v>590</v>
      </c>
      <c r="P183" s="140" t="s">
        <v>597</v>
      </c>
      <c r="Q183" s="140" t="s">
        <v>577</v>
      </c>
      <c r="R183" s="140" t="s">
        <v>577</v>
      </c>
      <c r="S183" s="140" t="s">
        <v>577</v>
      </c>
      <c r="T183" s="140">
        <v>0</v>
      </c>
      <c r="U183" s="140"/>
      <c r="V183" s="141"/>
    </row>
    <row r="184" spans="1:22" ht="17.25" thickBot="1">
      <c r="A184" s="146">
        <v>29</v>
      </c>
      <c r="B184" s="140" t="s">
        <v>856</v>
      </c>
      <c r="C184" s="147" t="s">
        <v>582</v>
      </c>
      <c r="D184" s="148" t="s">
        <v>712</v>
      </c>
      <c r="E184" s="147" t="s">
        <v>584</v>
      </c>
      <c r="F184" s="147">
        <v>7</v>
      </c>
      <c r="G184" s="147"/>
      <c r="H184" s="147" t="s">
        <v>683</v>
      </c>
      <c r="I184" s="147" t="s">
        <v>586</v>
      </c>
      <c r="J184" s="147" t="s">
        <v>609</v>
      </c>
      <c r="K184" s="147" t="s">
        <v>593</v>
      </c>
      <c r="L184" s="147" t="s">
        <v>577</v>
      </c>
      <c r="M184" s="147" t="s">
        <v>595</v>
      </c>
      <c r="N184" s="147" t="s">
        <v>610</v>
      </c>
      <c r="O184" s="147" t="s">
        <v>590</v>
      </c>
      <c r="P184" s="147" t="s">
        <v>597</v>
      </c>
      <c r="Q184" s="147" t="s">
        <v>577</v>
      </c>
      <c r="R184" s="147" t="s">
        <v>577</v>
      </c>
      <c r="S184" s="147" t="s">
        <v>577</v>
      </c>
      <c r="T184" s="147">
        <v>0</v>
      </c>
      <c r="U184" s="147"/>
      <c r="V184" s="149"/>
    </row>
    <row r="185" spans="1:22" s="135" customFormat="1" ht="17.25" thickBot="1">
      <c r="A185" s="150">
        <v>30</v>
      </c>
      <c r="B185" s="151" t="s">
        <v>584</v>
      </c>
      <c r="C185" s="151" t="s">
        <v>573</v>
      </c>
      <c r="D185" s="151" t="s">
        <v>573</v>
      </c>
      <c r="E185" s="151" t="s">
        <v>574</v>
      </c>
      <c r="F185" s="151">
        <v>0</v>
      </c>
      <c r="G185" s="151" t="s">
        <v>641</v>
      </c>
      <c r="H185" s="151" t="s">
        <v>584</v>
      </c>
      <c r="I185" s="151" t="s">
        <v>576</v>
      </c>
      <c r="J185" s="137" t="s">
        <v>577</v>
      </c>
      <c r="K185" s="137" t="s">
        <v>577</v>
      </c>
      <c r="L185" s="137" t="s">
        <v>577</v>
      </c>
      <c r="M185" s="137" t="s">
        <v>577</v>
      </c>
      <c r="N185" s="151" t="s">
        <v>642</v>
      </c>
      <c r="O185" s="151" t="s">
        <v>579</v>
      </c>
      <c r="P185" s="151" t="s">
        <v>580</v>
      </c>
      <c r="Q185" s="151" t="s">
        <v>577</v>
      </c>
      <c r="R185" s="151" t="s">
        <v>577</v>
      </c>
      <c r="S185" s="151" t="s">
        <v>577</v>
      </c>
      <c r="T185" s="151">
        <v>0</v>
      </c>
      <c r="U185" s="151"/>
      <c r="V185" s="133" t="s">
        <v>574</v>
      </c>
    </row>
    <row r="186" spans="1:22">
      <c r="A186" s="136">
        <v>31</v>
      </c>
      <c r="B186" s="137" t="s">
        <v>863</v>
      </c>
      <c r="C186" s="137" t="s">
        <v>582</v>
      </c>
      <c r="D186" s="137" t="s">
        <v>712</v>
      </c>
      <c r="E186" s="137" t="s">
        <v>584</v>
      </c>
      <c r="F186" s="137">
        <v>0</v>
      </c>
      <c r="G186" s="137"/>
      <c r="H186" s="137" t="s">
        <v>863</v>
      </c>
      <c r="I186" s="137" t="s">
        <v>586</v>
      </c>
      <c r="J186" s="137" t="s">
        <v>592</v>
      </c>
      <c r="K186" s="137" t="s">
        <v>593</v>
      </c>
      <c r="L186" s="137" t="s">
        <v>594</v>
      </c>
      <c r="M186" s="137" t="s">
        <v>595</v>
      </c>
      <c r="N186" s="137" t="s">
        <v>596</v>
      </c>
      <c r="O186" s="137" t="s">
        <v>590</v>
      </c>
      <c r="P186" s="137" t="s">
        <v>580</v>
      </c>
      <c r="Q186" s="137" t="s">
        <v>686</v>
      </c>
      <c r="R186" s="137" t="s">
        <v>615</v>
      </c>
      <c r="S186" s="137" t="s">
        <v>714</v>
      </c>
      <c r="T186" s="137">
        <v>0</v>
      </c>
      <c r="U186" s="137"/>
      <c r="V186" s="138" t="s">
        <v>574</v>
      </c>
    </row>
    <row r="187" spans="1:22" s="135" customFormat="1">
      <c r="A187" s="142">
        <v>31</v>
      </c>
      <c r="B187" s="130" t="s">
        <v>863</v>
      </c>
      <c r="C187" s="130" t="s">
        <v>582</v>
      </c>
      <c r="D187" s="130" t="s">
        <v>712</v>
      </c>
      <c r="E187" s="130" t="s">
        <v>584</v>
      </c>
      <c r="F187" s="130">
        <v>1</v>
      </c>
      <c r="G187" s="130" t="s">
        <v>864</v>
      </c>
      <c r="H187" s="130" t="s">
        <v>716</v>
      </c>
      <c r="I187" s="130" t="s">
        <v>586</v>
      </c>
      <c r="J187" s="130" t="s">
        <v>651</v>
      </c>
      <c r="K187" s="130" t="s">
        <v>577</v>
      </c>
      <c r="L187" s="130" t="s">
        <v>577</v>
      </c>
      <c r="M187" s="130" t="s">
        <v>577</v>
      </c>
      <c r="N187" s="130" t="s">
        <v>577</v>
      </c>
      <c r="O187" s="130" t="s">
        <v>590</v>
      </c>
      <c r="P187" s="130" t="s">
        <v>597</v>
      </c>
      <c r="Q187" s="130" t="s">
        <v>577</v>
      </c>
      <c r="R187" s="130" t="s">
        <v>577</v>
      </c>
      <c r="S187" s="130" t="s">
        <v>577</v>
      </c>
      <c r="T187" s="130">
        <v>0</v>
      </c>
      <c r="U187" s="130"/>
      <c r="V187" s="143"/>
    </row>
    <row r="188" spans="1:22">
      <c r="A188" s="139">
        <v>31</v>
      </c>
      <c r="B188" s="140" t="s">
        <v>863</v>
      </c>
      <c r="C188" s="140" t="s">
        <v>582</v>
      </c>
      <c r="D188" s="140" t="s">
        <v>712</v>
      </c>
      <c r="E188" s="140" t="s">
        <v>584</v>
      </c>
      <c r="F188" s="140">
        <v>2</v>
      </c>
      <c r="G188" s="140"/>
      <c r="H188" s="140" t="s">
        <v>865</v>
      </c>
      <c r="I188" s="140" t="s">
        <v>586</v>
      </c>
      <c r="J188" s="140" t="s">
        <v>599</v>
      </c>
      <c r="K188" s="140" t="s">
        <v>593</v>
      </c>
      <c r="L188" s="140" t="s">
        <v>594</v>
      </c>
      <c r="M188" s="140" t="s">
        <v>577</v>
      </c>
      <c r="N188" s="140" t="s">
        <v>866</v>
      </c>
      <c r="O188" s="140" t="s">
        <v>590</v>
      </c>
      <c r="P188" s="140" t="s">
        <v>597</v>
      </c>
      <c r="Q188" s="140" t="s">
        <v>577</v>
      </c>
      <c r="R188" s="140" t="s">
        <v>577</v>
      </c>
      <c r="S188" s="140" t="s">
        <v>577</v>
      </c>
      <c r="T188" s="140">
        <v>0</v>
      </c>
      <c r="U188" s="140"/>
      <c r="V188" s="141"/>
    </row>
    <row r="189" spans="1:22">
      <c r="A189" s="139">
        <v>31</v>
      </c>
      <c r="B189" s="140" t="s">
        <v>863</v>
      </c>
      <c r="C189" s="140" t="s">
        <v>582</v>
      </c>
      <c r="D189" s="140" t="s">
        <v>712</v>
      </c>
      <c r="E189" s="140" t="s">
        <v>584</v>
      </c>
      <c r="F189" s="140">
        <v>3</v>
      </c>
      <c r="G189" s="140"/>
      <c r="H189" s="140" t="s">
        <v>867</v>
      </c>
      <c r="I189" s="140" t="s">
        <v>586</v>
      </c>
      <c r="J189" s="140" t="s">
        <v>619</v>
      </c>
      <c r="K189" s="140" t="s">
        <v>593</v>
      </c>
      <c r="L189" s="140" t="s">
        <v>577</v>
      </c>
      <c r="M189" s="140" t="s">
        <v>595</v>
      </c>
      <c r="N189" s="140" t="s">
        <v>860</v>
      </c>
      <c r="O189" s="140" t="s">
        <v>590</v>
      </c>
      <c r="P189" s="140" t="s">
        <v>597</v>
      </c>
      <c r="Q189" s="140" t="s">
        <v>577</v>
      </c>
      <c r="R189" s="140" t="s">
        <v>577</v>
      </c>
      <c r="S189" s="140" t="s">
        <v>577</v>
      </c>
      <c r="T189" s="140">
        <v>0</v>
      </c>
      <c r="U189" s="140"/>
      <c r="V189" s="141"/>
    </row>
    <row r="190" spans="1:22">
      <c r="A190" s="139">
        <v>31</v>
      </c>
      <c r="B190" s="140" t="s">
        <v>863</v>
      </c>
      <c r="C190" s="140" t="s">
        <v>582</v>
      </c>
      <c r="D190" s="140" t="s">
        <v>712</v>
      </c>
      <c r="E190" s="140" t="s">
        <v>584</v>
      </c>
      <c r="F190" s="140">
        <v>4</v>
      </c>
      <c r="G190" s="140"/>
      <c r="H190" s="140" t="s">
        <v>650</v>
      </c>
      <c r="I190" s="140" t="s">
        <v>586</v>
      </c>
      <c r="J190" s="140" t="s">
        <v>651</v>
      </c>
      <c r="K190" s="140" t="s">
        <v>593</v>
      </c>
      <c r="L190" s="140" t="s">
        <v>577</v>
      </c>
      <c r="M190" s="140" t="s">
        <v>577</v>
      </c>
      <c r="N190" s="140">
        <v>0</v>
      </c>
      <c r="O190" s="140" t="s">
        <v>590</v>
      </c>
      <c r="P190" s="140" t="s">
        <v>597</v>
      </c>
      <c r="Q190" s="140" t="s">
        <v>577</v>
      </c>
      <c r="R190" s="140" t="s">
        <v>577</v>
      </c>
      <c r="S190" s="140" t="s">
        <v>577</v>
      </c>
      <c r="T190" s="140">
        <v>0</v>
      </c>
      <c r="U190" s="140"/>
      <c r="V190" s="141"/>
    </row>
    <row r="191" spans="1:22">
      <c r="A191" s="139">
        <v>31</v>
      </c>
      <c r="B191" s="140" t="s">
        <v>863</v>
      </c>
      <c r="C191" s="140" t="s">
        <v>582</v>
      </c>
      <c r="D191" s="140" t="s">
        <v>712</v>
      </c>
      <c r="E191" s="140" t="s">
        <v>584</v>
      </c>
      <c r="F191" s="140">
        <v>5</v>
      </c>
      <c r="G191" s="140"/>
      <c r="H191" s="140" t="s">
        <v>868</v>
      </c>
      <c r="I191" s="140" t="s">
        <v>586</v>
      </c>
      <c r="J191" s="140" t="s">
        <v>599</v>
      </c>
      <c r="K191" s="140" t="s">
        <v>593</v>
      </c>
      <c r="L191" s="140" t="s">
        <v>594</v>
      </c>
      <c r="M191" s="140" t="s">
        <v>577</v>
      </c>
      <c r="N191" s="140" t="s">
        <v>600</v>
      </c>
      <c r="O191" s="140" t="s">
        <v>590</v>
      </c>
      <c r="P191" s="140" t="s">
        <v>597</v>
      </c>
      <c r="Q191" s="140" t="s">
        <v>577</v>
      </c>
      <c r="R191" s="140" t="s">
        <v>577</v>
      </c>
      <c r="S191" s="140" t="s">
        <v>577</v>
      </c>
      <c r="T191" s="140">
        <v>0</v>
      </c>
      <c r="U191" s="140"/>
      <c r="V191" s="141"/>
    </row>
    <row r="192" spans="1:22">
      <c r="A192" s="139">
        <v>31</v>
      </c>
      <c r="B192" s="140" t="s">
        <v>863</v>
      </c>
      <c r="C192" s="140" t="s">
        <v>582</v>
      </c>
      <c r="D192" s="140" t="s">
        <v>712</v>
      </c>
      <c r="E192" s="140" t="s">
        <v>584</v>
      </c>
      <c r="F192" s="140">
        <v>6</v>
      </c>
      <c r="G192" s="140"/>
      <c r="H192" s="140" t="s">
        <v>695</v>
      </c>
      <c r="I192" s="140" t="s">
        <v>586</v>
      </c>
      <c r="J192" s="140" t="s">
        <v>609</v>
      </c>
      <c r="K192" s="140" t="s">
        <v>593</v>
      </c>
      <c r="L192" s="140" t="s">
        <v>577</v>
      </c>
      <c r="M192" s="140" t="s">
        <v>595</v>
      </c>
      <c r="N192" s="140" t="s">
        <v>610</v>
      </c>
      <c r="O192" s="140" t="s">
        <v>590</v>
      </c>
      <c r="P192" s="140" t="s">
        <v>597</v>
      </c>
      <c r="Q192" s="140" t="s">
        <v>577</v>
      </c>
      <c r="R192" s="140" t="s">
        <v>577</v>
      </c>
      <c r="S192" s="140" t="s">
        <v>577</v>
      </c>
      <c r="T192" s="140">
        <v>0</v>
      </c>
      <c r="U192" s="140"/>
      <c r="V192" s="141"/>
    </row>
    <row r="193" spans="1:22" ht="17.25" thickBot="1">
      <c r="A193" s="146">
        <v>31</v>
      </c>
      <c r="B193" s="140" t="s">
        <v>863</v>
      </c>
      <c r="C193" s="147" t="s">
        <v>582</v>
      </c>
      <c r="D193" s="148" t="s">
        <v>712</v>
      </c>
      <c r="E193" s="147" t="s">
        <v>584</v>
      </c>
      <c r="F193" s="147">
        <v>7</v>
      </c>
      <c r="G193" s="147"/>
      <c r="H193" s="147" t="s">
        <v>696</v>
      </c>
      <c r="I193" s="147" t="s">
        <v>586</v>
      </c>
      <c r="J193" s="147" t="s">
        <v>609</v>
      </c>
      <c r="K193" s="147" t="s">
        <v>593</v>
      </c>
      <c r="L193" s="147" t="s">
        <v>577</v>
      </c>
      <c r="M193" s="147" t="s">
        <v>595</v>
      </c>
      <c r="N193" s="147" t="s">
        <v>610</v>
      </c>
      <c r="O193" s="147" t="s">
        <v>590</v>
      </c>
      <c r="P193" s="147" t="s">
        <v>597</v>
      </c>
      <c r="Q193" s="147" t="s">
        <v>577</v>
      </c>
      <c r="R193" s="147" t="s">
        <v>577</v>
      </c>
      <c r="S193" s="147" t="s">
        <v>577</v>
      </c>
      <c r="T193" s="147">
        <v>0</v>
      </c>
      <c r="U193" s="147"/>
      <c r="V193" s="149"/>
    </row>
    <row r="194" spans="1:22">
      <c r="A194" s="136">
        <v>32</v>
      </c>
      <c r="B194" s="137" t="s">
        <v>869</v>
      </c>
      <c r="C194" s="137" t="s">
        <v>582</v>
      </c>
      <c r="D194" s="137" t="s">
        <v>712</v>
      </c>
      <c r="E194" s="137" t="s">
        <v>584</v>
      </c>
      <c r="F194" s="137">
        <v>0</v>
      </c>
      <c r="G194" s="137"/>
      <c r="H194" s="137" t="s">
        <v>869</v>
      </c>
      <c r="I194" s="137" t="s">
        <v>586</v>
      </c>
      <c r="J194" s="137" t="s">
        <v>592</v>
      </c>
      <c r="K194" s="137" t="s">
        <v>593</v>
      </c>
      <c r="L194" s="137" t="s">
        <v>594</v>
      </c>
      <c r="M194" s="137" t="s">
        <v>595</v>
      </c>
      <c r="N194" s="137" t="s">
        <v>596</v>
      </c>
      <c r="O194" s="137" t="s">
        <v>590</v>
      </c>
      <c r="P194" s="137" t="s">
        <v>580</v>
      </c>
      <c r="Q194" s="137" t="s">
        <v>686</v>
      </c>
      <c r="R194" s="137" t="s">
        <v>615</v>
      </c>
      <c r="S194" s="137" t="s">
        <v>714</v>
      </c>
      <c r="T194" s="137">
        <v>0</v>
      </c>
      <c r="U194" s="137"/>
      <c r="V194" s="138" t="s">
        <v>574</v>
      </c>
    </row>
    <row r="195" spans="1:22" s="135" customFormat="1">
      <c r="A195" s="142">
        <v>32</v>
      </c>
      <c r="B195" s="130" t="s">
        <v>869</v>
      </c>
      <c r="C195" s="130" t="s">
        <v>582</v>
      </c>
      <c r="D195" s="130" t="s">
        <v>712</v>
      </c>
      <c r="E195" s="130" t="s">
        <v>584</v>
      </c>
      <c r="F195" s="130">
        <v>1</v>
      </c>
      <c r="G195" s="130" t="s">
        <v>870</v>
      </c>
      <c r="H195" s="130" t="s">
        <v>716</v>
      </c>
      <c r="I195" s="130" t="s">
        <v>586</v>
      </c>
      <c r="J195" s="130" t="s">
        <v>651</v>
      </c>
      <c r="K195" s="130" t="s">
        <v>577</v>
      </c>
      <c r="L195" s="130" t="s">
        <v>577</v>
      </c>
      <c r="M195" s="130" t="s">
        <v>577</v>
      </c>
      <c r="N195" s="130" t="s">
        <v>577</v>
      </c>
      <c r="O195" s="130" t="s">
        <v>590</v>
      </c>
      <c r="P195" s="130" t="s">
        <v>597</v>
      </c>
      <c r="Q195" s="130" t="s">
        <v>577</v>
      </c>
      <c r="R195" s="130" t="s">
        <v>577</v>
      </c>
      <c r="S195" s="130" t="s">
        <v>577</v>
      </c>
      <c r="T195" s="130">
        <v>0</v>
      </c>
      <c r="U195" s="130"/>
      <c r="V195" s="143"/>
    </row>
    <row r="196" spans="1:22">
      <c r="A196" s="139">
        <v>32</v>
      </c>
      <c r="B196" s="140" t="s">
        <v>869</v>
      </c>
      <c r="C196" s="140" t="s">
        <v>582</v>
      </c>
      <c r="D196" s="140" t="s">
        <v>712</v>
      </c>
      <c r="E196" s="140" t="s">
        <v>584</v>
      </c>
      <c r="F196" s="140">
        <v>2</v>
      </c>
      <c r="G196" s="140"/>
      <c r="H196" s="140" t="s">
        <v>871</v>
      </c>
      <c r="I196" s="140" t="s">
        <v>586</v>
      </c>
      <c r="J196" s="140" t="s">
        <v>599</v>
      </c>
      <c r="K196" s="140" t="s">
        <v>593</v>
      </c>
      <c r="L196" s="140" t="s">
        <v>594</v>
      </c>
      <c r="M196" s="140" t="s">
        <v>577</v>
      </c>
      <c r="N196" s="140" t="s">
        <v>872</v>
      </c>
      <c r="O196" s="140" t="s">
        <v>590</v>
      </c>
      <c r="P196" s="140" t="s">
        <v>597</v>
      </c>
      <c r="Q196" s="140" t="s">
        <v>577</v>
      </c>
      <c r="R196" s="140" t="s">
        <v>577</v>
      </c>
      <c r="S196" s="140" t="s">
        <v>577</v>
      </c>
      <c r="T196" s="140">
        <v>0</v>
      </c>
      <c r="U196" s="140"/>
      <c r="V196" s="141"/>
    </row>
    <row r="197" spans="1:22">
      <c r="A197" s="139">
        <v>32</v>
      </c>
      <c r="B197" s="140" t="s">
        <v>869</v>
      </c>
      <c r="C197" s="140" t="s">
        <v>582</v>
      </c>
      <c r="D197" s="140" t="s">
        <v>712</v>
      </c>
      <c r="E197" s="140" t="s">
        <v>584</v>
      </c>
      <c r="F197" s="140">
        <v>3</v>
      </c>
      <c r="G197" s="140"/>
      <c r="H197" s="140" t="s">
        <v>873</v>
      </c>
      <c r="I197" s="140" t="s">
        <v>586</v>
      </c>
      <c r="J197" s="140" t="s">
        <v>619</v>
      </c>
      <c r="K197" s="140" t="s">
        <v>593</v>
      </c>
      <c r="L197" s="140" t="s">
        <v>577</v>
      </c>
      <c r="M197" s="140" t="s">
        <v>595</v>
      </c>
      <c r="N197" s="140" t="s">
        <v>874</v>
      </c>
      <c r="O197" s="140" t="s">
        <v>590</v>
      </c>
      <c r="P197" s="140" t="s">
        <v>597</v>
      </c>
      <c r="Q197" s="140" t="s">
        <v>577</v>
      </c>
      <c r="R197" s="140" t="s">
        <v>577</v>
      </c>
      <c r="S197" s="140" t="s">
        <v>577</v>
      </c>
      <c r="T197" s="140">
        <v>0</v>
      </c>
      <c r="U197" s="140"/>
      <c r="V197" s="141"/>
    </row>
    <row r="198" spans="1:22">
      <c r="A198" s="139">
        <v>32</v>
      </c>
      <c r="B198" s="140" t="s">
        <v>869</v>
      </c>
      <c r="C198" s="140" t="s">
        <v>582</v>
      </c>
      <c r="D198" s="140" t="s">
        <v>712</v>
      </c>
      <c r="E198" s="140" t="s">
        <v>584</v>
      </c>
      <c r="F198" s="140">
        <v>4</v>
      </c>
      <c r="G198" s="140"/>
      <c r="H198" s="140" t="s">
        <v>650</v>
      </c>
      <c r="I198" s="140" t="s">
        <v>586</v>
      </c>
      <c r="J198" s="140" t="s">
        <v>651</v>
      </c>
      <c r="K198" s="140" t="s">
        <v>593</v>
      </c>
      <c r="L198" s="140" t="s">
        <v>577</v>
      </c>
      <c r="M198" s="140" t="s">
        <v>577</v>
      </c>
      <c r="N198" s="140">
        <v>0</v>
      </c>
      <c r="O198" s="140" t="s">
        <v>590</v>
      </c>
      <c r="P198" s="140" t="s">
        <v>597</v>
      </c>
      <c r="Q198" s="140" t="s">
        <v>577</v>
      </c>
      <c r="R198" s="140" t="s">
        <v>577</v>
      </c>
      <c r="S198" s="140" t="s">
        <v>577</v>
      </c>
      <c r="T198" s="140">
        <v>0</v>
      </c>
      <c r="U198" s="140"/>
      <c r="V198" s="141"/>
    </row>
    <row r="199" spans="1:22">
      <c r="A199" s="139">
        <v>32</v>
      </c>
      <c r="B199" s="140" t="s">
        <v>869</v>
      </c>
      <c r="C199" s="140" t="s">
        <v>582</v>
      </c>
      <c r="D199" s="140" t="s">
        <v>712</v>
      </c>
      <c r="E199" s="140" t="s">
        <v>584</v>
      </c>
      <c r="F199" s="140">
        <v>5</v>
      </c>
      <c r="G199" s="140"/>
      <c r="H199" s="140" t="s">
        <v>875</v>
      </c>
      <c r="I199" s="140" t="s">
        <v>586</v>
      </c>
      <c r="J199" s="140" t="s">
        <v>599</v>
      </c>
      <c r="K199" s="140" t="s">
        <v>593</v>
      </c>
      <c r="L199" s="140" t="s">
        <v>594</v>
      </c>
      <c r="M199" s="140" t="s">
        <v>577</v>
      </c>
      <c r="N199" s="140" t="s">
        <v>600</v>
      </c>
      <c r="O199" s="140" t="s">
        <v>590</v>
      </c>
      <c r="P199" s="140" t="s">
        <v>597</v>
      </c>
      <c r="Q199" s="140" t="s">
        <v>577</v>
      </c>
      <c r="R199" s="140" t="s">
        <v>577</v>
      </c>
      <c r="S199" s="140" t="s">
        <v>577</v>
      </c>
      <c r="T199" s="140">
        <v>0</v>
      </c>
      <c r="U199" s="140"/>
      <c r="V199" s="141"/>
    </row>
    <row r="200" spans="1:22">
      <c r="A200" s="139">
        <v>32</v>
      </c>
      <c r="B200" s="140" t="s">
        <v>869</v>
      </c>
      <c r="C200" s="140" t="s">
        <v>582</v>
      </c>
      <c r="D200" s="140" t="s">
        <v>712</v>
      </c>
      <c r="E200" s="140" t="s">
        <v>584</v>
      </c>
      <c r="F200" s="140">
        <v>6</v>
      </c>
      <c r="G200" s="140"/>
      <c r="H200" s="140" t="s">
        <v>706</v>
      </c>
      <c r="I200" s="140" t="s">
        <v>586</v>
      </c>
      <c r="J200" s="140" t="s">
        <v>609</v>
      </c>
      <c r="K200" s="140" t="s">
        <v>593</v>
      </c>
      <c r="L200" s="140" t="s">
        <v>577</v>
      </c>
      <c r="M200" s="140" t="s">
        <v>595</v>
      </c>
      <c r="N200" s="140" t="s">
        <v>610</v>
      </c>
      <c r="O200" s="140" t="s">
        <v>590</v>
      </c>
      <c r="P200" s="140" t="s">
        <v>597</v>
      </c>
      <c r="Q200" s="140" t="s">
        <v>577</v>
      </c>
      <c r="R200" s="140" t="s">
        <v>577</v>
      </c>
      <c r="S200" s="140" t="s">
        <v>577</v>
      </c>
      <c r="T200" s="140">
        <v>0</v>
      </c>
      <c r="U200" s="140"/>
      <c r="V200" s="141"/>
    </row>
    <row r="201" spans="1:22" ht="17.25" thickBot="1">
      <c r="A201" s="146">
        <v>32</v>
      </c>
      <c r="B201" s="140" t="s">
        <v>869</v>
      </c>
      <c r="C201" s="147" t="s">
        <v>582</v>
      </c>
      <c r="D201" s="148" t="s">
        <v>712</v>
      </c>
      <c r="E201" s="147" t="s">
        <v>584</v>
      </c>
      <c r="F201" s="147">
        <v>7</v>
      </c>
      <c r="G201" s="147"/>
      <c r="H201" s="147" t="s">
        <v>707</v>
      </c>
      <c r="I201" s="147" t="s">
        <v>586</v>
      </c>
      <c r="J201" s="147" t="s">
        <v>609</v>
      </c>
      <c r="K201" s="147" t="s">
        <v>593</v>
      </c>
      <c r="L201" s="147" t="s">
        <v>577</v>
      </c>
      <c r="M201" s="147" t="s">
        <v>595</v>
      </c>
      <c r="N201" s="147" t="s">
        <v>610</v>
      </c>
      <c r="O201" s="147" t="s">
        <v>590</v>
      </c>
      <c r="P201" s="147" t="s">
        <v>597</v>
      </c>
      <c r="Q201" s="147" t="s">
        <v>577</v>
      </c>
      <c r="R201" s="147" t="s">
        <v>577</v>
      </c>
      <c r="S201" s="147" t="s">
        <v>577</v>
      </c>
      <c r="T201" s="147">
        <v>0</v>
      </c>
      <c r="U201" s="147"/>
      <c r="V201" s="149"/>
    </row>
    <row r="202" spans="1:22">
      <c r="A202" s="136">
        <v>33</v>
      </c>
      <c r="B202" s="137" t="s">
        <v>876</v>
      </c>
      <c r="C202" s="137" t="s">
        <v>582</v>
      </c>
      <c r="D202" s="137" t="s">
        <v>712</v>
      </c>
      <c r="E202" s="137" t="s">
        <v>584</v>
      </c>
      <c r="F202" s="137">
        <v>0</v>
      </c>
      <c r="G202" s="137"/>
      <c r="H202" s="137" t="s">
        <v>876</v>
      </c>
      <c r="I202" s="137" t="s">
        <v>586</v>
      </c>
      <c r="J202" s="137" t="s">
        <v>592</v>
      </c>
      <c r="K202" s="137" t="s">
        <v>593</v>
      </c>
      <c r="L202" s="137" t="s">
        <v>594</v>
      </c>
      <c r="M202" s="137" t="s">
        <v>595</v>
      </c>
      <c r="N202" s="137" t="s">
        <v>596</v>
      </c>
      <c r="O202" s="137" t="s">
        <v>590</v>
      </c>
      <c r="P202" s="137" t="s">
        <v>580</v>
      </c>
      <c r="Q202" s="137" t="s">
        <v>686</v>
      </c>
      <c r="R202" s="137" t="s">
        <v>615</v>
      </c>
      <c r="S202" s="137" t="s">
        <v>714</v>
      </c>
      <c r="T202" s="137">
        <v>0</v>
      </c>
      <c r="U202" s="137"/>
      <c r="V202" s="138" t="s">
        <v>877</v>
      </c>
    </row>
    <row r="203" spans="1:22" s="135" customFormat="1">
      <c r="A203" s="142">
        <v>33</v>
      </c>
      <c r="B203" s="130" t="s">
        <v>876</v>
      </c>
      <c r="C203" s="130" t="s">
        <v>582</v>
      </c>
      <c r="D203" s="130" t="s">
        <v>712</v>
      </c>
      <c r="E203" s="130" t="s">
        <v>584</v>
      </c>
      <c r="F203" s="130">
        <v>1</v>
      </c>
      <c r="G203" s="130" t="s">
        <v>878</v>
      </c>
      <c r="H203" s="130" t="s">
        <v>716</v>
      </c>
      <c r="I203" s="130" t="s">
        <v>586</v>
      </c>
      <c r="J203" s="130" t="s">
        <v>651</v>
      </c>
      <c r="K203" s="130" t="s">
        <v>577</v>
      </c>
      <c r="L203" s="130" t="s">
        <v>577</v>
      </c>
      <c r="M203" s="130" t="s">
        <v>577</v>
      </c>
      <c r="N203" s="130" t="s">
        <v>577</v>
      </c>
      <c r="O203" s="130" t="s">
        <v>590</v>
      </c>
      <c r="P203" s="130" t="s">
        <v>597</v>
      </c>
      <c r="Q203" s="130" t="s">
        <v>577</v>
      </c>
      <c r="R203" s="130" t="s">
        <v>577</v>
      </c>
      <c r="S203" s="130" t="s">
        <v>577</v>
      </c>
      <c r="T203" s="130">
        <v>0</v>
      </c>
      <c r="U203" s="130"/>
      <c r="V203" s="143"/>
    </row>
    <row r="204" spans="1:22">
      <c r="A204" s="139">
        <v>33</v>
      </c>
      <c r="B204" s="140" t="s">
        <v>876</v>
      </c>
      <c r="C204" s="140" t="s">
        <v>582</v>
      </c>
      <c r="D204" s="140" t="s">
        <v>712</v>
      </c>
      <c r="E204" s="140" t="s">
        <v>584</v>
      </c>
      <c r="F204" s="140">
        <v>2</v>
      </c>
      <c r="G204" s="140"/>
      <c r="H204" s="140" t="s">
        <v>664</v>
      </c>
      <c r="I204" s="140" t="s">
        <v>586</v>
      </c>
      <c r="J204" s="140" t="s">
        <v>651</v>
      </c>
      <c r="K204" s="140" t="s">
        <v>593</v>
      </c>
      <c r="L204" s="140" t="s">
        <v>577</v>
      </c>
      <c r="M204" s="140" t="s">
        <v>577</v>
      </c>
      <c r="N204" s="140">
        <v>0</v>
      </c>
      <c r="O204" s="140" t="s">
        <v>590</v>
      </c>
      <c r="P204" s="140" t="s">
        <v>597</v>
      </c>
      <c r="Q204" s="140" t="s">
        <v>577</v>
      </c>
      <c r="R204" s="140" t="s">
        <v>577</v>
      </c>
      <c r="S204" s="140" t="s">
        <v>577</v>
      </c>
      <c r="T204" s="140">
        <v>0</v>
      </c>
      <c r="U204" s="140"/>
      <c r="V204" s="141"/>
    </row>
    <row r="205" spans="1:22">
      <c r="A205" s="139">
        <v>33</v>
      </c>
      <c r="B205" s="140" t="s">
        <v>876</v>
      </c>
      <c r="C205" s="140" t="s">
        <v>582</v>
      </c>
      <c r="D205" s="140" t="s">
        <v>712</v>
      </c>
      <c r="E205" s="140" t="s">
        <v>584</v>
      </c>
      <c r="F205" s="140">
        <v>3</v>
      </c>
      <c r="G205" s="140"/>
      <c r="H205" s="140" t="s">
        <v>879</v>
      </c>
      <c r="I205" s="140" t="s">
        <v>586</v>
      </c>
      <c r="J205" s="140" t="s">
        <v>619</v>
      </c>
      <c r="K205" s="140" t="s">
        <v>593</v>
      </c>
      <c r="L205" s="140" t="s">
        <v>577</v>
      </c>
      <c r="M205" s="140" t="s">
        <v>595</v>
      </c>
      <c r="N205" s="140" t="s">
        <v>880</v>
      </c>
      <c r="O205" s="140" t="s">
        <v>590</v>
      </c>
      <c r="P205" s="140" t="s">
        <v>597</v>
      </c>
      <c r="Q205" s="140" t="s">
        <v>577</v>
      </c>
      <c r="R205" s="140" t="s">
        <v>577</v>
      </c>
      <c r="S205" s="140" t="s">
        <v>577</v>
      </c>
      <c r="T205" s="140">
        <v>0</v>
      </c>
      <c r="U205" s="140"/>
      <c r="V205" s="141"/>
    </row>
    <row r="206" spans="1:22">
      <c r="A206" s="139">
        <v>33</v>
      </c>
      <c r="B206" s="140" t="s">
        <v>876</v>
      </c>
      <c r="C206" s="140" t="s">
        <v>582</v>
      </c>
      <c r="D206" s="140" t="s">
        <v>712</v>
      </c>
      <c r="E206" s="140" t="s">
        <v>584</v>
      </c>
      <c r="F206" s="140">
        <v>4</v>
      </c>
      <c r="G206" s="140"/>
      <c r="H206" s="140" t="s">
        <v>650</v>
      </c>
      <c r="I206" s="140" t="s">
        <v>586</v>
      </c>
      <c r="J206" s="140" t="s">
        <v>651</v>
      </c>
      <c r="K206" s="140" t="s">
        <v>593</v>
      </c>
      <c r="L206" s="140" t="s">
        <v>577</v>
      </c>
      <c r="M206" s="140" t="s">
        <v>577</v>
      </c>
      <c r="N206" s="140">
        <v>0</v>
      </c>
      <c r="O206" s="140" t="s">
        <v>590</v>
      </c>
      <c r="P206" s="140" t="s">
        <v>597</v>
      </c>
      <c r="Q206" s="140" t="s">
        <v>577</v>
      </c>
      <c r="R206" s="140" t="s">
        <v>577</v>
      </c>
      <c r="S206" s="140" t="s">
        <v>577</v>
      </c>
      <c r="T206" s="140">
        <v>0</v>
      </c>
      <c r="U206" s="140"/>
      <c r="V206" s="141"/>
    </row>
    <row r="207" spans="1:22">
      <c r="A207" s="139">
        <v>33</v>
      </c>
      <c r="B207" s="140" t="s">
        <v>876</v>
      </c>
      <c r="C207" s="140" t="s">
        <v>582</v>
      </c>
      <c r="D207" s="140" t="s">
        <v>712</v>
      </c>
      <c r="E207" s="140" t="s">
        <v>584</v>
      </c>
      <c r="F207" s="140">
        <v>5</v>
      </c>
      <c r="G207" s="140"/>
      <c r="H207" s="140" t="s">
        <v>881</v>
      </c>
      <c r="I207" s="140" t="s">
        <v>586</v>
      </c>
      <c r="J207" s="140" t="s">
        <v>651</v>
      </c>
      <c r="K207" s="140" t="s">
        <v>593</v>
      </c>
      <c r="L207" s="140" t="s">
        <v>577</v>
      </c>
      <c r="M207" s="140" t="s">
        <v>577</v>
      </c>
      <c r="N207" s="140">
        <v>0</v>
      </c>
      <c r="O207" s="140" t="s">
        <v>590</v>
      </c>
      <c r="P207" s="140" t="s">
        <v>597</v>
      </c>
      <c r="Q207" s="140" t="s">
        <v>577</v>
      </c>
      <c r="R207" s="140" t="s">
        <v>577</v>
      </c>
      <c r="S207" s="140" t="s">
        <v>577</v>
      </c>
      <c r="T207" s="140">
        <v>0</v>
      </c>
      <c r="U207" s="140"/>
      <c r="V207" s="141"/>
    </row>
    <row r="208" spans="1:22">
      <c r="A208" s="139">
        <v>33</v>
      </c>
      <c r="B208" s="140" t="s">
        <v>876</v>
      </c>
      <c r="C208" s="140" t="s">
        <v>582</v>
      </c>
      <c r="D208" s="140" t="s">
        <v>712</v>
      </c>
      <c r="E208" s="140" t="s">
        <v>584</v>
      </c>
      <c r="F208" s="140">
        <v>6</v>
      </c>
      <c r="G208" s="140"/>
      <c r="H208" s="140" t="s">
        <v>725</v>
      </c>
      <c r="I208" s="140" t="s">
        <v>586</v>
      </c>
      <c r="J208" s="140" t="s">
        <v>609</v>
      </c>
      <c r="K208" s="140" t="s">
        <v>593</v>
      </c>
      <c r="L208" s="140" t="s">
        <v>577</v>
      </c>
      <c r="M208" s="140" t="s">
        <v>595</v>
      </c>
      <c r="N208" s="140" t="s">
        <v>610</v>
      </c>
      <c r="O208" s="140" t="s">
        <v>590</v>
      </c>
      <c r="P208" s="140" t="s">
        <v>597</v>
      </c>
      <c r="Q208" s="140" t="s">
        <v>577</v>
      </c>
      <c r="R208" s="140" t="s">
        <v>577</v>
      </c>
      <c r="S208" s="140" t="s">
        <v>577</v>
      </c>
      <c r="T208" s="140">
        <v>0</v>
      </c>
      <c r="U208" s="140"/>
      <c r="V208" s="141"/>
    </row>
    <row r="209" spans="1:22" ht="17.25" thickBot="1">
      <c r="A209" s="146">
        <v>33</v>
      </c>
      <c r="B209" s="140" t="s">
        <v>876</v>
      </c>
      <c r="C209" s="147" t="s">
        <v>582</v>
      </c>
      <c r="D209" s="148" t="s">
        <v>712</v>
      </c>
      <c r="E209" s="147" t="s">
        <v>584</v>
      </c>
      <c r="F209" s="147">
        <v>7</v>
      </c>
      <c r="G209" s="147"/>
      <c r="H209" s="147" t="s">
        <v>726</v>
      </c>
      <c r="I209" s="147" t="s">
        <v>586</v>
      </c>
      <c r="J209" s="147" t="s">
        <v>609</v>
      </c>
      <c r="K209" s="147" t="s">
        <v>593</v>
      </c>
      <c r="L209" s="147" t="s">
        <v>577</v>
      </c>
      <c r="M209" s="147" t="s">
        <v>595</v>
      </c>
      <c r="N209" s="147" t="s">
        <v>610</v>
      </c>
      <c r="O209" s="147" t="s">
        <v>590</v>
      </c>
      <c r="P209" s="147" t="s">
        <v>597</v>
      </c>
      <c r="Q209" s="147" t="s">
        <v>577</v>
      </c>
      <c r="R209" s="147" t="s">
        <v>577</v>
      </c>
      <c r="S209" s="147" t="s">
        <v>577</v>
      </c>
      <c r="T209" s="147">
        <v>0</v>
      </c>
      <c r="U209" s="147"/>
      <c r="V209" s="149"/>
    </row>
    <row r="210" spans="1:22">
      <c r="A210" s="136">
        <v>34</v>
      </c>
      <c r="B210" s="137" t="s">
        <v>882</v>
      </c>
      <c r="C210" s="137" t="s">
        <v>582</v>
      </c>
      <c r="D210" s="137" t="s">
        <v>712</v>
      </c>
      <c r="E210" s="137" t="s">
        <v>584</v>
      </c>
      <c r="F210" s="137">
        <v>0</v>
      </c>
      <c r="G210" s="137"/>
      <c r="H210" s="137" t="s">
        <v>882</v>
      </c>
      <c r="I210" s="137" t="s">
        <v>586</v>
      </c>
      <c r="J210" s="137" t="s">
        <v>592</v>
      </c>
      <c r="K210" s="137" t="s">
        <v>593</v>
      </c>
      <c r="L210" s="137" t="s">
        <v>594</v>
      </c>
      <c r="M210" s="137" t="s">
        <v>595</v>
      </c>
      <c r="N210" s="137" t="s">
        <v>596</v>
      </c>
      <c r="O210" s="137" t="s">
        <v>590</v>
      </c>
      <c r="P210" s="137" t="s">
        <v>580</v>
      </c>
      <c r="Q210" s="137" t="s">
        <v>686</v>
      </c>
      <c r="R210" s="137" t="s">
        <v>615</v>
      </c>
      <c r="S210" s="137" t="s">
        <v>714</v>
      </c>
      <c r="T210" s="137">
        <v>0</v>
      </c>
      <c r="U210" s="137"/>
      <c r="V210" s="138" t="s">
        <v>883</v>
      </c>
    </row>
    <row r="211" spans="1:22" s="135" customFormat="1">
      <c r="A211" s="142">
        <v>34</v>
      </c>
      <c r="B211" s="130" t="s">
        <v>882</v>
      </c>
      <c r="C211" s="130" t="s">
        <v>582</v>
      </c>
      <c r="D211" s="130" t="s">
        <v>712</v>
      </c>
      <c r="E211" s="130" t="s">
        <v>584</v>
      </c>
      <c r="F211" s="130">
        <v>1</v>
      </c>
      <c r="G211" s="130" t="s">
        <v>884</v>
      </c>
      <c r="H211" s="130" t="s">
        <v>716</v>
      </c>
      <c r="I211" s="130" t="s">
        <v>586</v>
      </c>
      <c r="J211" s="130" t="s">
        <v>651</v>
      </c>
      <c r="K211" s="130" t="s">
        <v>577</v>
      </c>
      <c r="L211" s="130" t="s">
        <v>577</v>
      </c>
      <c r="M211" s="130" t="s">
        <v>577</v>
      </c>
      <c r="N211" s="130" t="s">
        <v>577</v>
      </c>
      <c r="O211" s="130" t="s">
        <v>590</v>
      </c>
      <c r="P211" s="130" t="s">
        <v>597</v>
      </c>
      <c r="Q211" s="130" t="s">
        <v>577</v>
      </c>
      <c r="R211" s="130" t="s">
        <v>577</v>
      </c>
      <c r="S211" s="130" t="s">
        <v>577</v>
      </c>
      <c r="T211" s="130">
        <v>0</v>
      </c>
      <c r="U211" s="130"/>
      <c r="V211" s="143"/>
    </row>
    <row r="212" spans="1:22">
      <c r="A212" s="139">
        <v>34</v>
      </c>
      <c r="B212" s="140" t="s">
        <v>882</v>
      </c>
      <c r="C212" s="140" t="s">
        <v>582</v>
      </c>
      <c r="D212" s="140" t="s">
        <v>712</v>
      </c>
      <c r="E212" s="140" t="s">
        <v>584</v>
      </c>
      <c r="F212" s="140">
        <v>2</v>
      </c>
      <c r="G212" s="140"/>
      <c r="H212" s="140" t="s">
        <v>664</v>
      </c>
      <c r="I212" s="140" t="s">
        <v>586</v>
      </c>
      <c r="J212" s="140" t="s">
        <v>651</v>
      </c>
      <c r="K212" s="140" t="s">
        <v>593</v>
      </c>
      <c r="L212" s="140" t="s">
        <v>577</v>
      </c>
      <c r="M212" s="140" t="s">
        <v>577</v>
      </c>
      <c r="N212" s="140">
        <v>0</v>
      </c>
      <c r="O212" s="140" t="s">
        <v>590</v>
      </c>
      <c r="P212" s="140" t="s">
        <v>597</v>
      </c>
      <c r="Q212" s="140" t="s">
        <v>577</v>
      </c>
      <c r="R212" s="140" t="s">
        <v>577</v>
      </c>
      <c r="S212" s="140" t="s">
        <v>577</v>
      </c>
      <c r="T212" s="140">
        <v>0</v>
      </c>
      <c r="U212" s="140"/>
      <c r="V212" s="141"/>
    </row>
    <row r="213" spans="1:22">
      <c r="A213" s="139">
        <v>34</v>
      </c>
      <c r="B213" s="140" t="s">
        <v>882</v>
      </c>
      <c r="C213" s="140" t="s">
        <v>582</v>
      </c>
      <c r="D213" s="140" t="s">
        <v>712</v>
      </c>
      <c r="E213" s="140" t="s">
        <v>584</v>
      </c>
      <c r="F213" s="140">
        <v>3</v>
      </c>
      <c r="G213" s="140"/>
      <c r="H213" s="140" t="s">
        <v>885</v>
      </c>
      <c r="I213" s="140" t="s">
        <v>586</v>
      </c>
      <c r="J213" s="140" t="s">
        <v>619</v>
      </c>
      <c r="K213" s="140" t="s">
        <v>593</v>
      </c>
      <c r="L213" s="140" t="s">
        <v>577</v>
      </c>
      <c r="M213" s="140" t="s">
        <v>595</v>
      </c>
      <c r="N213" s="140" t="s">
        <v>886</v>
      </c>
      <c r="O213" s="140" t="s">
        <v>590</v>
      </c>
      <c r="P213" s="140" t="s">
        <v>597</v>
      </c>
      <c r="Q213" s="140" t="s">
        <v>577</v>
      </c>
      <c r="R213" s="140" t="s">
        <v>577</v>
      </c>
      <c r="S213" s="140" t="s">
        <v>577</v>
      </c>
      <c r="T213" s="140">
        <v>0</v>
      </c>
      <c r="U213" s="140"/>
      <c r="V213" s="141"/>
    </row>
    <row r="214" spans="1:22">
      <c r="A214" s="139">
        <v>34</v>
      </c>
      <c r="B214" s="140" t="s">
        <v>882</v>
      </c>
      <c r="C214" s="140" t="s">
        <v>582</v>
      </c>
      <c r="D214" s="140" t="s">
        <v>712</v>
      </c>
      <c r="E214" s="140" t="s">
        <v>584</v>
      </c>
      <c r="F214" s="140">
        <v>4</v>
      </c>
      <c r="G214" s="140"/>
      <c r="H214" s="140" t="s">
        <v>650</v>
      </c>
      <c r="I214" s="140" t="s">
        <v>586</v>
      </c>
      <c r="J214" s="140" t="s">
        <v>651</v>
      </c>
      <c r="K214" s="140" t="s">
        <v>593</v>
      </c>
      <c r="L214" s="140" t="s">
        <v>577</v>
      </c>
      <c r="M214" s="140" t="s">
        <v>577</v>
      </c>
      <c r="N214" s="140">
        <v>0</v>
      </c>
      <c r="O214" s="140" t="s">
        <v>590</v>
      </c>
      <c r="P214" s="140" t="s">
        <v>597</v>
      </c>
      <c r="Q214" s="140" t="s">
        <v>577</v>
      </c>
      <c r="R214" s="140" t="s">
        <v>577</v>
      </c>
      <c r="S214" s="140" t="s">
        <v>577</v>
      </c>
      <c r="T214" s="140">
        <v>0</v>
      </c>
      <c r="U214" s="140"/>
      <c r="V214" s="141"/>
    </row>
    <row r="215" spans="1:22">
      <c r="A215" s="139">
        <v>34</v>
      </c>
      <c r="B215" s="140" t="s">
        <v>882</v>
      </c>
      <c r="C215" s="140" t="s">
        <v>582</v>
      </c>
      <c r="D215" s="140" t="s">
        <v>712</v>
      </c>
      <c r="E215" s="140" t="s">
        <v>584</v>
      </c>
      <c r="F215" s="140">
        <v>5</v>
      </c>
      <c r="G215" s="140"/>
      <c r="H215" s="140" t="s">
        <v>881</v>
      </c>
      <c r="I215" s="140" t="s">
        <v>586</v>
      </c>
      <c r="J215" s="140" t="s">
        <v>651</v>
      </c>
      <c r="K215" s="140" t="s">
        <v>593</v>
      </c>
      <c r="L215" s="140" t="s">
        <v>577</v>
      </c>
      <c r="M215" s="140" t="s">
        <v>577</v>
      </c>
      <c r="N215" s="140">
        <v>0</v>
      </c>
      <c r="O215" s="140" t="s">
        <v>590</v>
      </c>
      <c r="P215" s="140" t="s">
        <v>597</v>
      </c>
      <c r="Q215" s="140" t="s">
        <v>577</v>
      </c>
      <c r="R215" s="140" t="s">
        <v>577</v>
      </c>
      <c r="S215" s="140" t="s">
        <v>577</v>
      </c>
      <c r="T215" s="140">
        <v>0</v>
      </c>
      <c r="U215" s="140"/>
      <c r="V215" s="141"/>
    </row>
    <row r="216" spans="1:22">
      <c r="A216" s="139">
        <v>34</v>
      </c>
      <c r="B216" s="140" t="s">
        <v>882</v>
      </c>
      <c r="C216" s="140" t="s">
        <v>582</v>
      </c>
      <c r="D216" s="140" t="s">
        <v>712</v>
      </c>
      <c r="E216" s="140" t="s">
        <v>584</v>
      </c>
      <c r="F216" s="140">
        <v>6</v>
      </c>
      <c r="G216" s="140"/>
      <c r="H216" s="140" t="s">
        <v>737</v>
      </c>
      <c r="I216" s="140" t="s">
        <v>586</v>
      </c>
      <c r="J216" s="140" t="s">
        <v>609</v>
      </c>
      <c r="K216" s="140" t="s">
        <v>593</v>
      </c>
      <c r="L216" s="140" t="s">
        <v>577</v>
      </c>
      <c r="M216" s="140" t="s">
        <v>595</v>
      </c>
      <c r="N216" s="140" t="s">
        <v>610</v>
      </c>
      <c r="O216" s="140" t="s">
        <v>590</v>
      </c>
      <c r="P216" s="140" t="s">
        <v>597</v>
      </c>
      <c r="Q216" s="140" t="s">
        <v>577</v>
      </c>
      <c r="R216" s="140" t="s">
        <v>577</v>
      </c>
      <c r="S216" s="140" t="s">
        <v>577</v>
      </c>
      <c r="T216" s="140">
        <v>0</v>
      </c>
      <c r="U216" s="140"/>
      <c r="V216" s="141"/>
    </row>
    <row r="217" spans="1:22" ht="17.25" thickBot="1">
      <c r="A217" s="146">
        <v>34</v>
      </c>
      <c r="B217" s="140" t="s">
        <v>882</v>
      </c>
      <c r="C217" s="147" t="s">
        <v>582</v>
      </c>
      <c r="D217" s="148" t="s">
        <v>712</v>
      </c>
      <c r="E217" s="147" t="s">
        <v>584</v>
      </c>
      <c r="F217" s="147">
        <v>7</v>
      </c>
      <c r="G217" s="147"/>
      <c r="H217" s="147" t="s">
        <v>738</v>
      </c>
      <c r="I217" s="147" t="s">
        <v>586</v>
      </c>
      <c r="J217" s="147" t="s">
        <v>609</v>
      </c>
      <c r="K217" s="147" t="s">
        <v>593</v>
      </c>
      <c r="L217" s="147" t="s">
        <v>577</v>
      </c>
      <c r="M217" s="147" t="s">
        <v>595</v>
      </c>
      <c r="N217" s="147" t="s">
        <v>610</v>
      </c>
      <c r="O217" s="147" t="s">
        <v>590</v>
      </c>
      <c r="P217" s="147" t="s">
        <v>597</v>
      </c>
      <c r="Q217" s="147" t="s">
        <v>577</v>
      </c>
      <c r="R217" s="147" t="s">
        <v>577</v>
      </c>
      <c r="S217" s="147" t="s">
        <v>577</v>
      </c>
      <c r="T217" s="147">
        <v>0</v>
      </c>
      <c r="U217" s="147"/>
      <c r="V217" s="149"/>
    </row>
    <row r="218" spans="1:22" s="135" customFormat="1" ht="17.25" thickBot="1">
      <c r="A218" s="150">
        <v>35</v>
      </c>
      <c r="B218" s="151" t="s">
        <v>584</v>
      </c>
      <c r="C218" s="151" t="s">
        <v>573</v>
      </c>
      <c r="D218" s="151" t="s">
        <v>573</v>
      </c>
      <c r="E218" s="151" t="s">
        <v>574</v>
      </c>
      <c r="F218" s="151">
        <v>0</v>
      </c>
      <c r="G218" s="151" t="s">
        <v>641</v>
      </c>
      <c r="H218" s="151" t="s">
        <v>584</v>
      </c>
      <c r="I218" s="151" t="s">
        <v>576</v>
      </c>
      <c r="J218" s="137" t="s">
        <v>577</v>
      </c>
      <c r="K218" s="137" t="s">
        <v>577</v>
      </c>
      <c r="L218" s="137" t="s">
        <v>577</v>
      </c>
      <c r="M218" s="137" t="s">
        <v>577</v>
      </c>
      <c r="N218" s="151" t="s">
        <v>642</v>
      </c>
      <c r="O218" s="151" t="s">
        <v>579</v>
      </c>
      <c r="P218" s="151" t="s">
        <v>580</v>
      </c>
      <c r="Q218" s="151" t="s">
        <v>577</v>
      </c>
      <c r="R218" s="151" t="s">
        <v>577</v>
      </c>
      <c r="S218" s="151" t="s">
        <v>577</v>
      </c>
      <c r="T218" s="151">
        <v>0</v>
      </c>
      <c r="U218" s="151"/>
      <c r="V218" s="133" t="s">
        <v>574</v>
      </c>
    </row>
    <row r="219" spans="1:22">
      <c r="A219" s="136">
        <v>36</v>
      </c>
      <c r="B219" s="137" t="s">
        <v>887</v>
      </c>
      <c r="C219" s="137" t="s">
        <v>582</v>
      </c>
      <c r="D219" s="137" t="s">
        <v>712</v>
      </c>
      <c r="E219" s="137" t="s">
        <v>584</v>
      </c>
      <c r="F219" s="137">
        <v>0</v>
      </c>
      <c r="G219" s="137"/>
      <c r="H219" s="137" t="s">
        <v>887</v>
      </c>
      <c r="I219" s="137" t="s">
        <v>586</v>
      </c>
      <c r="J219" s="137" t="s">
        <v>592</v>
      </c>
      <c r="K219" s="137" t="s">
        <v>593</v>
      </c>
      <c r="L219" s="137" t="s">
        <v>594</v>
      </c>
      <c r="M219" s="137" t="s">
        <v>595</v>
      </c>
      <c r="N219" s="137" t="s">
        <v>596</v>
      </c>
      <c r="O219" s="137" t="s">
        <v>590</v>
      </c>
      <c r="P219" s="137" t="s">
        <v>580</v>
      </c>
      <c r="Q219" s="137" t="s">
        <v>686</v>
      </c>
      <c r="R219" s="137" t="s">
        <v>615</v>
      </c>
      <c r="S219" s="137" t="s">
        <v>714</v>
      </c>
      <c r="T219" s="137">
        <v>0</v>
      </c>
      <c r="U219" s="137"/>
      <c r="V219" s="138" t="s">
        <v>888</v>
      </c>
    </row>
    <row r="220" spans="1:22" s="135" customFormat="1">
      <c r="A220" s="142">
        <v>36</v>
      </c>
      <c r="B220" s="130" t="s">
        <v>887</v>
      </c>
      <c r="C220" s="130" t="s">
        <v>582</v>
      </c>
      <c r="D220" s="130" t="s">
        <v>712</v>
      </c>
      <c r="E220" s="130" t="s">
        <v>584</v>
      </c>
      <c r="F220" s="130">
        <v>1</v>
      </c>
      <c r="G220" s="130" t="s">
        <v>889</v>
      </c>
      <c r="H220" s="130" t="s">
        <v>716</v>
      </c>
      <c r="I220" s="130" t="s">
        <v>586</v>
      </c>
      <c r="J220" s="130" t="s">
        <v>651</v>
      </c>
      <c r="K220" s="130" t="s">
        <v>577</v>
      </c>
      <c r="L220" s="130" t="s">
        <v>577</v>
      </c>
      <c r="M220" s="130" t="s">
        <v>577</v>
      </c>
      <c r="N220" s="130" t="s">
        <v>577</v>
      </c>
      <c r="O220" s="130" t="s">
        <v>590</v>
      </c>
      <c r="P220" s="130" t="s">
        <v>597</v>
      </c>
      <c r="Q220" s="130" t="s">
        <v>577</v>
      </c>
      <c r="R220" s="130" t="s">
        <v>577</v>
      </c>
      <c r="S220" s="130" t="s">
        <v>577</v>
      </c>
      <c r="T220" s="130">
        <v>0</v>
      </c>
      <c r="U220" s="130"/>
      <c r="V220" s="143"/>
    </row>
    <row r="221" spans="1:22">
      <c r="A221" s="139">
        <v>36</v>
      </c>
      <c r="B221" s="140" t="s">
        <v>887</v>
      </c>
      <c r="C221" s="140" t="s">
        <v>582</v>
      </c>
      <c r="D221" s="140" t="s">
        <v>712</v>
      </c>
      <c r="E221" s="140" t="s">
        <v>584</v>
      </c>
      <c r="F221" s="140">
        <v>2</v>
      </c>
      <c r="G221" s="140"/>
      <c r="H221" s="140" t="s">
        <v>664</v>
      </c>
      <c r="I221" s="140" t="s">
        <v>586</v>
      </c>
      <c r="J221" s="140" t="s">
        <v>651</v>
      </c>
      <c r="K221" s="140" t="s">
        <v>593</v>
      </c>
      <c r="L221" s="140" t="s">
        <v>577</v>
      </c>
      <c r="M221" s="140" t="s">
        <v>577</v>
      </c>
      <c r="N221" s="140">
        <v>0</v>
      </c>
      <c r="O221" s="140" t="s">
        <v>590</v>
      </c>
      <c r="P221" s="140" t="s">
        <v>597</v>
      </c>
      <c r="Q221" s="140" t="s">
        <v>577</v>
      </c>
      <c r="R221" s="140" t="s">
        <v>577</v>
      </c>
      <c r="S221" s="140" t="s">
        <v>577</v>
      </c>
      <c r="T221" s="140">
        <v>0</v>
      </c>
      <c r="U221" s="140"/>
      <c r="V221" s="141"/>
    </row>
    <row r="222" spans="1:22">
      <c r="A222" s="139">
        <v>36</v>
      </c>
      <c r="B222" s="140" t="s">
        <v>887</v>
      </c>
      <c r="C222" s="140" t="s">
        <v>582</v>
      </c>
      <c r="D222" s="140" t="s">
        <v>712</v>
      </c>
      <c r="E222" s="140" t="s">
        <v>584</v>
      </c>
      <c r="F222" s="140">
        <v>3</v>
      </c>
      <c r="G222" s="140"/>
      <c r="H222" s="140" t="s">
        <v>890</v>
      </c>
      <c r="I222" s="140" t="s">
        <v>586</v>
      </c>
      <c r="J222" s="140" t="s">
        <v>619</v>
      </c>
      <c r="K222" s="140" t="s">
        <v>593</v>
      </c>
      <c r="L222" s="140" t="s">
        <v>577</v>
      </c>
      <c r="M222" s="140" t="s">
        <v>595</v>
      </c>
      <c r="N222" s="140" t="s">
        <v>891</v>
      </c>
      <c r="O222" s="140" t="s">
        <v>590</v>
      </c>
      <c r="P222" s="140" t="s">
        <v>597</v>
      </c>
      <c r="Q222" s="140" t="s">
        <v>577</v>
      </c>
      <c r="R222" s="140" t="s">
        <v>577</v>
      </c>
      <c r="S222" s="140" t="s">
        <v>577</v>
      </c>
      <c r="T222" s="140">
        <v>0</v>
      </c>
      <c r="U222" s="140"/>
      <c r="V222" s="141"/>
    </row>
    <row r="223" spans="1:22">
      <c r="A223" s="139">
        <v>36</v>
      </c>
      <c r="B223" s="140" t="s">
        <v>887</v>
      </c>
      <c r="C223" s="140" t="s">
        <v>582</v>
      </c>
      <c r="D223" s="140" t="s">
        <v>712</v>
      </c>
      <c r="E223" s="140" t="s">
        <v>584</v>
      </c>
      <c r="F223" s="140">
        <v>4</v>
      </c>
      <c r="G223" s="140"/>
      <c r="H223" s="140" t="s">
        <v>650</v>
      </c>
      <c r="I223" s="140" t="s">
        <v>586</v>
      </c>
      <c r="J223" s="140" t="s">
        <v>651</v>
      </c>
      <c r="K223" s="140" t="s">
        <v>593</v>
      </c>
      <c r="L223" s="140" t="s">
        <v>577</v>
      </c>
      <c r="M223" s="140" t="s">
        <v>577</v>
      </c>
      <c r="N223" s="140">
        <v>0</v>
      </c>
      <c r="O223" s="140" t="s">
        <v>590</v>
      </c>
      <c r="P223" s="140" t="s">
        <v>597</v>
      </c>
      <c r="Q223" s="140" t="s">
        <v>577</v>
      </c>
      <c r="R223" s="140" t="s">
        <v>577</v>
      </c>
      <c r="S223" s="140" t="s">
        <v>577</v>
      </c>
      <c r="T223" s="140">
        <v>0</v>
      </c>
      <c r="U223" s="140"/>
      <c r="V223" s="141"/>
    </row>
    <row r="224" spans="1:22">
      <c r="A224" s="139">
        <v>36</v>
      </c>
      <c r="B224" s="140" t="s">
        <v>887</v>
      </c>
      <c r="C224" s="140" t="s">
        <v>582</v>
      </c>
      <c r="D224" s="140" t="s">
        <v>712</v>
      </c>
      <c r="E224" s="140" t="s">
        <v>584</v>
      </c>
      <c r="F224" s="140">
        <v>5</v>
      </c>
      <c r="G224" s="140"/>
      <c r="H224" s="140" t="s">
        <v>881</v>
      </c>
      <c r="I224" s="140" t="s">
        <v>586</v>
      </c>
      <c r="J224" s="140" t="s">
        <v>651</v>
      </c>
      <c r="K224" s="140" t="s">
        <v>593</v>
      </c>
      <c r="L224" s="140" t="s">
        <v>577</v>
      </c>
      <c r="M224" s="140" t="s">
        <v>577</v>
      </c>
      <c r="N224" s="140">
        <v>0</v>
      </c>
      <c r="O224" s="140" t="s">
        <v>590</v>
      </c>
      <c r="P224" s="140" t="s">
        <v>597</v>
      </c>
      <c r="Q224" s="140" t="s">
        <v>577</v>
      </c>
      <c r="R224" s="140" t="s">
        <v>577</v>
      </c>
      <c r="S224" s="140" t="s">
        <v>577</v>
      </c>
      <c r="T224" s="140">
        <v>0</v>
      </c>
      <c r="U224" s="140"/>
      <c r="V224" s="141"/>
    </row>
    <row r="225" spans="1:22">
      <c r="A225" s="139">
        <v>36</v>
      </c>
      <c r="B225" s="140" t="s">
        <v>887</v>
      </c>
      <c r="C225" s="140" t="s">
        <v>582</v>
      </c>
      <c r="D225" s="140" t="s">
        <v>712</v>
      </c>
      <c r="E225" s="140" t="s">
        <v>584</v>
      </c>
      <c r="F225" s="140">
        <v>6</v>
      </c>
      <c r="G225" s="140"/>
      <c r="H225" s="140" t="s">
        <v>750</v>
      </c>
      <c r="I225" s="140" t="s">
        <v>586</v>
      </c>
      <c r="J225" s="140" t="s">
        <v>609</v>
      </c>
      <c r="K225" s="140" t="s">
        <v>593</v>
      </c>
      <c r="L225" s="140" t="s">
        <v>577</v>
      </c>
      <c r="M225" s="140" t="s">
        <v>595</v>
      </c>
      <c r="N225" s="140" t="s">
        <v>610</v>
      </c>
      <c r="O225" s="140" t="s">
        <v>590</v>
      </c>
      <c r="P225" s="140" t="s">
        <v>597</v>
      </c>
      <c r="Q225" s="140" t="s">
        <v>577</v>
      </c>
      <c r="R225" s="140" t="s">
        <v>577</v>
      </c>
      <c r="S225" s="140" t="s">
        <v>577</v>
      </c>
      <c r="T225" s="140">
        <v>0</v>
      </c>
      <c r="U225" s="140"/>
      <c r="V225" s="141"/>
    </row>
    <row r="226" spans="1:22" ht="17.25" thickBot="1">
      <c r="A226" s="146">
        <v>36</v>
      </c>
      <c r="B226" s="140" t="s">
        <v>887</v>
      </c>
      <c r="C226" s="147" t="s">
        <v>582</v>
      </c>
      <c r="D226" s="148" t="s">
        <v>712</v>
      </c>
      <c r="E226" s="147" t="s">
        <v>584</v>
      </c>
      <c r="F226" s="147">
        <v>7</v>
      </c>
      <c r="G226" s="147"/>
      <c r="H226" s="147" t="s">
        <v>751</v>
      </c>
      <c r="I226" s="147" t="s">
        <v>586</v>
      </c>
      <c r="J226" s="147" t="s">
        <v>609</v>
      </c>
      <c r="K226" s="147" t="s">
        <v>593</v>
      </c>
      <c r="L226" s="147" t="s">
        <v>577</v>
      </c>
      <c r="M226" s="147" t="s">
        <v>595</v>
      </c>
      <c r="N226" s="147" t="s">
        <v>610</v>
      </c>
      <c r="O226" s="147" t="s">
        <v>590</v>
      </c>
      <c r="P226" s="147" t="s">
        <v>597</v>
      </c>
      <c r="Q226" s="147" t="s">
        <v>577</v>
      </c>
      <c r="R226" s="147" t="s">
        <v>577</v>
      </c>
      <c r="S226" s="147" t="s">
        <v>577</v>
      </c>
      <c r="T226" s="147">
        <v>0</v>
      </c>
      <c r="U226" s="147"/>
      <c r="V226" s="149"/>
    </row>
    <row r="227" spans="1:22">
      <c r="A227" s="136">
        <v>37</v>
      </c>
      <c r="B227" s="137" t="s">
        <v>892</v>
      </c>
      <c r="C227" s="137" t="s">
        <v>582</v>
      </c>
      <c r="D227" s="137" t="s">
        <v>712</v>
      </c>
      <c r="E227" s="137" t="s">
        <v>584</v>
      </c>
      <c r="F227" s="137">
        <v>0</v>
      </c>
      <c r="G227" s="137"/>
      <c r="H227" s="137" t="s">
        <v>892</v>
      </c>
      <c r="I227" s="137" t="s">
        <v>586</v>
      </c>
      <c r="J227" s="137" t="s">
        <v>592</v>
      </c>
      <c r="K227" s="137" t="s">
        <v>593</v>
      </c>
      <c r="L227" s="137" t="s">
        <v>594</v>
      </c>
      <c r="M227" s="137" t="s">
        <v>595</v>
      </c>
      <c r="N227" s="137" t="s">
        <v>596</v>
      </c>
      <c r="O227" s="137" t="s">
        <v>590</v>
      </c>
      <c r="P227" s="137" t="s">
        <v>580</v>
      </c>
      <c r="Q227" s="137" t="s">
        <v>686</v>
      </c>
      <c r="R227" s="137" t="s">
        <v>615</v>
      </c>
      <c r="S227" s="137" t="s">
        <v>714</v>
      </c>
      <c r="T227" s="137">
        <v>0</v>
      </c>
      <c r="U227" s="137"/>
      <c r="V227" s="138" t="s">
        <v>893</v>
      </c>
    </row>
    <row r="228" spans="1:22" s="135" customFormat="1">
      <c r="A228" s="142">
        <v>37</v>
      </c>
      <c r="B228" s="130" t="s">
        <v>892</v>
      </c>
      <c r="C228" s="130" t="s">
        <v>582</v>
      </c>
      <c r="D228" s="130" t="s">
        <v>712</v>
      </c>
      <c r="E228" s="130" t="s">
        <v>584</v>
      </c>
      <c r="F228" s="130">
        <v>1</v>
      </c>
      <c r="G228" s="130" t="s">
        <v>894</v>
      </c>
      <c r="H228" s="130" t="s">
        <v>716</v>
      </c>
      <c r="I228" s="130" t="s">
        <v>586</v>
      </c>
      <c r="J228" s="130" t="s">
        <v>651</v>
      </c>
      <c r="K228" s="130" t="s">
        <v>577</v>
      </c>
      <c r="L228" s="130" t="s">
        <v>577</v>
      </c>
      <c r="M228" s="130" t="s">
        <v>577</v>
      </c>
      <c r="N228" s="130" t="s">
        <v>577</v>
      </c>
      <c r="O228" s="130" t="s">
        <v>590</v>
      </c>
      <c r="P228" s="130" t="s">
        <v>597</v>
      </c>
      <c r="Q228" s="130" t="s">
        <v>577</v>
      </c>
      <c r="R228" s="130" t="s">
        <v>577</v>
      </c>
      <c r="S228" s="130" t="s">
        <v>577</v>
      </c>
      <c r="T228" s="130">
        <v>0</v>
      </c>
      <c r="U228" s="130"/>
      <c r="V228" s="143"/>
    </row>
    <row r="229" spans="1:22">
      <c r="A229" s="139">
        <v>37</v>
      </c>
      <c r="B229" s="140" t="s">
        <v>892</v>
      </c>
      <c r="C229" s="140" t="s">
        <v>582</v>
      </c>
      <c r="D229" s="140" t="s">
        <v>712</v>
      </c>
      <c r="E229" s="140" t="s">
        <v>584</v>
      </c>
      <c r="F229" s="140">
        <v>2</v>
      </c>
      <c r="G229" s="140"/>
      <c r="H229" s="140" t="s">
        <v>895</v>
      </c>
      <c r="I229" s="140" t="s">
        <v>586</v>
      </c>
      <c r="J229" s="140" t="s">
        <v>609</v>
      </c>
      <c r="K229" s="140" t="s">
        <v>593</v>
      </c>
      <c r="L229" s="140" t="s">
        <v>577</v>
      </c>
      <c r="M229" s="140" t="s">
        <v>595</v>
      </c>
      <c r="N229" s="140" t="s">
        <v>896</v>
      </c>
      <c r="O229" s="140" t="s">
        <v>590</v>
      </c>
      <c r="P229" s="140" t="s">
        <v>597</v>
      </c>
      <c r="Q229" s="140" t="s">
        <v>577</v>
      </c>
      <c r="R229" s="140" t="s">
        <v>577</v>
      </c>
      <c r="S229" s="140" t="s">
        <v>577</v>
      </c>
      <c r="T229" s="140">
        <v>0</v>
      </c>
      <c r="U229" s="140"/>
      <c r="V229" s="141"/>
    </row>
    <row r="230" spans="1:22">
      <c r="A230" s="139">
        <v>37</v>
      </c>
      <c r="B230" s="140" t="s">
        <v>892</v>
      </c>
      <c r="C230" s="140" t="s">
        <v>582</v>
      </c>
      <c r="D230" s="140" t="s">
        <v>712</v>
      </c>
      <c r="E230" s="140" t="s">
        <v>584</v>
      </c>
      <c r="F230" s="140">
        <v>3</v>
      </c>
      <c r="G230" s="140"/>
      <c r="H230" s="140" t="s">
        <v>897</v>
      </c>
      <c r="I230" s="140" t="s">
        <v>586</v>
      </c>
      <c r="J230" s="140" t="s">
        <v>619</v>
      </c>
      <c r="K230" s="140" t="s">
        <v>593</v>
      </c>
      <c r="L230" s="140" t="s">
        <v>577</v>
      </c>
      <c r="M230" s="140" t="s">
        <v>595</v>
      </c>
      <c r="N230" s="140" t="s">
        <v>898</v>
      </c>
      <c r="O230" s="140" t="s">
        <v>590</v>
      </c>
      <c r="P230" s="140" t="s">
        <v>597</v>
      </c>
      <c r="Q230" s="140" t="s">
        <v>577</v>
      </c>
      <c r="R230" s="140" t="s">
        <v>577</v>
      </c>
      <c r="S230" s="140" t="s">
        <v>577</v>
      </c>
      <c r="T230" s="140">
        <v>0</v>
      </c>
      <c r="U230" s="140"/>
      <c r="V230" s="141"/>
    </row>
    <row r="231" spans="1:22">
      <c r="A231" s="139">
        <v>37</v>
      </c>
      <c r="B231" s="140" t="s">
        <v>892</v>
      </c>
      <c r="C231" s="140" t="s">
        <v>582</v>
      </c>
      <c r="D231" s="140" t="s">
        <v>712</v>
      </c>
      <c r="E231" s="140" t="s">
        <v>584</v>
      </c>
      <c r="F231" s="140">
        <v>4</v>
      </c>
      <c r="G231" s="140"/>
      <c r="H231" s="140" t="s">
        <v>650</v>
      </c>
      <c r="I231" s="140" t="s">
        <v>586</v>
      </c>
      <c r="J231" s="140" t="s">
        <v>651</v>
      </c>
      <c r="K231" s="140" t="s">
        <v>593</v>
      </c>
      <c r="L231" s="140" t="s">
        <v>577</v>
      </c>
      <c r="M231" s="140" t="s">
        <v>577</v>
      </c>
      <c r="N231" s="140">
        <v>0</v>
      </c>
      <c r="O231" s="140" t="s">
        <v>590</v>
      </c>
      <c r="P231" s="140" t="s">
        <v>597</v>
      </c>
      <c r="Q231" s="140" t="s">
        <v>577</v>
      </c>
      <c r="R231" s="140" t="s">
        <v>577</v>
      </c>
      <c r="S231" s="140" t="s">
        <v>577</v>
      </c>
      <c r="T231" s="140">
        <v>0</v>
      </c>
      <c r="U231" s="140"/>
      <c r="V231" s="141"/>
    </row>
    <row r="232" spans="1:22">
      <c r="A232" s="139">
        <v>37</v>
      </c>
      <c r="B232" s="140" t="s">
        <v>892</v>
      </c>
      <c r="C232" s="140" t="s">
        <v>582</v>
      </c>
      <c r="D232" s="140" t="s">
        <v>712</v>
      </c>
      <c r="E232" s="140" t="s">
        <v>584</v>
      </c>
      <c r="F232" s="140">
        <v>5</v>
      </c>
      <c r="G232" s="140"/>
      <c r="H232" s="140" t="s">
        <v>881</v>
      </c>
      <c r="I232" s="140" t="s">
        <v>586</v>
      </c>
      <c r="J232" s="140" t="s">
        <v>651</v>
      </c>
      <c r="K232" s="140" t="s">
        <v>593</v>
      </c>
      <c r="L232" s="140" t="s">
        <v>577</v>
      </c>
      <c r="M232" s="140" t="s">
        <v>577</v>
      </c>
      <c r="N232" s="140">
        <v>0</v>
      </c>
      <c r="O232" s="140" t="s">
        <v>590</v>
      </c>
      <c r="P232" s="140" t="s">
        <v>597</v>
      </c>
      <c r="Q232" s="140" t="s">
        <v>577</v>
      </c>
      <c r="R232" s="140" t="s">
        <v>577</v>
      </c>
      <c r="S232" s="140" t="s">
        <v>577</v>
      </c>
      <c r="T232" s="140">
        <v>0</v>
      </c>
      <c r="U232" s="140"/>
      <c r="V232" s="141"/>
    </row>
    <row r="233" spans="1:22">
      <c r="A233" s="139">
        <v>37</v>
      </c>
      <c r="B233" s="140" t="s">
        <v>892</v>
      </c>
      <c r="C233" s="140" t="s">
        <v>582</v>
      </c>
      <c r="D233" s="140" t="s">
        <v>712</v>
      </c>
      <c r="E233" s="140" t="s">
        <v>584</v>
      </c>
      <c r="F233" s="140">
        <v>6</v>
      </c>
      <c r="G233" s="140"/>
      <c r="H233" s="140" t="s">
        <v>763</v>
      </c>
      <c r="I233" s="140" t="s">
        <v>586</v>
      </c>
      <c r="J233" s="140" t="s">
        <v>609</v>
      </c>
      <c r="K233" s="140" t="s">
        <v>593</v>
      </c>
      <c r="L233" s="140" t="s">
        <v>577</v>
      </c>
      <c r="M233" s="140" t="s">
        <v>595</v>
      </c>
      <c r="N233" s="140" t="s">
        <v>610</v>
      </c>
      <c r="O233" s="140" t="s">
        <v>590</v>
      </c>
      <c r="P233" s="140" t="s">
        <v>597</v>
      </c>
      <c r="Q233" s="140" t="s">
        <v>577</v>
      </c>
      <c r="R233" s="140" t="s">
        <v>577</v>
      </c>
      <c r="S233" s="140" t="s">
        <v>577</v>
      </c>
      <c r="T233" s="140">
        <v>0</v>
      </c>
      <c r="U233" s="140"/>
      <c r="V233" s="141"/>
    </row>
    <row r="234" spans="1:22" ht="17.25" thickBot="1">
      <c r="A234" s="146">
        <v>37</v>
      </c>
      <c r="B234" s="140" t="s">
        <v>892</v>
      </c>
      <c r="C234" s="147" t="s">
        <v>582</v>
      </c>
      <c r="D234" s="148" t="s">
        <v>712</v>
      </c>
      <c r="E234" s="147" t="s">
        <v>584</v>
      </c>
      <c r="F234" s="147">
        <v>7</v>
      </c>
      <c r="G234" s="147"/>
      <c r="H234" s="147" t="s">
        <v>764</v>
      </c>
      <c r="I234" s="147" t="s">
        <v>586</v>
      </c>
      <c r="J234" s="147" t="s">
        <v>609</v>
      </c>
      <c r="K234" s="147" t="s">
        <v>593</v>
      </c>
      <c r="L234" s="147" t="s">
        <v>577</v>
      </c>
      <c r="M234" s="147" t="s">
        <v>595</v>
      </c>
      <c r="N234" s="147" t="s">
        <v>610</v>
      </c>
      <c r="O234" s="147" t="s">
        <v>590</v>
      </c>
      <c r="P234" s="147" t="s">
        <v>597</v>
      </c>
      <c r="Q234" s="147" t="s">
        <v>577</v>
      </c>
      <c r="R234" s="147" t="s">
        <v>577</v>
      </c>
      <c r="S234" s="147" t="s">
        <v>577</v>
      </c>
      <c r="T234" s="147">
        <v>0</v>
      </c>
      <c r="U234" s="147"/>
      <c r="V234" s="149"/>
    </row>
    <row r="235" spans="1:22">
      <c r="A235" s="136">
        <v>38</v>
      </c>
      <c r="B235" s="137" t="s">
        <v>899</v>
      </c>
      <c r="C235" s="137" t="s">
        <v>582</v>
      </c>
      <c r="D235" s="137" t="s">
        <v>712</v>
      </c>
      <c r="E235" s="137" t="s">
        <v>584</v>
      </c>
      <c r="F235" s="137">
        <v>0</v>
      </c>
      <c r="G235" s="137"/>
      <c r="H235" s="137" t="s">
        <v>899</v>
      </c>
      <c r="I235" s="137" t="s">
        <v>586</v>
      </c>
      <c r="J235" s="137" t="s">
        <v>592</v>
      </c>
      <c r="K235" s="137" t="s">
        <v>593</v>
      </c>
      <c r="L235" s="137" t="s">
        <v>594</v>
      </c>
      <c r="M235" s="137" t="s">
        <v>595</v>
      </c>
      <c r="N235" s="137" t="s">
        <v>596</v>
      </c>
      <c r="O235" s="137" t="s">
        <v>590</v>
      </c>
      <c r="P235" s="137" t="s">
        <v>580</v>
      </c>
      <c r="Q235" s="137" t="s">
        <v>686</v>
      </c>
      <c r="R235" s="137" t="s">
        <v>615</v>
      </c>
      <c r="S235" s="137" t="s">
        <v>714</v>
      </c>
      <c r="T235" s="137">
        <v>0</v>
      </c>
      <c r="U235" s="137"/>
      <c r="V235" s="138" t="s">
        <v>900</v>
      </c>
    </row>
    <row r="236" spans="1:22" s="135" customFormat="1">
      <c r="A236" s="142">
        <v>38</v>
      </c>
      <c r="B236" s="130" t="s">
        <v>899</v>
      </c>
      <c r="C236" s="130" t="s">
        <v>582</v>
      </c>
      <c r="D236" s="130" t="s">
        <v>712</v>
      </c>
      <c r="E236" s="130" t="s">
        <v>584</v>
      </c>
      <c r="F236" s="130">
        <v>1</v>
      </c>
      <c r="G236" s="130" t="s">
        <v>901</v>
      </c>
      <c r="H236" s="130" t="s">
        <v>716</v>
      </c>
      <c r="I236" s="130" t="s">
        <v>586</v>
      </c>
      <c r="J236" s="130" t="s">
        <v>651</v>
      </c>
      <c r="K236" s="130" t="s">
        <v>577</v>
      </c>
      <c r="L236" s="130" t="s">
        <v>577</v>
      </c>
      <c r="M236" s="130" t="s">
        <v>577</v>
      </c>
      <c r="N236" s="130" t="s">
        <v>577</v>
      </c>
      <c r="O236" s="130" t="s">
        <v>590</v>
      </c>
      <c r="P236" s="130" t="s">
        <v>597</v>
      </c>
      <c r="Q236" s="130" t="s">
        <v>577</v>
      </c>
      <c r="R236" s="130" t="s">
        <v>577</v>
      </c>
      <c r="S236" s="130" t="s">
        <v>577</v>
      </c>
      <c r="T236" s="130">
        <v>0</v>
      </c>
      <c r="U236" s="130"/>
      <c r="V236" s="143"/>
    </row>
    <row r="237" spans="1:22">
      <c r="A237" s="139">
        <v>38</v>
      </c>
      <c r="B237" s="140" t="s">
        <v>899</v>
      </c>
      <c r="C237" s="140" t="s">
        <v>582</v>
      </c>
      <c r="D237" s="140" t="s">
        <v>712</v>
      </c>
      <c r="E237" s="140" t="s">
        <v>584</v>
      </c>
      <c r="F237" s="140">
        <v>2</v>
      </c>
      <c r="G237" s="140"/>
      <c r="H237" s="140" t="s">
        <v>902</v>
      </c>
      <c r="I237" s="140" t="s">
        <v>586</v>
      </c>
      <c r="J237" s="140" t="s">
        <v>609</v>
      </c>
      <c r="K237" s="140" t="s">
        <v>593</v>
      </c>
      <c r="L237" s="140" t="s">
        <v>577</v>
      </c>
      <c r="M237" s="140" t="s">
        <v>595</v>
      </c>
      <c r="N237" s="140" t="s">
        <v>896</v>
      </c>
      <c r="O237" s="140" t="s">
        <v>590</v>
      </c>
      <c r="P237" s="140" t="s">
        <v>597</v>
      </c>
      <c r="Q237" s="140" t="s">
        <v>577</v>
      </c>
      <c r="R237" s="140" t="s">
        <v>577</v>
      </c>
      <c r="S237" s="140" t="s">
        <v>577</v>
      </c>
      <c r="T237" s="140">
        <v>0</v>
      </c>
      <c r="U237" s="140"/>
      <c r="V237" s="141"/>
    </row>
    <row r="238" spans="1:22">
      <c r="A238" s="139">
        <v>38</v>
      </c>
      <c r="B238" s="140" t="s">
        <v>899</v>
      </c>
      <c r="C238" s="140" t="s">
        <v>582</v>
      </c>
      <c r="D238" s="140" t="s">
        <v>712</v>
      </c>
      <c r="E238" s="140" t="s">
        <v>584</v>
      </c>
      <c r="F238" s="140">
        <v>3</v>
      </c>
      <c r="G238" s="140"/>
      <c r="H238" s="140" t="s">
        <v>859</v>
      </c>
      <c r="I238" s="140" t="s">
        <v>586</v>
      </c>
      <c r="J238" s="140" t="s">
        <v>619</v>
      </c>
      <c r="K238" s="140" t="s">
        <v>593</v>
      </c>
      <c r="L238" s="140" t="s">
        <v>577</v>
      </c>
      <c r="M238" s="140" t="s">
        <v>595</v>
      </c>
      <c r="N238" s="140" t="s">
        <v>860</v>
      </c>
      <c r="O238" s="140" t="s">
        <v>590</v>
      </c>
      <c r="P238" s="140" t="s">
        <v>597</v>
      </c>
      <c r="Q238" s="140" t="s">
        <v>577</v>
      </c>
      <c r="R238" s="140" t="s">
        <v>577</v>
      </c>
      <c r="S238" s="140" t="s">
        <v>577</v>
      </c>
      <c r="T238" s="140">
        <v>0</v>
      </c>
      <c r="U238" s="140"/>
      <c r="V238" s="141"/>
    </row>
    <row r="239" spans="1:22">
      <c r="A239" s="139">
        <v>38</v>
      </c>
      <c r="B239" s="140" t="s">
        <v>899</v>
      </c>
      <c r="C239" s="140" t="s">
        <v>582</v>
      </c>
      <c r="D239" s="140" t="s">
        <v>712</v>
      </c>
      <c r="E239" s="140" t="s">
        <v>584</v>
      </c>
      <c r="F239" s="140">
        <v>4</v>
      </c>
      <c r="G239" s="140"/>
      <c r="H239" s="140" t="s">
        <v>650</v>
      </c>
      <c r="I239" s="140" t="s">
        <v>586</v>
      </c>
      <c r="J239" s="140" t="s">
        <v>651</v>
      </c>
      <c r="K239" s="140" t="s">
        <v>593</v>
      </c>
      <c r="L239" s="140" t="s">
        <v>577</v>
      </c>
      <c r="M239" s="140" t="s">
        <v>577</v>
      </c>
      <c r="N239" s="140">
        <v>0</v>
      </c>
      <c r="O239" s="140" t="s">
        <v>590</v>
      </c>
      <c r="P239" s="140" t="s">
        <v>597</v>
      </c>
      <c r="Q239" s="140" t="s">
        <v>577</v>
      </c>
      <c r="R239" s="140" t="s">
        <v>577</v>
      </c>
      <c r="S239" s="140" t="s">
        <v>577</v>
      </c>
      <c r="T239" s="140">
        <v>0</v>
      </c>
      <c r="U239" s="140"/>
      <c r="V239" s="141"/>
    </row>
    <row r="240" spans="1:22">
      <c r="A240" s="139">
        <v>38</v>
      </c>
      <c r="B240" s="140" t="s">
        <v>899</v>
      </c>
      <c r="C240" s="140" t="s">
        <v>582</v>
      </c>
      <c r="D240" s="140" t="s">
        <v>712</v>
      </c>
      <c r="E240" s="140" t="s">
        <v>584</v>
      </c>
      <c r="F240" s="140">
        <v>5</v>
      </c>
      <c r="G240" s="140"/>
      <c r="H240" s="140" t="s">
        <v>635</v>
      </c>
      <c r="I240" s="140" t="s">
        <v>586</v>
      </c>
      <c r="J240" s="140" t="s">
        <v>619</v>
      </c>
      <c r="K240" s="140" t="s">
        <v>593</v>
      </c>
      <c r="L240" s="140" t="s">
        <v>577</v>
      </c>
      <c r="M240" s="140" t="s">
        <v>595</v>
      </c>
      <c r="N240" s="140" t="s">
        <v>636</v>
      </c>
      <c r="O240" s="140" t="s">
        <v>590</v>
      </c>
      <c r="P240" s="140" t="s">
        <v>597</v>
      </c>
      <c r="Q240" s="140" t="s">
        <v>577</v>
      </c>
      <c r="R240" s="140" t="s">
        <v>577</v>
      </c>
      <c r="S240" s="140" t="s">
        <v>577</v>
      </c>
      <c r="T240" s="140">
        <v>0</v>
      </c>
      <c r="U240" s="140"/>
      <c r="V240" s="141"/>
    </row>
    <row r="241" spans="1:22">
      <c r="A241" s="139">
        <v>38</v>
      </c>
      <c r="B241" s="140" t="s">
        <v>899</v>
      </c>
      <c r="C241" s="140" t="s">
        <v>582</v>
      </c>
      <c r="D241" s="140" t="s">
        <v>712</v>
      </c>
      <c r="E241" s="140" t="s">
        <v>584</v>
      </c>
      <c r="F241" s="140">
        <v>6</v>
      </c>
      <c r="G241" s="140"/>
      <c r="H241" s="140" t="s">
        <v>775</v>
      </c>
      <c r="I241" s="140" t="s">
        <v>586</v>
      </c>
      <c r="J241" s="140" t="s">
        <v>609</v>
      </c>
      <c r="K241" s="140" t="s">
        <v>593</v>
      </c>
      <c r="L241" s="140" t="s">
        <v>577</v>
      </c>
      <c r="M241" s="140" t="s">
        <v>595</v>
      </c>
      <c r="N241" s="140" t="s">
        <v>610</v>
      </c>
      <c r="O241" s="140" t="s">
        <v>590</v>
      </c>
      <c r="P241" s="140" t="s">
        <v>597</v>
      </c>
      <c r="Q241" s="140" t="s">
        <v>577</v>
      </c>
      <c r="R241" s="140" t="s">
        <v>577</v>
      </c>
      <c r="S241" s="140" t="s">
        <v>577</v>
      </c>
      <c r="T241" s="140">
        <v>0</v>
      </c>
      <c r="U241" s="140"/>
      <c r="V241" s="141"/>
    </row>
    <row r="242" spans="1:22" ht="17.25" thickBot="1">
      <c r="A242" s="146">
        <v>38</v>
      </c>
      <c r="B242" s="140" t="s">
        <v>899</v>
      </c>
      <c r="C242" s="147" t="s">
        <v>582</v>
      </c>
      <c r="D242" s="148" t="s">
        <v>712</v>
      </c>
      <c r="E242" s="147" t="s">
        <v>584</v>
      </c>
      <c r="F242" s="147">
        <v>7</v>
      </c>
      <c r="G242" s="147"/>
      <c r="H242" s="147" t="s">
        <v>776</v>
      </c>
      <c r="I242" s="147" t="s">
        <v>586</v>
      </c>
      <c r="J242" s="147" t="s">
        <v>609</v>
      </c>
      <c r="K242" s="147" t="s">
        <v>593</v>
      </c>
      <c r="L242" s="147" t="s">
        <v>577</v>
      </c>
      <c r="M242" s="147" t="s">
        <v>595</v>
      </c>
      <c r="N242" s="147" t="s">
        <v>610</v>
      </c>
      <c r="O242" s="147" t="s">
        <v>590</v>
      </c>
      <c r="P242" s="147" t="s">
        <v>597</v>
      </c>
      <c r="Q242" s="147" t="s">
        <v>577</v>
      </c>
      <c r="R242" s="147" t="s">
        <v>577</v>
      </c>
      <c r="S242" s="147" t="s">
        <v>577</v>
      </c>
      <c r="T242" s="147">
        <v>0</v>
      </c>
      <c r="U242" s="147"/>
      <c r="V242" s="149"/>
    </row>
    <row r="243" spans="1:22">
      <c r="A243" s="136">
        <v>39</v>
      </c>
      <c r="B243" s="137" t="s">
        <v>903</v>
      </c>
      <c r="C243" s="137" t="s">
        <v>582</v>
      </c>
      <c r="D243" s="137" t="s">
        <v>712</v>
      </c>
      <c r="E243" s="137" t="s">
        <v>584</v>
      </c>
      <c r="F243" s="137">
        <v>0</v>
      </c>
      <c r="G243" s="137"/>
      <c r="H243" s="137" t="s">
        <v>903</v>
      </c>
      <c r="I243" s="137" t="s">
        <v>586</v>
      </c>
      <c r="J243" s="137" t="s">
        <v>592</v>
      </c>
      <c r="K243" s="137" t="s">
        <v>593</v>
      </c>
      <c r="L243" s="137" t="s">
        <v>594</v>
      </c>
      <c r="M243" s="137" t="s">
        <v>595</v>
      </c>
      <c r="N243" s="137" t="s">
        <v>596</v>
      </c>
      <c r="O243" s="137" t="s">
        <v>590</v>
      </c>
      <c r="P243" s="137" t="s">
        <v>580</v>
      </c>
      <c r="Q243" s="137" t="s">
        <v>686</v>
      </c>
      <c r="R243" s="137" t="s">
        <v>615</v>
      </c>
      <c r="S243" s="137" t="s">
        <v>714</v>
      </c>
      <c r="T243" s="137">
        <v>0</v>
      </c>
      <c r="U243" s="137"/>
      <c r="V243" s="138" t="s">
        <v>904</v>
      </c>
    </row>
    <row r="244" spans="1:22" s="135" customFormat="1">
      <c r="A244" s="142">
        <v>39</v>
      </c>
      <c r="B244" s="130" t="s">
        <v>903</v>
      </c>
      <c r="C244" s="130" t="s">
        <v>582</v>
      </c>
      <c r="D244" s="130" t="s">
        <v>712</v>
      </c>
      <c r="E244" s="130" t="s">
        <v>584</v>
      </c>
      <c r="F244" s="130">
        <v>1</v>
      </c>
      <c r="G244" s="130" t="s">
        <v>905</v>
      </c>
      <c r="H244" s="130" t="s">
        <v>716</v>
      </c>
      <c r="I244" s="130" t="s">
        <v>586</v>
      </c>
      <c r="J244" s="130" t="s">
        <v>651</v>
      </c>
      <c r="K244" s="130" t="s">
        <v>577</v>
      </c>
      <c r="L244" s="130" t="s">
        <v>577</v>
      </c>
      <c r="M244" s="130" t="s">
        <v>577</v>
      </c>
      <c r="N244" s="130" t="s">
        <v>577</v>
      </c>
      <c r="O244" s="130" t="s">
        <v>590</v>
      </c>
      <c r="P244" s="130" t="s">
        <v>597</v>
      </c>
      <c r="Q244" s="130" t="s">
        <v>577</v>
      </c>
      <c r="R244" s="130" t="s">
        <v>577</v>
      </c>
      <c r="S244" s="130" t="s">
        <v>577</v>
      </c>
      <c r="T244" s="130">
        <v>0</v>
      </c>
      <c r="U244" s="130"/>
      <c r="V244" s="143"/>
    </row>
    <row r="245" spans="1:22">
      <c r="A245" s="139">
        <v>39</v>
      </c>
      <c r="B245" s="140" t="s">
        <v>903</v>
      </c>
      <c r="C245" s="140" t="s">
        <v>582</v>
      </c>
      <c r="D245" s="140" t="s">
        <v>712</v>
      </c>
      <c r="E245" s="140" t="s">
        <v>584</v>
      </c>
      <c r="F245" s="140">
        <v>2</v>
      </c>
      <c r="G245" s="140"/>
      <c r="H245" s="140" t="s">
        <v>906</v>
      </c>
      <c r="I245" s="140" t="s">
        <v>586</v>
      </c>
      <c r="J245" s="140" t="s">
        <v>609</v>
      </c>
      <c r="K245" s="140" t="s">
        <v>593</v>
      </c>
      <c r="L245" s="140" t="s">
        <v>577</v>
      </c>
      <c r="M245" s="140" t="s">
        <v>595</v>
      </c>
      <c r="N245" s="140" t="s">
        <v>896</v>
      </c>
      <c r="O245" s="140" t="s">
        <v>590</v>
      </c>
      <c r="P245" s="140" t="s">
        <v>597</v>
      </c>
      <c r="Q245" s="140" t="s">
        <v>577</v>
      </c>
      <c r="R245" s="140" t="s">
        <v>577</v>
      </c>
      <c r="S245" s="140" t="s">
        <v>577</v>
      </c>
      <c r="T245" s="140">
        <v>0</v>
      </c>
      <c r="U245" s="140"/>
      <c r="V245" s="141"/>
    </row>
    <row r="246" spans="1:22">
      <c r="A246" s="139">
        <v>39</v>
      </c>
      <c r="B246" s="140" t="s">
        <v>903</v>
      </c>
      <c r="C246" s="140" t="s">
        <v>582</v>
      </c>
      <c r="D246" s="140" t="s">
        <v>712</v>
      </c>
      <c r="E246" s="140" t="s">
        <v>584</v>
      </c>
      <c r="F246" s="140">
        <v>3</v>
      </c>
      <c r="G246" s="140"/>
      <c r="H246" s="140" t="s">
        <v>867</v>
      </c>
      <c r="I246" s="140" t="s">
        <v>586</v>
      </c>
      <c r="J246" s="140" t="s">
        <v>619</v>
      </c>
      <c r="K246" s="140" t="s">
        <v>593</v>
      </c>
      <c r="L246" s="140" t="s">
        <v>577</v>
      </c>
      <c r="M246" s="140" t="s">
        <v>595</v>
      </c>
      <c r="N246" s="140" t="s">
        <v>860</v>
      </c>
      <c r="O246" s="140" t="s">
        <v>590</v>
      </c>
      <c r="P246" s="140" t="s">
        <v>597</v>
      </c>
      <c r="Q246" s="140" t="s">
        <v>577</v>
      </c>
      <c r="R246" s="140" t="s">
        <v>577</v>
      </c>
      <c r="S246" s="140" t="s">
        <v>577</v>
      </c>
      <c r="T246" s="140">
        <v>0</v>
      </c>
      <c r="U246" s="140"/>
      <c r="V246" s="141"/>
    </row>
    <row r="247" spans="1:22">
      <c r="A247" s="139">
        <v>39</v>
      </c>
      <c r="B247" s="140" t="s">
        <v>903</v>
      </c>
      <c r="C247" s="140" t="s">
        <v>582</v>
      </c>
      <c r="D247" s="140" t="s">
        <v>712</v>
      </c>
      <c r="E247" s="140" t="s">
        <v>584</v>
      </c>
      <c r="F247" s="140">
        <v>4</v>
      </c>
      <c r="G247" s="140"/>
      <c r="H247" s="140" t="s">
        <v>650</v>
      </c>
      <c r="I247" s="140" t="s">
        <v>586</v>
      </c>
      <c r="J247" s="140" t="s">
        <v>651</v>
      </c>
      <c r="K247" s="140" t="s">
        <v>593</v>
      </c>
      <c r="L247" s="140" t="s">
        <v>577</v>
      </c>
      <c r="M247" s="140" t="s">
        <v>577</v>
      </c>
      <c r="N247" s="140">
        <v>0</v>
      </c>
      <c r="O247" s="140" t="s">
        <v>590</v>
      </c>
      <c r="P247" s="140" t="s">
        <v>597</v>
      </c>
      <c r="Q247" s="140" t="s">
        <v>577</v>
      </c>
      <c r="R247" s="140" t="s">
        <v>577</v>
      </c>
      <c r="S247" s="140" t="s">
        <v>577</v>
      </c>
      <c r="T247" s="140">
        <v>0</v>
      </c>
      <c r="U247" s="140"/>
      <c r="V247" s="141"/>
    </row>
    <row r="248" spans="1:22">
      <c r="A248" s="139">
        <v>39</v>
      </c>
      <c r="B248" s="140" t="s">
        <v>903</v>
      </c>
      <c r="C248" s="140" t="s">
        <v>582</v>
      </c>
      <c r="D248" s="140" t="s">
        <v>712</v>
      </c>
      <c r="E248" s="140" t="s">
        <v>584</v>
      </c>
      <c r="F248" s="140">
        <v>5</v>
      </c>
      <c r="G248" s="140"/>
      <c r="H248" s="140" t="s">
        <v>678</v>
      </c>
      <c r="I248" s="140" t="s">
        <v>586</v>
      </c>
      <c r="J248" s="140" t="s">
        <v>592</v>
      </c>
      <c r="K248" s="140" t="s">
        <v>593</v>
      </c>
      <c r="L248" s="140" t="s">
        <v>594</v>
      </c>
      <c r="M248" s="140" t="s">
        <v>595</v>
      </c>
      <c r="N248" s="140" t="s">
        <v>679</v>
      </c>
      <c r="O248" s="140" t="s">
        <v>590</v>
      </c>
      <c r="P248" s="140" t="s">
        <v>597</v>
      </c>
      <c r="Q248" s="140" t="s">
        <v>577</v>
      </c>
      <c r="R248" s="140" t="s">
        <v>577</v>
      </c>
      <c r="S248" s="140" t="s">
        <v>577</v>
      </c>
      <c r="T248" s="140">
        <v>0</v>
      </c>
      <c r="U248" s="140"/>
      <c r="V248" s="141"/>
    </row>
    <row r="249" spans="1:22">
      <c r="A249" s="139">
        <v>39</v>
      </c>
      <c r="B249" s="140" t="s">
        <v>903</v>
      </c>
      <c r="C249" s="140" t="s">
        <v>582</v>
      </c>
      <c r="D249" s="140" t="s">
        <v>712</v>
      </c>
      <c r="E249" s="140" t="s">
        <v>584</v>
      </c>
      <c r="F249" s="140">
        <v>6</v>
      </c>
      <c r="G249" s="140"/>
      <c r="H249" s="140" t="s">
        <v>787</v>
      </c>
      <c r="I249" s="140" t="s">
        <v>586</v>
      </c>
      <c r="J249" s="140" t="s">
        <v>609</v>
      </c>
      <c r="K249" s="140" t="s">
        <v>593</v>
      </c>
      <c r="L249" s="140" t="s">
        <v>577</v>
      </c>
      <c r="M249" s="140" t="s">
        <v>595</v>
      </c>
      <c r="N249" s="140" t="s">
        <v>610</v>
      </c>
      <c r="O249" s="140" t="s">
        <v>590</v>
      </c>
      <c r="P249" s="140" t="s">
        <v>597</v>
      </c>
      <c r="Q249" s="140" t="s">
        <v>577</v>
      </c>
      <c r="R249" s="140" t="s">
        <v>577</v>
      </c>
      <c r="S249" s="140" t="s">
        <v>577</v>
      </c>
      <c r="T249" s="140">
        <v>0</v>
      </c>
      <c r="U249" s="140"/>
      <c r="V249" s="141"/>
    </row>
    <row r="250" spans="1:22" ht="17.25" thickBot="1">
      <c r="A250" s="146">
        <v>39</v>
      </c>
      <c r="B250" s="140" t="s">
        <v>903</v>
      </c>
      <c r="C250" s="147" t="s">
        <v>582</v>
      </c>
      <c r="D250" s="148" t="s">
        <v>712</v>
      </c>
      <c r="E250" s="147" t="s">
        <v>584</v>
      </c>
      <c r="F250" s="147">
        <v>7</v>
      </c>
      <c r="G250" s="147"/>
      <c r="H250" s="147" t="s">
        <v>788</v>
      </c>
      <c r="I250" s="147" t="s">
        <v>586</v>
      </c>
      <c r="J250" s="147" t="s">
        <v>609</v>
      </c>
      <c r="K250" s="147" t="s">
        <v>593</v>
      </c>
      <c r="L250" s="147" t="s">
        <v>577</v>
      </c>
      <c r="M250" s="147" t="s">
        <v>595</v>
      </c>
      <c r="N250" s="147" t="s">
        <v>610</v>
      </c>
      <c r="O250" s="147" t="s">
        <v>590</v>
      </c>
      <c r="P250" s="147" t="s">
        <v>597</v>
      </c>
      <c r="Q250" s="147" t="s">
        <v>577</v>
      </c>
      <c r="R250" s="147" t="s">
        <v>577</v>
      </c>
      <c r="S250" s="147" t="s">
        <v>577</v>
      </c>
      <c r="T250" s="147">
        <v>0</v>
      </c>
      <c r="U250" s="147"/>
      <c r="V250" s="149"/>
    </row>
    <row r="251" spans="1:22" s="135" customFormat="1" ht="17.25" thickBot="1">
      <c r="A251" s="150">
        <v>40</v>
      </c>
      <c r="B251" s="151" t="s">
        <v>584</v>
      </c>
      <c r="C251" s="151" t="s">
        <v>573</v>
      </c>
      <c r="D251" s="151" t="s">
        <v>573</v>
      </c>
      <c r="E251" s="151" t="s">
        <v>574</v>
      </c>
      <c r="F251" s="151">
        <v>0</v>
      </c>
      <c r="G251" s="151" t="s">
        <v>641</v>
      </c>
      <c r="H251" s="151" t="s">
        <v>584</v>
      </c>
      <c r="I251" s="151" t="s">
        <v>576</v>
      </c>
      <c r="J251" s="137" t="s">
        <v>577</v>
      </c>
      <c r="K251" s="137" t="s">
        <v>577</v>
      </c>
      <c r="L251" s="137" t="s">
        <v>577</v>
      </c>
      <c r="M251" s="137" t="s">
        <v>577</v>
      </c>
      <c r="N251" s="151" t="s">
        <v>642</v>
      </c>
      <c r="O251" s="151" t="s">
        <v>579</v>
      </c>
      <c r="P251" s="151" t="s">
        <v>580</v>
      </c>
      <c r="Q251" s="151" t="s">
        <v>577</v>
      </c>
      <c r="R251" s="151" t="s">
        <v>577</v>
      </c>
      <c r="S251" s="151" t="s">
        <v>577</v>
      </c>
      <c r="T251" s="151">
        <v>0</v>
      </c>
      <c r="U251" s="151"/>
      <c r="V251" s="133" t="s">
        <v>574</v>
      </c>
    </row>
    <row r="252" spans="1:22">
      <c r="A252" s="136">
        <v>41</v>
      </c>
      <c r="B252" s="137" t="s">
        <v>907</v>
      </c>
      <c r="C252" s="137" t="s">
        <v>582</v>
      </c>
      <c r="D252" s="137" t="s">
        <v>712</v>
      </c>
      <c r="E252" s="137" t="s">
        <v>584</v>
      </c>
      <c r="F252" s="137">
        <v>0</v>
      </c>
      <c r="G252" s="137"/>
      <c r="H252" s="137" t="s">
        <v>907</v>
      </c>
      <c r="I252" s="137" t="s">
        <v>586</v>
      </c>
      <c r="J252" s="137" t="s">
        <v>592</v>
      </c>
      <c r="K252" s="137" t="s">
        <v>593</v>
      </c>
      <c r="L252" s="137" t="s">
        <v>594</v>
      </c>
      <c r="M252" s="137" t="s">
        <v>595</v>
      </c>
      <c r="N252" s="137" t="s">
        <v>596</v>
      </c>
      <c r="O252" s="137" t="s">
        <v>590</v>
      </c>
      <c r="P252" s="137" t="s">
        <v>580</v>
      </c>
      <c r="Q252" s="137" t="s">
        <v>686</v>
      </c>
      <c r="R252" s="137" t="s">
        <v>615</v>
      </c>
      <c r="S252" s="137" t="s">
        <v>714</v>
      </c>
      <c r="T252" s="137">
        <v>0</v>
      </c>
      <c r="U252" s="137"/>
      <c r="V252" s="138" t="s">
        <v>908</v>
      </c>
    </row>
    <row r="253" spans="1:22">
      <c r="A253" s="139">
        <v>41</v>
      </c>
      <c r="B253" s="140" t="s">
        <v>907</v>
      </c>
      <c r="C253" s="140" t="s">
        <v>582</v>
      </c>
      <c r="D253" s="140" t="s">
        <v>712</v>
      </c>
      <c r="E253" s="140" t="s">
        <v>584</v>
      </c>
      <c r="F253" s="140">
        <v>1</v>
      </c>
      <c r="G253" s="140"/>
      <c r="H253" s="140" t="s">
        <v>716</v>
      </c>
      <c r="I253" s="140" t="s">
        <v>586</v>
      </c>
      <c r="J253" s="140" t="s">
        <v>651</v>
      </c>
      <c r="K253" s="140" t="s">
        <v>577</v>
      </c>
      <c r="L253" s="140" t="s">
        <v>577</v>
      </c>
      <c r="M253" s="140" t="s">
        <v>577</v>
      </c>
      <c r="N253" s="140" t="s">
        <v>577</v>
      </c>
      <c r="O253" s="140" t="s">
        <v>590</v>
      </c>
      <c r="P253" s="140" t="s">
        <v>597</v>
      </c>
      <c r="Q253" s="140" t="s">
        <v>577</v>
      </c>
      <c r="R253" s="140" t="s">
        <v>577</v>
      </c>
      <c r="S253" s="140" t="s">
        <v>577</v>
      </c>
      <c r="T253" s="140">
        <v>0</v>
      </c>
      <c r="U253" s="140"/>
      <c r="V253" s="141"/>
    </row>
    <row r="254" spans="1:22">
      <c r="A254" s="142">
        <v>41</v>
      </c>
      <c r="B254" s="130" t="s">
        <v>907</v>
      </c>
      <c r="C254" s="130" t="s">
        <v>582</v>
      </c>
      <c r="D254" s="130" t="s">
        <v>712</v>
      </c>
      <c r="E254" s="130" t="s">
        <v>584</v>
      </c>
      <c r="F254" s="130">
        <v>2</v>
      </c>
      <c r="G254" s="130" t="s">
        <v>909</v>
      </c>
      <c r="H254" s="130" t="s">
        <v>910</v>
      </c>
      <c r="I254" s="130" t="s">
        <v>586</v>
      </c>
      <c r="J254" s="130" t="s">
        <v>592</v>
      </c>
      <c r="K254" s="130" t="s">
        <v>593</v>
      </c>
      <c r="L254" s="130" t="s">
        <v>594</v>
      </c>
      <c r="M254" s="140" t="s">
        <v>595</v>
      </c>
      <c r="N254" s="140" t="s">
        <v>896</v>
      </c>
      <c r="O254" s="140" t="s">
        <v>590</v>
      </c>
      <c r="P254" s="140" t="s">
        <v>597</v>
      </c>
      <c r="Q254" s="140" t="s">
        <v>577</v>
      </c>
      <c r="R254" s="140" t="s">
        <v>577</v>
      </c>
      <c r="S254" s="140" t="s">
        <v>577</v>
      </c>
      <c r="T254" s="140">
        <v>0</v>
      </c>
      <c r="U254" s="140"/>
      <c r="V254" s="141"/>
    </row>
    <row r="255" spans="1:22">
      <c r="A255" s="139">
        <v>41</v>
      </c>
      <c r="B255" s="140" t="s">
        <v>907</v>
      </c>
      <c r="C255" s="140" t="s">
        <v>582</v>
      </c>
      <c r="D255" s="140" t="s">
        <v>712</v>
      </c>
      <c r="E255" s="140" t="s">
        <v>584</v>
      </c>
      <c r="F255" s="140">
        <v>3</v>
      </c>
      <c r="G255" s="140"/>
      <c r="H255" s="140" t="s">
        <v>911</v>
      </c>
      <c r="I255" s="140" t="s">
        <v>586</v>
      </c>
      <c r="J255" s="140" t="s">
        <v>651</v>
      </c>
      <c r="K255" s="140" t="s">
        <v>593</v>
      </c>
      <c r="L255" s="140" t="s">
        <v>577</v>
      </c>
      <c r="M255" s="140" t="s">
        <v>577</v>
      </c>
      <c r="N255" s="140">
        <v>0</v>
      </c>
      <c r="O255" s="140" t="s">
        <v>590</v>
      </c>
      <c r="P255" s="140" t="s">
        <v>597</v>
      </c>
      <c r="Q255" s="140" t="s">
        <v>577</v>
      </c>
      <c r="R255" s="140" t="s">
        <v>577</v>
      </c>
      <c r="S255" s="140" t="s">
        <v>577</v>
      </c>
      <c r="T255" s="140">
        <v>0</v>
      </c>
      <c r="U255" s="140"/>
      <c r="V255" s="141"/>
    </row>
    <row r="256" spans="1:22">
      <c r="A256" s="139">
        <v>41</v>
      </c>
      <c r="B256" s="140" t="s">
        <v>907</v>
      </c>
      <c r="C256" s="140" t="s">
        <v>582</v>
      </c>
      <c r="D256" s="140" t="s">
        <v>712</v>
      </c>
      <c r="E256" s="140" t="s">
        <v>584</v>
      </c>
      <c r="F256" s="140">
        <v>4</v>
      </c>
      <c r="G256" s="140"/>
      <c r="H256" s="140" t="s">
        <v>650</v>
      </c>
      <c r="I256" s="140" t="s">
        <v>586</v>
      </c>
      <c r="J256" s="140" t="s">
        <v>651</v>
      </c>
      <c r="K256" s="140" t="s">
        <v>593</v>
      </c>
      <c r="L256" s="140" t="s">
        <v>577</v>
      </c>
      <c r="M256" s="140" t="s">
        <v>577</v>
      </c>
      <c r="N256" s="140">
        <v>0</v>
      </c>
      <c r="O256" s="140" t="s">
        <v>590</v>
      </c>
      <c r="P256" s="140" t="s">
        <v>597</v>
      </c>
      <c r="Q256" s="140" t="s">
        <v>577</v>
      </c>
      <c r="R256" s="140" t="s">
        <v>577</v>
      </c>
      <c r="S256" s="140" t="s">
        <v>577</v>
      </c>
      <c r="T256" s="140">
        <v>0</v>
      </c>
      <c r="U256" s="140"/>
      <c r="V256" s="141"/>
    </row>
    <row r="257" spans="1:22">
      <c r="A257" s="139">
        <v>41</v>
      </c>
      <c r="B257" s="140" t="s">
        <v>907</v>
      </c>
      <c r="C257" s="140" t="s">
        <v>582</v>
      </c>
      <c r="D257" s="140" t="s">
        <v>712</v>
      </c>
      <c r="E257" s="140" t="s">
        <v>584</v>
      </c>
      <c r="F257" s="140">
        <v>5</v>
      </c>
      <c r="G257" s="140"/>
      <c r="H257" s="140" t="s">
        <v>691</v>
      </c>
      <c r="I257" s="140" t="s">
        <v>586</v>
      </c>
      <c r="J257" s="140" t="s">
        <v>592</v>
      </c>
      <c r="K257" s="140" t="s">
        <v>593</v>
      </c>
      <c r="L257" s="140" t="s">
        <v>594</v>
      </c>
      <c r="M257" s="140" t="s">
        <v>595</v>
      </c>
      <c r="N257" s="140" t="s">
        <v>692</v>
      </c>
      <c r="O257" s="140" t="s">
        <v>590</v>
      </c>
      <c r="P257" s="140" t="s">
        <v>597</v>
      </c>
      <c r="Q257" s="140" t="s">
        <v>577</v>
      </c>
      <c r="R257" s="140" t="s">
        <v>577</v>
      </c>
      <c r="S257" s="140" t="s">
        <v>577</v>
      </c>
      <c r="T257" s="140">
        <v>0</v>
      </c>
      <c r="U257" s="140"/>
      <c r="V257" s="141"/>
    </row>
    <row r="258" spans="1:22">
      <c r="A258" s="139">
        <v>41</v>
      </c>
      <c r="B258" s="140" t="s">
        <v>907</v>
      </c>
      <c r="C258" s="140" t="s">
        <v>582</v>
      </c>
      <c r="D258" s="140" t="s">
        <v>712</v>
      </c>
      <c r="E258" s="140" t="s">
        <v>584</v>
      </c>
      <c r="F258" s="140">
        <v>6</v>
      </c>
      <c r="G258" s="140"/>
      <c r="H258" s="140" t="s">
        <v>799</v>
      </c>
      <c r="I258" s="140" t="s">
        <v>586</v>
      </c>
      <c r="J258" s="140" t="s">
        <v>609</v>
      </c>
      <c r="K258" s="140" t="s">
        <v>593</v>
      </c>
      <c r="L258" s="140" t="s">
        <v>577</v>
      </c>
      <c r="M258" s="140" t="s">
        <v>595</v>
      </c>
      <c r="N258" s="140" t="s">
        <v>610</v>
      </c>
      <c r="O258" s="140" t="s">
        <v>590</v>
      </c>
      <c r="P258" s="140" t="s">
        <v>597</v>
      </c>
      <c r="Q258" s="140" t="s">
        <v>577</v>
      </c>
      <c r="R258" s="140" t="s">
        <v>577</v>
      </c>
      <c r="S258" s="140" t="s">
        <v>577</v>
      </c>
      <c r="T258" s="140">
        <v>0</v>
      </c>
      <c r="U258" s="140"/>
      <c r="V258" s="141"/>
    </row>
    <row r="259" spans="1:22" ht="17.25" thickBot="1">
      <c r="A259" s="146">
        <v>41</v>
      </c>
      <c r="B259" s="140" t="s">
        <v>907</v>
      </c>
      <c r="C259" s="147" t="s">
        <v>582</v>
      </c>
      <c r="D259" s="148" t="s">
        <v>712</v>
      </c>
      <c r="E259" s="147" t="s">
        <v>584</v>
      </c>
      <c r="F259" s="147">
        <v>7</v>
      </c>
      <c r="G259" s="147"/>
      <c r="H259" s="147" t="s">
        <v>800</v>
      </c>
      <c r="I259" s="147" t="s">
        <v>586</v>
      </c>
      <c r="J259" s="147" t="s">
        <v>609</v>
      </c>
      <c r="K259" s="147" t="s">
        <v>593</v>
      </c>
      <c r="L259" s="147" t="s">
        <v>577</v>
      </c>
      <c r="M259" s="147" t="s">
        <v>595</v>
      </c>
      <c r="N259" s="147" t="s">
        <v>610</v>
      </c>
      <c r="O259" s="147" t="s">
        <v>590</v>
      </c>
      <c r="P259" s="147" t="s">
        <v>597</v>
      </c>
      <c r="Q259" s="147" t="s">
        <v>577</v>
      </c>
      <c r="R259" s="147" t="s">
        <v>577</v>
      </c>
      <c r="S259" s="147" t="s">
        <v>577</v>
      </c>
      <c r="T259" s="147">
        <v>0</v>
      </c>
      <c r="U259" s="147"/>
      <c r="V259" s="149"/>
    </row>
    <row r="260" spans="1:22">
      <c r="A260" s="136">
        <v>42</v>
      </c>
      <c r="B260" s="137" t="s">
        <v>912</v>
      </c>
      <c r="C260" s="137" t="s">
        <v>582</v>
      </c>
      <c r="D260" s="137" t="s">
        <v>712</v>
      </c>
      <c r="E260" s="137" t="s">
        <v>584</v>
      </c>
      <c r="F260" s="137">
        <v>0</v>
      </c>
      <c r="G260" s="137"/>
      <c r="H260" s="137" t="s">
        <v>912</v>
      </c>
      <c r="I260" s="137" t="s">
        <v>586</v>
      </c>
      <c r="J260" s="137" t="s">
        <v>592</v>
      </c>
      <c r="K260" s="137" t="s">
        <v>593</v>
      </c>
      <c r="L260" s="137" t="s">
        <v>594</v>
      </c>
      <c r="M260" s="137" t="s">
        <v>595</v>
      </c>
      <c r="N260" s="137" t="s">
        <v>596</v>
      </c>
      <c r="O260" s="137" t="s">
        <v>590</v>
      </c>
      <c r="P260" s="137" t="s">
        <v>580</v>
      </c>
      <c r="Q260" s="137" t="s">
        <v>686</v>
      </c>
      <c r="R260" s="137" t="s">
        <v>615</v>
      </c>
      <c r="S260" s="137" t="s">
        <v>714</v>
      </c>
      <c r="T260" s="137">
        <v>0</v>
      </c>
      <c r="U260" s="137"/>
      <c r="V260" s="138" t="s">
        <v>913</v>
      </c>
    </row>
    <row r="261" spans="1:22">
      <c r="A261" s="139">
        <v>42</v>
      </c>
      <c r="B261" s="140" t="s">
        <v>912</v>
      </c>
      <c r="C261" s="140" t="s">
        <v>582</v>
      </c>
      <c r="D261" s="140" t="s">
        <v>712</v>
      </c>
      <c r="E261" s="140" t="s">
        <v>584</v>
      </c>
      <c r="F261" s="140">
        <v>1</v>
      </c>
      <c r="G261" s="140"/>
      <c r="H261" s="140" t="s">
        <v>716</v>
      </c>
      <c r="I261" s="140" t="s">
        <v>586</v>
      </c>
      <c r="J261" s="140" t="s">
        <v>651</v>
      </c>
      <c r="K261" s="140" t="s">
        <v>577</v>
      </c>
      <c r="L261" s="140" t="s">
        <v>577</v>
      </c>
      <c r="M261" s="140" t="s">
        <v>577</v>
      </c>
      <c r="N261" s="140" t="s">
        <v>577</v>
      </c>
      <c r="O261" s="140" t="s">
        <v>590</v>
      </c>
      <c r="P261" s="140" t="s">
        <v>597</v>
      </c>
      <c r="Q261" s="140" t="s">
        <v>577</v>
      </c>
      <c r="R261" s="140" t="s">
        <v>577</v>
      </c>
      <c r="S261" s="140" t="s">
        <v>577</v>
      </c>
      <c r="T261" s="140">
        <v>0</v>
      </c>
      <c r="U261" s="140"/>
      <c r="V261" s="141"/>
    </row>
    <row r="262" spans="1:22">
      <c r="A262" s="142">
        <v>42</v>
      </c>
      <c r="B262" s="130" t="s">
        <v>912</v>
      </c>
      <c r="C262" s="130" t="s">
        <v>582</v>
      </c>
      <c r="D262" s="130" t="s">
        <v>712</v>
      </c>
      <c r="E262" s="130" t="s">
        <v>584</v>
      </c>
      <c r="F262" s="130">
        <v>2</v>
      </c>
      <c r="G262" s="130" t="s">
        <v>914</v>
      </c>
      <c r="H262" s="130" t="s">
        <v>915</v>
      </c>
      <c r="I262" s="130" t="s">
        <v>586</v>
      </c>
      <c r="J262" s="130" t="s">
        <v>592</v>
      </c>
      <c r="K262" s="130" t="s">
        <v>593</v>
      </c>
      <c r="L262" s="130" t="s">
        <v>594</v>
      </c>
      <c r="M262" s="140" t="s">
        <v>595</v>
      </c>
      <c r="N262" s="140" t="s">
        <v>916</v>
      </c>
      <c r="O262" s="140" t="s">
        <v>590</v>
      </c>
      <c r="P262" s="140" t="s">
        <v>597</v>
      </c>
      <c r="Q262" s="140" t="s">
        <v>577</v>
      </c>
      <c r="R262" s="140" t="s">
        <v>577</v>
      </c>
      <c r="S262" s="140" t="s">
        <v>577</v>
      </c>
      <c r="T262" s="140">
        <v>0</v>
      </c>
      <c r="U262" s="140"/>
      <c r="V262" s="141"/>
    </row>
    <row r="263" spans="1:22">
      <c r="A263" s="139">
        <v>42</v>
      </c>
      <c r="B263" s="140" t="s">
        <v>912</v>
      </c>
      <c r="C263" s="140" t="s">
        <v>582</v>
      </c>
      <c r="D263" s="140" t="s">
        <v>712</v>
      </c>
      <c r="E263" s="140" t="s">
        <v>584</v>
      </c>
      <c r="F263" s="140">
        <v>3</v>
      </c>
      <c r="G263" s="140"/>
      <c r="H263" s="140" t="s">
        <v>911</v>
      </c>
      <c r="I263" s="140" t="s">
        <v>586</v>
      </c>
      <c r="J263" s="140" t="s">
        <v>651</v>
      </c>
      <c r="K263" s="140" t="s">
        <v>593</v>
      </c>
      <c r="L263" s="140" t="s">
        <v>577</v>
      </c>
      <c r="M263" s="140" t="s">
        <v>577</v>
      </c>
      <c r="N263" s="140">
        <v>0</v>
      </c>
      <c r="O263" s="140" t="s">
        <v>590</v>
      </c>
      <c r="P263" s="140" t="s">
        <v>597</v>
      </c>
      <c r="Q263" s="140" t="s">
        <v>577</v>
      </c>
      <c r="R263" s="140" t="s">
        <v>577</v>
      </c>
      <c r="S263" s="140" t="s">
        <v>577</v>
      </c>
      <c r="T263" s="140">
        <v>0</v>
      </c>
      <c r="U263" s="140"/>
      <c r="V263" s="141"/>
    </row>
    <row r="264" spans="1:22">
      <c r="A264" s="139">
        <v>42</v>
      </c>
      <c r="B264" s="140" t="s">
        <v>912</v>
      </c>
      <c r="C264" s="140" t="s">
        <v>582</v>
      </c>
      <c r="D264" s="140" t="s">
        <v>712</v>
      </c>
      <c r="E264" s="140" t="s">
        <v>584</v>
      </c>
      <c r="F264" s="140">
        <v>4</v>
      </c>
      <c r="G264" s="140"/>
      <c r="H264" s="140" t="s">
        <v>650</v>
      </c>
      <c r="I264" s="140" t="s">
        <v>586</v>
      </c>
      <c r="J264" s="140" t="s">
        <v>651</v>
      </c>
      <c r="K264" s="140" t="s">
        <v>593</v>
      </c>
      <c r="L264" s="140" t="s">
        <v>577</v>
      </c>
      <c r="M264" s="140" t="s">
        <v>577</v>
      </c>
      <c r="N264" s="140">
        <v>0</v>
      </c>
      <c r="O264" s="140" t="s">
        <v>590</v>
      </c>
      <c r="P264" s="140" t="s">
        <v>597</v>
      </c>
      <c r="Q264" s="140" t="s">
        <v>577</v>
      </c>
      <c r="R264" s="140" t="s">
        <v>577</v>
      </c>
      <c r="S264" s="140" t="s">
        <v>577</v>
      </c>
      <c r="T264" s="140">
        <v>0</v>
      </c>
      <c r="U264" s="140"/>
      <c r="V264" s="141"/>
    </row>
    <row r="265" spans="1:22">
      <c r="A265" s="139">
        <v>42</v>
      </c>
      <c r="B265" s="140" t="s">
        <v>912</v>
      </c>
      <c r="C265" s="140" t="s">
        <v>582</v>
      </c>
      <c r="D265" s="140" t="s">
        <v>712</v>
      </c>
      <c r="E265" s="140" t="s">
        <v>584</v>
      </c>
      <c r="F265" s="140">
        <v>5</v>
      </c>
      <c r="G265" s="140"/>
      <c r="H265" s="140" t="s">
        <v>702</v>
      </c>
      <c r="I265" s="140" t="s">
        <v>586</v>
      </c>
      <c r="J265" s="140" t="s">
        <v>592</v>
      </c>
      <c r="K265" s="140" t="s">
        <v>593</v>
      </c>
      <c r="L265" s="140" t="s">
        <v>594</v>
      </c>
      <c r="M265" s="140" t="s">
        <v>595</v>
      </c>
      <c r="N265" s="140" t="s">
        <v>703</v>
      </c>
      <c r="O265" s="140" t="s">
        <v>590</v>
      </c>
      <c r="P265" s="140" t="s">
        <v>597</v>
      </c>
      <c r="Q265" s="140" t="s">
        <v>577</v>
      </c>
      <c r="R265" s="140" t="s">
        <v>577</v>
      </c>
      <c r="S265" s="140" t="s">
        <v>577</v>
      </c>
      <c r="T265" s="140">
        <v>0</v>
      </c>
      <c r="U265" s="140"/>
      <c r="V265" s="141"/>
    </row>
    <row r="266" spans="1:22">
      <c r="A266" s="139">
        <v>42</v>
      </c>
      <c r="B266" s="140" t="s">
        <v>912</v>
      </c>
      <c r="C266" s="140" t="s">
        <v>582</v>
      </c>
      <c r="D266" s="140" t="s">
        <v>712</v>
      </c>
      <c r="E266" s="140" t="s">
        <v>584</v>
      </c>
      <c r="F266" s="140">
        <v>6</v>
      </c>
      <c r="G266" s="140"/>
      <c r="H266" s="140" t="s">
        <v>811</v>
      </c>
      <c r="I266" s="140" t="s">
        <v>586</v>
      </c>
      <c r="J266" s="140" t="s">
        <v>609</v>
      </c>
      <c r="K266" s="140" t="s">
        <v>593</v>
      </c>
      <c r="L266" s="140" t="s">
        <v>577</v>
      </c>
      <c r="M266" s="140" t="s">
        <v>595</v>
      </c>
      <c r="N266" s="140" t="s">
        <v>610</v>
      </c>
      <c r="O266" s="140" t="s">
        <v>590</v>
      </c>
      <c r="P266" s="140" t="s">
        <v>597</v>
      </c>
      <c r="Q266" s="140" t="s">
        <v>577</v>
      </c>
      <c r="R266" s="140" t="s">
        <v>577</v>
      </c>
      <c r="S266" s="140" t="s">
        <v>577</v>
      </c>
      <c r="T266" s="140">
        <v>0</v>
      </c>
      <c r="U266" s="140"/>
      <c r="V266" s="141"/>
    </row>
    <row r="267" spans="1:22" ht="17.25" thickBot="1">
      <c r="A267" s="146">
        <v>42</v>
      </c>
      <c r="B267" s="140" t="s">
        <v>912</v>
      </c>
      <c r="C267" s="147" t="s">
        <v>582</v>
      </c>
      <c r="D267" s="148" t="s">
        <v>712</v>
      </c>
      <c r="E267" s="147" t="s">
        <v>584</v>
      </c>
      <c r="F267" s="147">
        <v>7</v>
      </c>
      <c r="G267" s="147"/>
      <c r="H267" s="147" t="s">
        <v>812</v>
      </c>
      <c r="I267" s="147" t="s">
        <v>586</v>
      </c>
      <c r="J267" s="147" t="s">
        <v>609</v>
      </c>
      <c r="K267" s="147" t="s">
        <v>593</v>
      </c>
      <c r="L267" s="147" t="s">
        <v>577</v>
      </c>
      <c r="M267" s="147" t="s">
        <v>595</v>
      </c>
      <c r="N267" s="147" t="s">
        <v>610</v>
      </c>
      <c r="O267" s="147" t="s">
        <v>590</v>
      </c>
      <c r="P267" s="147" t="s">
        <v>597</v>
      </c>
      <c r="Q267" s="147" t="s">
        <v>577</v>
      </c>
      <c r="R267" s="147" t="s">
        <v>577</v>
      </c>
      <c r="S267" s="147" t="s">
        <v>577</v>
      </c>
      <c r="T267" s="147">
        <v>0</v>
      </c>
      <c r="U267" s="147"/>
      <c r="V267" s="149"/>
    </row>
    <row r="268" spans="1:22" s="135" customFormat="1" ht="17.25" thickBot="1">
      <c r="A268" s="150">
        <v>43</v>
      </c>
      <c r="B268" s="151" t="s">
        <v>656</v>
      </c>
      <c r="C268" s="151" t="s">
        <v>573</v>
      </c>
      <c r="D268" s="151" t="s">
        <v>573</v>
      </c>
      <c r="E268" s="151" t="s">
        <v>574</v>
      </c>
      <c r="F268" s="151">
        <v>0</v>
      </c>
      <c r="G268" s="151" t="s">
        <v>657</v>
      </c>
      <c r="H268" s="151" t="s">
        <v>656</v>
      </c>
      <c r="I268" s="151" t="s">
        <v>576</v>
      </c>
      <c r="J268" s="137" t="s">
        <v>577</v>
      </c>
      <c r="K268" s="137" t="s">
        <v>577</v>
      </c>
      <c r="L268" s="137" t="s">
        <v>577</v>
      </c>
      <c r="M268" s="137" t="s">
        <v>577</v>
      </c>
      <c r="N268" s="151" t="s">
        <v>658</v>
      </c>
      <c r="O268" s="151" t="s">
        <v>579</v>
      </c>
      <c r="P268" s="151" t="s">
        <v>580</v>
      </c>
      <c r="Q268" s="151" t="s">
        <v>577</v>
      </c>
      <c r="R268" s="151" t="s">
        <v>577</v>
      </c>
      <c r="S268" s="151" t="s">
        <v>577</v>
      </c>
      <c r="T268" s="151">
        <v>0</v>
      </c>
      <c r="U268" s="151"/>
      <c r="V268" s="133" t="s">
        <v>574</v>
      </c>
    </row>
    <row r="269" spans="1:22">
      <c r="A269" s="136">
        <v>44</v>
      </c>
      <c r="B269" s="137" t="s">
        <v>917</v>
      </c>
      <c r="C269" s="137" t="s">
        <v>582</v>
      </c>
      <c r="D269" s="137" t="s">
        <v>583</v>
      </c>
      <c r="E269" s="137" t="s">
        <v>584</v>
      </c>
      <c r="F269" s="137">
        <v>0</v>
      </c>
      <c r="G269" s="137"/>
      <c r="H269" s="137" t="s">
        <v>917</v>
      </c>
      <c r="I269" s="137" t="s">
        <v>586</v>
      </c>
      <c r="J269" s="137" t="s">
        <v>592</v>
      </c>
      <c r="K269" s="137" t="s">
        <v>593</v>
      </c>
      <c r="L269" s="137" t="s">
        <v>594</v>
      </c>
      <c r="M269" s="137" t="s">
        <v>595</v>
      </c>
      <c r="N269" s="137" t="s">
        <v>596</v>
      </c>
      <c r="O269" s="137" t="s">
        <v>590</v>
      </c>
      <c r="P269" s="137" t="s">
        <v>580</v>
      </c>
      <c r="Q269" s="137" t="s">
        <v>686</v>
      </c>
      <c r="R269" s="137" t="s">
        <v>615</v>
      </c>
      <c r="S269" s="137" t="s">
        <v>615</v>
      </c>
      <c r="T269" s="137">
        <v>0</v>
      </c>
      <c r="U269" s="137"/>
      <c r="V269" s="138" t="s">
        <v>574</v>
      </c>
    </row>
    <row r="270" spans="1:22">
      <c r="A270" s="139">
        <v>44</v>
      </c>
      <c r="B270" s="140" t="s">
        <v>917</v>
      </c>
      <c r="C270" s="140" t="s">
        <v>582</v>
      </c>
      <c r="D270" s="140" t="s">
        <v>583</v>
      </c>
      <c r="E270" s="140" t="s">
        <v>584</v>
      </c>
      <c r="F270" s="140">
        <v>1</v>
      </c>
      <c r="G270" s="140"/>
      <c r="H270" s="140" t="s">
        <v>621</v>
      </c>
      <c r="I270" s="140" t="s">
        <v>586</v>
      </c>
      <c r="J270" s="140" t="s">
        <v>619</v>
      </c>
      <c r="K270" s="140" t="s">
        <v>593</v>
      </c>
      <c r="L270" s="140" t="s">
        <v>577</v>
      </c>
      <c r="M270" s="140" t="s">
        <v>595</v>
      </c>
      <c r="N270" s="140" t="s">
        <v>622</v>
      </c>
      <c r="O270" s="140" t="s">
        <v>590</v>
      </c>
      <c r="P270" s="140" t="s">
        <v>597</v>
      </c>
      <c r="Q270" s="140" t="s">
        <v>577</v>
      </c>
      <c r="R270" s="140" t="s">
        <v>577</v>
      </c>
      <c r="S270" s="140" t="s">
        <v>577</v>
      </c>
      <c r="T270" s="140">
        <v>0</v>
      </c>
      <c r="U270" s="140"/>
      <c r="V270" s="141"/>
    </row>
    <row r="271" spans="1:22" s="157" customFormat="1">
      <c r="A271" s="154">
        <v>44</v>
      </c>
      <c r="B271" s="155" t="s">
        <v>917</v>
      </c>
      <c r="C271" s="155" t="s">
        <v>582</v>
      </c>
      <c r="D271" s="155" t="s">
        <v>583</v>
      </c>
      <c r="E271" s="155" t="s">
        <v>584</v>
      </c>
      <c r="F271" s="155">
        <v>2</v>
      </c>
      <c r="G271" s="155"/>
      <c r="H271" s="145" t="s">
        <v>918</v>
      </c>
      <c r="I271" s="155" t="s">
        <v>586</v>
      </c>
      <c r="J271" s="155" t="s">
        <v>592</v>
      </c>
      <c r="K271" s="155" t="s">
        <v>593</v>
      </c>
      <c r="L271" s="155" t="s">
        <v>594</v>
      </c>
      <c r="M271" s="145" t="s">
        <v>595</v>
      </c>
      <c r="N271" s="145" t="s">
        <v>919</v>
      </c>
      <c r="O271" s="145" t="s">
        <v>590</v>
      </c>
      <c r="P271" s="145" t="s">
        <v>597</v>
      </c>
      <c r="Q271" s="145" t="s">
        <v>577</v>
      </c>
      <c r="R271" s="145" t="s">
        <v>577</v>
      </c>
      <c r="S271" s="145" t="s">
        <v>577</v>
      </c>
      <c r="T271" s="145">
        <v>0</v>
      </c>
      <c r="U271" s="145"/>
      <c r="V271" s="156"/>
    </row>
    <row r="272" spans="1:22">
      <c r="A272" s="139">
        <v>44</v>
      </c>
      <c r="B272" s="140" t="s">
        <v>917</v>
      </c>
      <c r="C272" s="140" t="s">
        <v>582</v>
      </c>
      <c r="D272" s="140" t="s">
        <v>583</v>
      </c>
      <c r="E272" s="140" t="s">
        <v>584</v>
      </c>
      <c r="F272" s="140">
        <v>3</v>
      </c>
      <c r="G272" s="140"/>
      <c r="H272" s="140" t="s">
        <v>920</v>
      </c>
      <c r="I272" s="140" t="s">
        <v>586</v>
      </c>
      <c r="J272" s="140" t="s">
        <v>587</v>
      </c>
      <c r="K272" s="140" t="s">
        <v>593</v>
      </c>
      <c r="L272" s="140" t="s">
        <v>577</v>
      </c>
      <c r="M272" s="140" t="s">
        <v>577</v>
      </c>
      <c r="N272" s="140" t="s">
        <v>607</v>
      </c>
      <c r="O272" s="140" t="s">
        <v>590</v>
      </c>
      <c r="P272" s="140" t="s">
        <v>597</v>
      </c>
      <c r="Q272" s="140" t="s">
        <v>577</v>
      </c>
      <c r="R272" s="140" t="s">
        <v>577</v>
      </c>
      <c r="S272" s="140" t="s">
        <v>577</v>
      </c>
      <c r="T272" s="140">
        <v>0</v>
      </c>
      <c r="U272" s="140"/>
      <c r="V272" s="141"/>
    </row>
    <row r="273" spans="1:22" s="135" customFormat="1">
      <c r="A273" s="153">
        <v>44</v>
      </c>
      <c r="B273" s="152" t="s">
        <v>917</v>
      </c>
      <c r="C273" s="152" t="s">
        <v>582</v>
      </c>
      <c r="D273" s="152" t="s">
        <v>583</v>
      </c>
      <c r="E273" s="152" t="s">
        <v>584</v>
      </c>
      <c r="F273" s="152">
        <v>4</v>
      </c>
      <c r="G273" s="152" t="s">
        <v>921</v>
      </c>
      <c r="H273" s="152" t="s">
        <v>922</v>
      </c>
      <c r="I273" s="152" t="s">
        <v>586</v>
      </c>
      <c r="J273" s="152" t="s">
        <v>609</v>
      </c>
      <c r="K273" s="152" t="s">
        <v>593</v>
      </c>
      <c r="L273" s="152" t="s">
        <v>577</v>
      </c>
      <c r="M273" s="152" t="s">
        <v>595</v>
      </c>
      <c r="N273" s="152" t="s">
        <v>668</v>
      </c>
      <c r="O273" s="152" t="s">
        <v>590</v>
      </c>
      <c r="P273" s="152" t="s">
        <v>597</v>
      </c>
      <c r="Q273" s="152" t="s">
        <v>577</v>
      </c>
      <c r="R273" s="152" t="s">
        <v>577</v>
      </c>
      <c r="S273" s="152" t="s">
        <v>577</v>
      </c>
      <c r="T273" s="152">
        <v>0</v>
      </c>
      <c r="U273" s="152"/>
      <c r="V273" s="143"/>
    </row>
    <row r="274" spans="1:22">
      <c r="A274" s="139">
        <v>44</v>
      </c>
      <c r="B274" s="140" t="s">
        <v>917</v>
      </c>
      <c r="C274" s="140" t="s">
        <v>582</v>
      </c>
      <c r="D274" s="140" t="s">
        <v>583</v>
      </c>
      <c r="E274" s="140" t="s">
        <v>584</v>
      </c>
      <c r="F274" s="140">
        <v>5</v>
      </c>
      <c r="G274" s="140"/>
      <c r="H274" s="140" t="s">
        <v>923</v>
      </c>
      <c r="I274" s="140" t="s">
        <v>586</v>
      </c>
      <c r="J274" s="140" t="s">
        <v>609</v>
      </c>
      <c r="K274" s="140" t="s">
        <v>593</v>
      </c>
      <c r="L274" s="140" t="s">
        <v>577</v>
      </c>
      <c r="M274" s="140" t="s">
        <v>595</v>
      </c>
      <c r="N274" s="140" t="s">
        <v>924</v>
      </c>
      <c r="O274" s="140" t="s">
        <v>590</v>
      </c>
      <c r="P274" s="140" t="s">
        <v>597</v>
      </c>
      <c r="Q274" s="140" t="s">
        <v>577</v>
      </c>
      <c r="R274" s="140" t="s">
        <v>577</v>
      </c>
      <c r="S274" s="140" t="s">
        <v>577</v>
      </c>
      <c r="T274" s="140">
        <v>0</v>
      </c>
      <c r="U274" s="140"/>
      <c r="V274" s="141"/>
    </row>
    <row r="275" spans="1:22">
      <c r="A275" s="139">
        <v>44</v>
      </c>
      <c r="B275" s="140" t="s">
        <v>917</v>
      </c>
      <c r="C275" s="140" t="s">
        <v>582</v>
      </c>
      <c r="D275" s="140" t="s">
        <v>583</v>
      </c>
      <c r="E275" s="140" t="s">
        <v>584</v>
      </c>
      <c r="F275" s="140">
        <v>6</v>
      </c>
      <c r="G275" s="140"/>
      <c r="H275" s="140" t="s">
        <v>608</v>
      </c>
      <c r="I275" s="140" t="s">
        <v>586</v>
      </c>
      <c r="J275" s="140" t="s">
        <v>609</v>
      </c>
      <c r="K275" s="140" t="s">
        <v>593</v>
      </c>
      <c r="L275" s="140" t="s">
        <v>577</v>
      </c>
      <c r="M275" s="140" t="s">
        <v>595</v>
      </c>
      <c r="N275" s="140" t="s">
        <v>610</v>
      </c>
      <c r="O275" s="140" t="s">
        <v>590</v>
      </c>
      <c r="P275" s="140" t="s">
        <v>597</v>
      </c>
      <c r="Q275" s="140" t="s">
        <v>577</v>
      </c>
      <c r="R275" s="140" t="s">
        <v>577</v>
      </c>
      <c r="S275" s="140" t="s">
        <v>577</v>
      </c>
      <c r="T275" s="140">
        <v>0</v>
      </c>
      <c r="U275" s="140"/>
      <c r="V275" s="141"/>
    </row>
    <row r="276" spans="1:22" ht="17.25" thickBot="1">
      <c r="A276" s="146">
        <v>44</v>
      </c>
      <c r="B276" s="147" t="s">
        <v>917</v>
      </c>
      <c r="C276" s="147" t="s">
        <v>582</v>
      </c>
      <c r="D276" s="148" t="s">
        <v>583</v>
      </c>
      <c r="E276" s="147" t="s">
        <v>584</v>
      </c>
      <c r="F276" s="147">
        <v>7</v>
      </c>
      <c r="G276" s="147"/>
      <c r="H276" s="147" t="s">
        <v>611</v>
      </c>
      <c r="I276" s="147" t="s">
        <v>586</v>
      </c>
      <c r="J276" s="147" t="s">
        <v>609</v>
      </c>
      <c r="K276" s="147" t="s">
        <v>593</v>
      </c>
      <c r="L276" s="147" t="s">
        <v>577</v>
      </c>
      <c r="M276" s="147" t="s">
        <v>595</v>
      </c>
      <c r="N276" s="147" t="s">
        <v>610</v>
      </c>
      <c r="O276" s="147" t="s">
        <v>590</v>
      </c>
      <c r="P276" s="147" t="s">
        <v>597</v>
      </c>
      <c r="Q276" s="147" t="s">
        <v>577</v>
      </c>
      <c r="R276" s="147" t="s">
        <v>577</v>
      </c>
      <c r="S276" s="147" t="s">
        <v>577</v>
      </c>
      <c r="T276" s="147">
        <v>0</v>
      </c>
      <c r="U276" s="147"/>
      <c r="V276" s="149"/>
    </row>
    <row r="277" spans="1:22">
      <c r="A277" s="136">
        <v>45</v>
      </c>
      <c r="B277" s="137" t="s">
        <v>925</v>
      </c>
      <c r="C277" s="137" t="s">
        <v>582</v>
      </c>
      <c r="D277" s="137" t="s">
        <v>583</v>
      </c>
      <c r="E277" s="137" t="s">
        <v>584</v>
      </c>
      <c r="F277" s="137">
        <v>0</v>
      </c>
      <c r="G277" s="137"/>
      <c r="H277" s="137" t="s">
        <v>925</v>
      </c>
      <c r="I277" s="137" t="s">
        <v>586</v>
      </c>
      <c r="J277" s="137" t="s">
        <v>592</v>
      </c>
      <c r="K277" s="137" t="s">
        <v>593</v>
      </c>
      <c r="L277" s="137" t="s">
        <v>594</v>
      </c>
      <c r="M277" s="137" t="s">
        <v>595</v>
      </c>
      <c r="N277" s="137" t="s">
        <v>596</v>
      </c>
      <c r="O277" s="137" t="s">
        <v>590</v>
      </c>
      <c r="P277" s="137" t="s">
        <v>580</v>
      </c>
      <c r="Q277" s="137" t="s">
        <v>686</v>
      </c>
      <c r="R277" s="137" t="s">
        <v>630</v>
      </c>
      <c r="S277" s="137" t="s">
        <v>630</v>
      </c>
      <c r="T277" s="137">
        <v>0</v>
      </c>
      <c r="U277" s="137"/>
      <c r="V277" s="138" t="s">
        <v>574</v>
      </c>
    </row>
    <row r="278" spans="1:22">
      <c r="A278" s="139">
        <v>45</v>
      </c>
      <c r="B278" s="140" t="s">
        <v>925</v>
      </c>
      <c r="C278" s="140" t="s">
        <v>582</v>
      </c>
      <c r="D278" s="140" t="s">
        <v>583</v>
      </c>
      <c r="E278" s="140" t="s">
        <v>584</v>
      </c>
      <c r="F278" s="140">
        <v>1</v>
      </c>
      <c r="G278" s="140"/>
      <c r="H278" s="140" t="s">
        <v>604</v>
      </c>
      <c r="I278" s="140" t="s">
        <v>586</v>
      </c>
      <c r="J278" s="140" t="s">
        <v>599</v>
      </c>
      <c r="K278" s="140" t="s">
        <v>593</v>
      </c>
      <c r="L278" s="140" t="s">
        <v>594</v>
      </c>
      <c r="M278" s="140" t="s">
        <v>577</v>
      </c>
      <c r="N278" s="140" t="s">
        <v>605</v>
      </c>
      <c r="O278" s="140" t="s">
        <v>590</v>
      </c>
      <c r="P278" s="140" t="s">
        <v>597</v>
      </c>
      <c r="Q278" s="140" t="s">
        <v>577</v>
      </c>
      <c r="R278" s="140" t="s">
        <v>577</v>
      </c>
      <c r="S278" s="140" t="s">
        <v>577</v>
      </c>
      <c r="T278" s="140">
        <v>0</v>
      </c>
      <c r="U278" s="140"/>
      <c r="V278" s="141"/>
    </row>
    <row r="279" spans="1:22" s="157" customFormat="1">
      <c r="A279" s="144">
        <v>45</v>
      </c>
      <c r="B279" s="145" t="s">
        <v>925</v>
      </c>
      <c r="C279" s="145" t="s">
        <v>582</v>
      </c>
      <c r="D279" s="145" t="s">
        <v>583</v>
      </c>
      <c r="E279" s="145" t="s">
        <v>584</v>
      </c>
      <c r="F279" s="145">
        <v>2</v>
      </c>
      <c r="G279" s="145" t="s">
        <v>926</v>
      </c>
      <c r="H279" s="145" t="s">
        <v>927</v>
      </c>
      <c r="I279" s="145" t="s">
        <v>586</v>
      </c>
      <c r="J279" s="145" t="s">
        <v>592</v>
      </c>
      <c r="K279" s="145" t="s">
        <v>593</v>
      </c>
      <c r="L279" s="145" t="s">
        <v>594</v>
      </c>
      <c r="M279" s="145" t="s">
        <v>595</v>
      </c>
      <c r="N279" s="145" t="s">
        <v>928</v>
      </c>
      <c r="O279" s="145" t="s">
        <v>590</v>
      </c>
      <c r="P279" s="145" t="s">
        <v>597</v>
      </c>
      <c r="Q279" s="145" t="s">
        <v>577</v>
      </c>
      <c r="R279" s="145" t="s">
        <v>577</v>
      </c>
      <c r="S279" s="145" t="s">
        <v>577</v>
      </c>
      <c r="T279" s="145">
        <v>0</v>
      </c>
      <c r="U279" s="145"/>
      <c r="V279" s="156"/>
    </row>
    <row r="280" spans="1:22">
      <c r="A280" s="139">
        <v>45</v>
      </c>
      <c r="B280" s="140" t="s">
        <v>925</v>
      </c>
      <c r="C280" s="140" t="s">
        <v>582</v>
      </c>
      <c r="D280" s="140" t="s">
        <v>583</v>
      </c>
      <c r="E280" s="140" t="s">
        <v>584</v>
      </c>
      <c r="F280" s="140">
        <v>3</v>
      </c>
      <c r="G280" s="140"/>
      <c r="H280" s="140" t="s">
        <v>929</v>
      </c>
      <c r="I280" s="140" t="s">
        <v>586</v>
      </c>
      <c r="J280" s="140" t="s">
        <v>587</v>
      </c>
      <c r="K280" s="140" t="s">
        <v>593</v>
      </c>
      <c r="L280" s="140" t="s">
        <v>577</v>
      </c>
      <c r="M280" s="140" t="s">
        <v>577</v>
      </c>
      <c r="N280" s="140" t="s">
        <v>624</v>
      </c>
      <c r="O280" s="140" t="s">
        <v>590</v>
      </c>
      <c r="P280" s="140" t="s">
        <v>597</v>
      </c>
      <c r="Q280" s="140" t="s">
        <v>577</v>
      </c>
      <c r="R280" s="140" t="s">
        <v>577</v>
      </c>
      <c r="S280" s="140" t="s">
        <v>577</v>
      </c>
      <c r="T280" s="140">
        <v>0</v>
      </c>
      <c r="U280" s="140"/>
      <c r="V280" s="141"/>
    </row>
    <row r="281" spans="1:22" s="135" customFormat="1">
      <c r="A281" s="153">
        <v>45</v>
      </c>
      <c r="B281" s="152" t="s">
        <v>925</v>
      </c>
      <c r="C281" s="152" t="s">
        <v>582</v>
      </c>
      <c r="D281" s="152" t="s">
        <v>583</v>
      </c>
      <c r="E281" s="152" t="s">
        <v>584</v>
      </c>
      <c r="F281" s="152">
        <v>4</v>
      </c>
      <c r="G281" s="152" t="s">
        <v>926</v>
      </c>
      <c r="H281" s="152" t="s">
        <v>930</v>
      </c>
      <c r="I281" s="152" t="s">
        <v>586</v>
      </c>
      <c r="J281" s="152" t="s">
        <v>599</v>
      </c>
      <c r="K281" s="152" t="s">
        <v>593</v>
      </c>
      <c r="L281" s="152" t="s">
        <v>594</v>
      </c>
      <c r="M281" s="152" t="s">
        <v>577</v>
      </c>
      <c r="N281" s="152" t="s">
        <v>653</v>
      </c>
      <c r="O281" s="152" t="s">
        <v>590</v>
      </c>
      <c r="P281" s="152" t="s">
        <v>597</v>
      </c>
      <c r="Q281" s="152" t="s">
        <v>577</v>
      </c>
      <c r="R281" s="152" t="s">
        <v>577</v>
      </c>
      <c r="S281" s="152" t="s">
        <v>577</v>
      </c>
      <c r="T281" s="152">
        <v>0</v>
      </c>
      <c r="U281" s="152"/>
      <c r="V281" s="143"/>
    </row>
    <row r="282" spans="1:22">
      <c r="A282" s="139">
        <v>45</v>
      </c>
      <c r="B282" s="140" t="s">
        <v>925</v>
      </c>
      <c r="C282" s="140" t="s">
        <v>582</v>
      </c>
      <c r="D282" s="140" t="s">
        <v>583</v>
      </c>
      <c r="E282" s="140" t="s">
        <v>584</v>
      </c>
      <c r="F282" s="140">
        <v>5</v>
      </c>
      <c r="G282" s="140"/>
      <c r="H282" s="140" t="s">
        <v>635</v>
      </c>
      <c r="I282" s="140" t="s">
        <v>586</v>
      </c>
      <c r="J282" s="140" t="s">
        <v>619</v>
      </c>
      <c r="K282" s="140" t="s">
        <v>593</v>
      </c>
      <c r="L282" s="140" t="s">
        <v>577</v>
      </c>
      <c r="M282" s="140" t="s">
        <v>595</v>
      </c>
      <c r="N282" s="140" t="s">
        <v>636</v>
      </c>
      <c r="O282" s="140" t="s">
        <v>590</v>
      </c>
      <c r="P282" s="140" t="s">
        <v>597</v>
      </c>
      <c r="Q282" s="140" t="s">
        <v>577</v>
      </c>
      <c r="R282" s="140" t="s">
        <v>577</v>
      </c>
      <c r="S282" s="140" t="s">
        <v>577</v>
      </c>
      <c r="T282" s="140">
        <v>0</v>
      </c>
      <c r="U282" s="140"/>
      <c r="V282" s="141"/>
    </row>
    <row r="283" spans="1:22">
      <c r="A283" s="139">
        <v>45</v>
      </c>
      <c r="B283" s="140" t="s">
        <v>925</v>
      </c>
      <c r="C283" s="140" t="s">
        <v>582</v>
      </c>
      <c r="D283" s="140" t="s">
        <v>583</v>
      </c>
      <c r="E283" s="140" t="s">
        <v>584</v>
      </c>
      <c r="F283" s="140">
        <v>6</v>
      </c>
      <c r="G283" s="140"/>
      <c r="H283" s="140" t="s">
        <v>625</v>
      </c>
      <c r="I283" s="140" t="s">
        <v>586</v>
      </c>
      <c r="J283" s="140" t="s">
        <v>609</v>
      </c>
      <c r="K283" s="140" t="s">
        <v>593</v>
      </c>
      <c r="L283" s="140" t="s">
        <v>577</v>
      </c>
      <c r="M283" s="140" t="s">
        <v>595</v>
      </c>
      <c r="N283" s="140" t="s">
        <v>610</v>
      </c>
      <c r="O283" s="140" t="s">
        <v>590</v>
      </c>
      <c r="P283" s="140" t="s">
        <v>597</v>
      </c>
      <c r="Q283" s="140" t="s">
        <v>577</v>
      </c>
      <c r="R283" s="140" t="s">
        <v>577</v>
      </c>
      <c r="S283" s="140" t="s">
        <v>577</v>
      </c>
      <c r="T283" s="140">
        <v>0</v>
      </c>
      <c r="U283" s="140"/>
      <c r="V283" s="141"/>
    </row>
    <row r="284" spans="1:22" ht="17.25" thickBot="1">
      <c r="A284" s="146">
        <v>45</v>
      </c>
      <c r="B284" s="147" t="s">
        <v>925</v>
      </c>
      <c r="C284" s="147" t="s">
        <v>582</v>
      </c>
      <c r="D284" s="148" t="s">
        <v>583</v>
      </c>
      <c r="E284" s="147" t="s">
        <v>584</v>
      </c>
      <c r="F284" s="147">
        <v>7</v>
      </c>
      <c r="G284" s="147"/>
      <c r="H284" s="147" t="s">
        <v>626</v>
      </c>
      <c r="I284" s="147" t="s">
        <v>586</v>
      </c>
      <c r="J284" s="147" t="s">
        <v>609</v>
      </c>
      <c r="K284" s="147" t="s">
        <v>593</v>
      </c>
      <c r="L284" s="147" t="s">
        <v>577</v>
      </c>
      <c r="M284" s="147" t="s">
        <v>595</v>
      </c>
      <c r="N284" s="147" t="s">
        <v>610</v>
      </c>
      <c r="O284" s="147" t="s">
        <v>590</v>
      </c>
      <c r="P284" s="147" t="s">
        <v>597</v>
      </c>
      <c r="Q284" s="147" t="s">
        <v>577</v>
      </c>
      <c r="R284" s="147" t="s">
        <v>577</v>
      </c>
      <c r="S284" s="147" t="s">
        <v>577</v>
      </c>
      <c r="T284" s="147">
        <v>0</v>
      </c>
      <c r="U284" s="147"/>
      <c r="V284" s="149"/>
    </row>
    <row r="285" spans="1:22">
      <c r="A285" s="136">
        <v>46</v>
      </c>
      <c r="B285" s="137" t="s">
        <v>931</v>
      </c>
      <c r="C285" s="137" t="s">
        <v>582</v>
      </c>
      <c r="D285" s="137" t="s">
        <v>583</v>
      </c>
      <c r="E285" s="137" t="s">
        <v>584</v>
      </c>
      <c r="F285" s="137">
        <v>0</v>
      </c>
      <c r="G285" s="137"/>
      <c r="H285" s="137" t="s">
        <v>931</v>
      </c>
      <c r="I285" s="137" t="s">
        <v>586</v>
      </c>
      <c r="J285" s="137" t="s">
        <v>592</v>
      </c>
      <c r="K285" s="137" t="s">
        <v>593</v>
      </c>
      <c r="L285" s="137" t="s">
        <v>594</v>
      </c>
      <c r="M285" s="137" t="s">
        <v>595</v>
      </c>
      <c r="N285" s="137" t="s">
        <v>596</v>
      </c>
      <c r="O285" s="137" t="s">
        <v>590</v>
      </c>
      <c r="P285" s="137" t="s">
        <v>580</v>
      </c>
      <c r="Q285" s="137" t="s">
        <v>686</v>
      </c>
      <c r="R285" s="137" t="s">
        <v>630</v>
      </c>
      <c r="S285" s="137" t="s">
        <v>630</v>
      </c>
      <c r="T285" s="137">
        <v>0</v>
      </c>
      <c r="U285" s="137"/>
      <c r="V285" s="138" t="s">
        <v>574</v>
      </c>
    </row>
    <row r="286" spans="1:22">
      <c r="A286" s="139">
        <v>46</v>
      </c>
      <c r="B286" s="140" t="s">
        <v>931</v>
      </c>
      <c r="C286" s="140" t="s">
        <v>582</v>
      </c>
      <c r="D286" s="140" t="s">
        <v>583</v>
      </c>
      <c r="E286" s="140" t="s">
        <v>584</v>
      </c>
      <c r="F286" s="140">
        <v>1</v>
      </c>
      <c r="G286" s="140"/>
      <c r="H286" s="140" t="s">
        <v>688</v>
      </c>
      <c r="I286" s="140" t="s">
        <v>586</v>
      </c>
      <c r="J286" s="140" t="s">
        <v>651</v>
      </c>
      <c r="K286" s="140" t="s">
        <v>577</v>
      </c>
      <c r="L286" s="140" t="s">
        <v>577</v>
      </c>
      <c r="M286" s="140" t="s">
        <v>577</v>
      </c>
      <c r="N286" s="140">
        <v>0</v>
      </c>
      <c r="O286" s="140" t="s">
        <v>590</v>
      </c>
      <c r="P286" s="140" t="s">
        <v>597</v>
      </c>
      <c r="Q286" s="140" t="s">
        <v>577</v>
      </c>
      <c r="R286" s="140" t="s">
        <v>577</v>
      </c>
      <c r="S286" s="140" t="s">
        <v>577</v>
      </c>
      <c r="T286" s="140">
        <v>0</v>
      </c>
      <c r="U286" s="140"/>
      <c r="V286" s="141"/>
    </row>
    <row r="287" spans="1:22" s="160" customFormat="1">
      <c r="A287" s="139">
        <v>46</v>
      </c>
      <c r="B287" s="140" t="s">
        <v>931</v>
      </c>
      <c r="C287" s="140" t="s">
        <v>582</v>
      </c>
      <c r="D287" s="140" t="s">
        <v>583</v>
      </c>
      <c r="E287" s="140" t="s">
        <v>584</v>
      </c>
      <c r="F287" s="140">
        <v>2</v>
      </c>
      <c r="G287" s="140"/>
      <c r="H287" s="140" t="s">
        <v>932</v>
      </c>
      <c r="I287" s="140" t="s">
        <v>586</v>
      </c>
      <c r="J287" s="140" t="s">
        <v>592</v>
      </c>
      <c r="K287" s="140" t="s">
        <v>593</v>
      </c>
      <c r="L287" s="140" t="s">
        <v>594</v>
      </c>
      <c r="M287" s="158" t="s">
        <v>595</v>
      </c>
      <c r="N287" s="158" t="s">
        <v>933</v>
      </c>
      <c r="O287" s="158" t="s">
        <v>590</v>
      </c>
      <c r="P287" s="158" t="s">
        <v>597</v>
      </c>
      <c r="Q287" s="158" t="s">
        <v>577</v>
      </c>
      <c r="R287" s="158" t="s">
        <v>577</v>
      </c>
      <c r="S287" s="158" t="s">
        <v>577</v>
      </c>
      <c r="T287" s="158">
        <v>0</v>
      </c>
      <c r="U287" s="158"/>
      <c r="V287" s="159"/>
    </row>
    <row r="288" spans="1:22" s="135" customFormat="1">
      <c r="A288" s="142">
        <v>46</v>
      </c>
      <c r="B288" s="130" t="s">
        <v>931</v>
      </c>
      <c r="C288" s="130" t="s">
        <v>582</v>
      </c>
      <c r="D288" s="130" t="s">
        <v>583</v>
      </c>
      <c r="E288" s="130" t="s">
        <v>584</v>
      </c>
      <c r="F288" s="130">
        <v>3</v>
      </c>
      <c r="G288" s="130" t="s">
        <v>934</v>
      </c>
      <c r="H288" s="130" t="s">
        <v>606</v>
      </c>
      <c r="I288" s="130" t="s">
        <v>586</v>
      </c>
      <c r="J288" s="130" t="s">
        <v>587</v>
      </c>
      <c r="K288" s="130" t="s">
        <v>593</v>
      </c>
      <c r="L288" s="130" t="s">
        <v>577</v>
      </c>
      <c r="M288" s="130" t="s">
        <v>577</v>
      </c>
      <c r="N288" s="130" t="s">
        <v>607</v>
      </c>
      <c r="O288" s="130" t="s">
        <v>590</v>
      </c>
      <c r="P288" s="130" t="s">
        <v>597</v>
      </c>
      <c r="Q288" s="130" t="s">
        <v>577</v>
      </c>
      <c r="R288" s="130" t="s">
        <v>577</v>
      </c>
      <c r="S288" s="130" t="s">
        <v>577</v>
      </c>
      <c r="T288" s="130">
        <v>0</v>
      </c>
      <c r="U288" s="130"/>
      <c r="V288" s="143"/>
    </row>
    <row r="289" spans="1:22">
      <c r="A289" s="139">
        <v>46</v>
      </c>
      <c r="B289" s="140" t="s">
        <v>931</v>
      </c>
      <c r="C289" s="140" t="s">
        <v>582</v>
      </c>
      <c r="D289" s="140" t="s">
        <v>583</v>
      </c>
      <c r="E289" s="140" t="s">
        <v>584</v>
      </c>
      <c r="F289" s="140">
        <v>4</v>
      </c>
      <c r="G289" s="140"/>
      <c r="H289" s="140" t="s">
        <v>637</v>
      </c>
      <c r="I289" s="140" t="s">
        <v>586</v>
      </c>
      <c r="J289" s="140" t="s">
        <v>592</v>
      </c>
      <c r="K289" s="140" t="s">
        <v>593</v>
      </c>
      <c r="L289" s="140" t="s">
        <v>594</v>
      </c>
      <c r="M289" s="140" t="s">
        <v>595</v>
      </c>
      <c r="N289" s="140" t="s">
        <v>638</v>
      </c>
      <c r="O289" s="140" t="s">
        <v>590</v>
      </c>
      <c r="P289" s="140" t="s">
        <v>597</v>
      </c>
      <c r="Q289" s="140" t="s">
        <v>577</v>
      </c>
      <c r="R289" s="140" t="s">
        <v>577</v>
      </c>
      <c r="S289" s="140" t="s">
        <v>577</v>
      </c>
      <c r="T289" s="140">
        <v>0</v>
      </c>
      <c r="U289" s="140"/>
      <c r="V289" s="141"/>
    </row>
    <row r="290" spans="1:22">
      <c r="A290" s="139">
        <v>46</v>
      </c>
      <c r="B290" s="140" t="s">
        <v>931</v>
      </c>
      <c r="C290" s="140" t="s">
        <v>582</v>
      </c>
      <c r="D290" s="140" t="s">
        <v>583</v>
      </c>
      <c r="E290" s="140" t="s">
        <v>584</v>
      </c>
      <c r="F290" s="140">
        <v>5</v>
      </c>
      <c r="G290" s="140"/>
      <c r="H290" s="140" t="s">
        <v>935</v>
      </c>
      <c r="I290" s="140" t="s">
        <v>586</v>
      </c>
      <c r="J290" s="140" t="s">
        <v>609</v>
      </c>
      <c r="K290" s="140" t="s">
        <v>593</v>
      </c>
      <c r="L290" s="140" t="s">
        <v>577</v>
      </c>
      <c r="M290" s="140" t="s">
        <v>595</v>
      </c>
      <c r="N290" s="140" t="s">
        <v>924</v>
      </c>
      <c r="O290" s="140" t="s">
        <v>590</v>
      </c>
      <c r="P290" s="140" t="s">
        <v>597</v>
      </c>
      <c r="Q290" s="140" t="s">
        <v>577</v>
      </c>
      <c r="R290" s="140" t="s">
        <v>577</v>
      </c>
      <c r="S290" s="140" t="s">
        <v>577</v>
      </c>
      <c r="T290" s="140">
        <v>0</v>
      </c>
      <c r="U290" s="140"/>
      <c r="V290" s="141"/>
    </row>
    <row r="291" spans="1:22">
      <c r="A291" s="139">
        <v>46</v>
      </c>
      <c r="B291" s="140" t="s">
        <v>931</v>
      </c>
      <c r="C291" s="140" t="s">
        <v>582</v>
      </c>
      <c r="D291" s="140" t="s">
        <v>583</v>
      </c>
      <c r="E291" s="140" t="s">
        <v>584</v>
      </c>
      <c r="F291" s="140">
        <v>6</v>
      </c>
      <c r="G291" s="140"/>
      <c r="H291" s="140" t="s">
        <v>639</v>
      </c>
      <c r="I291" s="140" t="s">
        <v>586</v>
      </c>
      <c r="J291" s="140" t="s">
        <v>609</v>
      </c>
      <c r="K291" s="140" t="s">
        <v>593</v>
      </c>
      <c r="L291" s="140" t="s">
        <v>577</v>
      </c>
      <c r="M291" s="140" t="s">
        <v>595</v>
      </c>
      <c r="N291" s="140" t="s">
        <v>610</v>
      </c>
      <c r="O291" s="140" t="s">
        <v>590</v>
      </c>
      <c r="P291" s="140" t="s">
        <v>597</v>
      </c>
      <c r="Q291" s="140" t="s">
        <v>577</v>
      </c>
      <c r="R291" s="140" t="s">
        <v>577</v>
      </c>
      <c r="S291" s="140" t="s">
        <v>577</v>
      </c>
      <c r="T291" s="140">
        <v>0</v>
      </c>
      <c r="U291" s="140"/>
      <c r="V291" s="141"/>
    </row>
    <row r="292" spans="1:22" ht="17.25" thickBot="1">
      <c r="A292" s="146">
        <v>46</v>
      </c>
      <c r="B292" s="147" t="s">
        <v>931</v>
      </c>
      <c r="C292" s="147" t="s">
        <v>582</v>
      </c>
      <c r="D292" s="148" t="s">
        <v>583</v>
      </c>
      <c r="E292" s="147" t="s">
        <v>584</v>
      </c>
      <c r="F292" s="147">
        <v>7</v>
      </c>
      <c r="G292" s="147"/>
      <c r="H292" s="147" t="s">
        <v>640</v>
      </c>
      <c r="I292" s="147" t="s">
        <v>586</v>
      </c>
      <c r="J292" s="147" t="s">
        <v>609</v>
      </c>
      <c r="K292" s="147" t="s">
        <v>593</v>
      </c>
      <c r="L292" s="147" t="s">
        <v>577</v>
      </c>
      <c r="M292" s="147" t="s">
        <v>595</v>
      </c>
      <c r="N292" s="147" t="s">
        <v>610</v>
      </c>
      <c r="O292" s="147" t="s">
        <v>590</v>
      </c>
      <c r="P292" s="147" t="s">
        <v>597</v>
      </c>
      <c r="Q292" s="147" t="s">
        <v>577</v>
      </c>
      <c r="R292" s="147" t="s">
        <v>577</v>
      </c>
      <c r="S292" s="147" t="s">
        <v>577</v>
      </c>
      <c r="T292" s="147">
        <v>0</v>
      </c>
      <c r="U292" s="147"/>
      <c r="V292" s="149"/>
    </row>
    <row r="293" spans="1:22">
      <c r="A293" s="136">
        <v>47</v>
      </c>
      <c r="B293" s="137" t="s">
        <v>936</v>
      </c>
      <c r="C293" s="137" t="s">
        <v>582</v>
      </c>
      <c r="D293" s="137" t="s">
        <v>583</v>
      </c>
      <c r="E293" s="137" t="s">
        <v>584</v>
      </c>
      <c r="F293" s="137">
        <v>0</v>
      </c>
      <c r="G293" s="137"/>
      <c r="H293" s="137" t="s">
        <v>936</v>
      </c>
      <c r="I293" s="137" t="s">
        <v>586</v>
      </c>
      <c r="J293" s="137" t="s">
        <v>592</v>
      </c>
      <c r="K293" s="137" t="s">
        <v>593</v>
      </c>
      <c r="L293" s="137" t="s">
        <v>594</v>
      </c>
      <c r="M293" s="137" t="s">
        <v>595</v>
      </c>
      <c r="N293" s="137" t="s">
        <v>596</v>
      </c>
      <c r="O293" s="137" t="s">
        <v>590</v>
      </c>
      <c r="P293" s="137" t="s">
        <v>580</v>
      </c>
      <c r="Q293" s="137" t="s">
        <v>686</v>
      </c>
      <c r="R293" s="137" t="s">
        <v>591</v>
      </c>
      <c r="S293" s="137" t="s">
        <v>591</v>
      </c>
      <c r="T293" s="137">
        <v>0</v>
      </c>
      <c r="U293" s="137"/>
      <c r="V293" s="138" t="s">
        <v>574</v>
      </c>
    </row>
    <row r="294" spans="1:22">
      <c r="A294" s="142">
        <v>47</v>
      </c>
      <c r="B294" s="130" t="s">
        <v>936</v>
      </c>
      <c r="C294" s="152" t="s">
        <v>582</v>
      </c>
      <c r="D294" s="152" t="s">
        <v>583</v>
      </c>
      <c r="E294" s="152" t="s">
        <v>584</v>
      </c>
      <c r="F294" s="152">
        <v>1</v>
      </c>
      <c r="G294" s="152" t="s">
        <v>937</v>
      </c>
      <c r="H294" s="152" t="s">
        <v>672</v>
      </c>
      <c r="I294" s="140" t="s">
        <v>586</v>
      </c>
      <c r="J294" s="140" t="s">
        <v>599</v>
      </c>
      <c r="K294" s="140" t="s">
        <v>593</v>
      </c>
      <c r="L294" s="140" t="s">
        <v>594</v>
      </c>
      <c r="M294" s="140" t="s">
        <v>577</v>
      </c>
      <c r="N294" s="140" t="s">
        <v>673</v>
      </c>
      <c r="O294" s="140" t="s">
        <v>590</v>
      </c>
      <c r="P294" s="140" t="s">
        <v>597</v>
      </c>
      <c r="Q294" s="140" t="s">
        <v>577</v>
      </c>
      <c r="R294" s="140" t="s">
        <v>577</v>
      </c>
      <c r="S294" s="140" t="s">
        <v>577</v>
      </c>
      <c r="T294" s="140">
        <v>0</v>
      </c>
      <c r="U294" s="140"/>
      <c r="V294" s="141"/>
    </row>
    <row r="295" spans="1:22" s="157" customFormat="1">
      <c r="A295" s="144">
        <v>47</v>
      </c>
      <c r="B295" s="145" t="s">
        <v>936</v>
      </c>
      <c r="C295" s="145" t="s">
        <v>582</v>
      </c>
      <c r="D295" s="145" t="s">
        <v>583</v>
      </c>
      <c r="E295" s="145" t="s">
        <v>584</v>
      </c>
      <c r="F295" s="145">
        <v>2</v>
      </c>
      <c r="G295" s="145"/>
      <c r="H295" s="145" t="s">
        <v>938</v>
      </c>
      <c r="I295" s="145" t="s">
        <v>586</v>
      </c>
      <c r="J295" s="145" t="s">
        <v>592</v>
      </c>
      <c r="K295" s="145" t="s">
        <v>593</v>
      </c>
      <c r="L295" s="145" t="s">
        <v>594</v>
      </c>
      <c r="M295" s="145" t="s">
        <v>595</v>
      </c>
      <c r="N295" s="145" t="s">
        <v>939</v>
      </c>
      <c r="O295" s="145" t="s">
        <v>590</v>
      </c>
      <c r="P295" s="145" t="s">
        <v>597</v>
      </c>
      <c r="Q295" s="145" t="s">
        <v>577</v>
      </c>
      <c r="R295" s="145" t="s">
        <v>577</v>
      </c>
      <c r="S295" s="145" t="s">
        <v>577</v>
      </c>
      <c r="T295" s="145">
        <v>0</v>
      </c>
      <c r="U295" s="145"/>
      <c r="V295" s="156"/>
    </row>
    <row r="296" spans="1:22">
      <c r="A296" s="153">
        <v>47</v>
      </c>
      <c r="B296" s="152" t="s">
        <v>936</v>
      </c>
      <c r="C296" s="152" t="s">
        <v>582</v>
      </c>
      <c r="D296" s="152" t="s">
        <v>583</v>
      </c>
      <c r="E296" s="152" t="s">
        <v>584</v>
      </c>
      <c r="F296" s="152">
        <v>3</v>
      </c>
      <c r="G296" s="152" t="s">
        <v>940</v>
      </c>
      <c r="H296" s="152" t="s">
        <v>623</v>
      </c>
      <c r="I296" s="152" t="s">
        <v>586</v>
      </c>
      <c r="J296" s="152" t="s">
        <v>587</v>
      </c>
      <c r="K296" s="152" t="s">
        <v>593</v>
      </c>
      <c r="L296" s="140" t="s">
        <v>577</v>
      </c>
      <c r="M296" s="140" t="s">
        <v>577</v>
      </c>
      <c r="N296" s="140" t="s">
        <v>624</v>
      </c>
      <c r="O296" s="140" t="s">
        <v>590</v>
      </c>
      <c r="P296" s="140" t="s">
        <v>597</v>
      </c>
      <c r="Q296" s="140" t="s">
        <v>577</v>
      </c>
      <c r="R296" s="140" t="s">
        <v>577</v>
      </c>
      <c r="S296" s="140" t="s">
        <v>577</v>
      </c>
      <c r="T296" s="140">
        <v>0</v>
      </c>
      <c r="U296" s="140"/>
      <c r="V296" s="141"/>
    </row>
    <row r="297" spans="1:22">
      <c r="A297" s="139">
        <v>47</v>
      </c>
      <c r="B297" s="140" t="s">
        <v>936</v>
      </c>
      <c r="C297" s="140" t="s">
        <v>582</v>
      </c>
      <c r="D297" s="140" t="s">
        <v>583</v>
      </c>
      <c r="E297" s="140" t="s">
        <v>584</v>
      </c>
      <c r="F297" s="140">
        <v>4</v>
      </c>
      <c r="G297" s="140"/>
      <c r="H297" s="140" t="s">
        <v>680</v>
      </c>
      <c r="I297" s="140" t="s">
        <v>586</v>
      </c>
      <c r="J297" s="140" t="s">
        <v>599</v>
      </c>
      <c r="K297" s="140" t="s">
        <v>593</v>
      </c>
      <c r="L297" s="140" t="s">
        <v>594</v>
      </c>
      <c r="M297" s="140" t="s">
        <v>577</v>
      </c>
      <c r="N297" s="140" t="s">
        <v>681</v>
      </c>
      <c r="O297" s="140" t="s">
        <v>590</v>
      </c>
      <c r="P297" s="140" t="s">
        <v>597</v>
      </c>
      <c r="Q297" s="140" t="s">
        <v>577</v>
      </c>
      <c r="R297" s="140" t="s">
        <v>577</v>
      </c>
      <c r="S297" s="140" t="s">
        <v>577</v>
      </c>
      <c r="T297" s="140">
        <v>0</v>
      </c>
      <c r="U297" s="140"/>
      <c r="V297" s="141"/>
    </row>
    <row r="298" spans="1:22">
      <c r="A298" s="139">
        <v>47</v>
      </c>
      <c r="B298" s="140" t="s">
        <v>936</v>
      </c>
      <c r="C298" s="140" t="s">
        <v>582</v>
      </c>
      <c r="D298" s="140" t="s">
        <v>583</v>
      </c>
      <c r="E298" s="140" t="s">
        <v>584</v>
      </c>
      <c r="F298" s="140">
        <v>5</v>
      </c>
      <c r="G298" s="140"/>
      <c r="H298" s="140" t="s">
        <v>941</v>
      </c>
      <c r="I298" s="140" t="s">
        <v>586</v>
      </c>
      <c r="J298" s="140" t="s">
        <v>609</v>
      </c>
      <c r="K298" s="140" t="s">
        <v>593</v>
      </c>
      <c r="L298" s="140" t="s">
        <v>577</v>
      </c>
      <c r="M298" s="140" t="s">
        <v>595</v>
      </c>
      <c r="N298" s="140" t="s">
        <v>924</v>
      </c>
      <c r="O298" s="140" t="s">
        <v>590</v>
      </c>
      <c r="P298" s="140" t="s">
        <v>597</v>
      </c>
      <c r="Q298" s="140" t="s">
        <v>577</v>
      </c>
      <c r="R298" s="140" t="s">
        <v>577</v>
      </c>
      <c r="S298" s="140" t="s">
        <v>577</v>
      </c>
      <c r="T298" s="140">
        <v>0</v>
      </c>
      <c r="U298" s="140"/>
      <c r="V298" s="141"/>
    </row>
    <row r="299" spans="1:22">
      <c r="A299" s="139">
        <v>47</v>
      </c>
      <c r="B299" s="140" t="s">
        <v>936</v>
      </c>
      <c r="C299" s="140" t="s">
        <v>582</v>
      </c>
      <c r="D299" s="140" t="s">
        <v>583</v>
      </c>
      <c r="E299" s="140" t="s">
        <v>584</v>
      </c>
      <c r="F299" s="140">
        <v>6</v>
      </c>
      <c r="G299" s="140"/>
      <c r="H299" s="140" t="s">
        <v>654</v>
      </c>
      <c r="I299" s="140" t="s">
        <v>586</v>
      </c>
      <c r="J299" s="140" t="s">
        <v>609</v>
      </c>
      <c r="K299" s="140" t="s">
        <v>593</v>
      </c>
      <c r="L299" s="140" t="s">
        <v>577</v>
      </c>
      <c r="M299" s="140" t="s">
        <v>595</v>
      </c>
      <c r="N299" s="140" t="s">
        <v>610</v>
      </c>
      <c r="O299" s="140" t="s">
        <v>590</v>
      </c>
      <c r="P299" s="140" t="s">
        <v>597</v>
      </c>
      <c r="Q299" s="140" t="s">
        <v>577</v>
      </c>
      <c r="R299" s="140" t="s">
        <v>577</v>
      </c>
      <c r="S299" s="140" t="s">
        <v>577</v>
      </c>
      <c r="T299" s="140">
        <v>0</v>
      </c>
      <c r="U299" s="140"/>
      <c r="V299" s="141"/>
    </row>
    <row r="300" spans="1:22" ht="17.25" thickBot="1">
      <c r="A300" s="146">
        <v>47</v>
      </c>
      <c r="B300" s="147" t="s">
        <v>936</v>
      </c>
      <c r="C300" s="147" t="s">
        <v>582</v>
      </c>
      <c r="D300" s="148" t="s">
        <v>583</v>
      </c>
      <c r="E300" s="147" t="s">
        <v>584</v>
      </c>
      <c r="F300" s="147">
        <v>7</v>
      </c>
      <c r="G300" s="147"/>
      <c r="H300" s="147" t="s">
        <v>655</v>
      </c>
      <c r="I300" s="147" t="s">
        <v>586</v>
      </c>
      <c r="J300" s="147" t="s">
        <v>609</v>
      </c>
      <c r="K300" s="147" t="s">
        <v>593</v>
      </c>
      <c r="L300" s="147" t="s">
        <v>577</v>
      </c>
      <c r="M300" s="147" t="s">
        <v>595</v>
      </c>
      <c r="N300" s="147" t="s">
        <v>610</v>
      </c>
      <c r="O300" s="147" t="s">
        <v>590</v>
      </c>
      <c r="P300" s="147" t="s">
        <v>597</v>
      </c>
      <c r="Q300" s="147" t="s">
        <v>577</v>
      </c>
      <c r="R300" s="147" t="s">
        <v>577</v>
      </c>
      <c r="S300" s="147" t="s">
        <v>577</v>
      </c>
      <c r="T300" s="147">
        <v>0</v>
      </c>
      <c r="U300" s="147"/>
      <c r="V300" s="149"/>
    </row>
    <row r="301" spans="1:22" s="135" customFormat="1" ht="17.25" thickBot="1">
      <c r="A301" s="150">
        <v>48</v>
      </c>
      <c r="B301" s="151" t="s">
        <v>584</v>
      </c>
      <c r="C301" s="151" t="s">
        <v>573</v>
      </c>
      <c r="D301" s="151" t="s">
        <v>573</v>
      </c>
      <c r="E301" s="151" t="s">
        <v>574</v>
      </c>
      <c r="F301" s="151">
        <v>0</v>
      </c>
      <c r="G301" s="151" t="s">
        <v>641</v>
      </c>
      <c r="H301" s="151" t="s">
        <v>584</v>
      </c>
      <c r="I301" s="151" t="s">
        <v>576</v>
      </c>
      <c r="J301" s="137" t="s">
        <v>577</v>
      </c>
      <c r="K301" s="137" t="s">
        <v>577</v>
      </c>
      <c r="L301" s="137" t="s">
        <v>577</v>
      </c>
      <c r="M301" s="137" t="s">
        <v>577</v>
      </c>
      <c r="N301" s="151" t="s">
        <v>642</v>
      </c>
      <c r="O301" s="151" t="s">
        <v>579</v>
      </c>
      <c r="P301" s="151" t="s">
        <v>580</v>
      </c>
      <c r="Q301" s="151" t="s">
        <v>577</v>
      </c>
      <c r="R301" s="151" t="s">
        <v>577</v>
      </c>
      <c r="S301" s="151" t="s">
        <v>577</v>
      </c>
      <c r="T301" s="151">
        <v>0</v>
      </c>
      <c r="U301" s="151"/>
      <c r="V301" s="133" t="s">
        <v>574</v>
      </c>
    </row>
    <row r="302" spans="1:22">
      <c r="A302" s="136">
        <v>49</v>
      </c>
      <c r="B302" s="137" t="s">
        <v>942</v>
      </c>
      <c r="C302" s="137" t="s">
        <v>582</v>
      </c>
      <c r="D302" s="137" t="s">
        <v>583</v>
      </c>
      <c r="E302" s="137" t="s">
        <v>584</v>
      </c>
      <c r="F302" s="137">
        <v>0</v>
      </c>
      <c r="G302" s="137"/>
      <c r="H302" s="137" t="s">
        <v>942</v>
      </c>
      <c r="I302" s="137" t="s">
        <v>586</v>
      </c>
      <c r="J302" s="137" t="s">
        <v>592</v>
      </c>
      <c r="K302" s="137" t="s">
        <v>593</v>
      </c>
      <c r="L302" s="137" t="s">
        <v>594</v>
      </c>
      <c r="M302" s="137" t="s">
        <v>595</v>
      </c>
      <c r="N302" s="137" t="s">
        <v>596</v>
      </c>
      <c r="O302" s="137" t="s">
        <v>590</v>
      </c>
      <c r="P302" s="137" t="s">
        <v>580</v>
      </c>
      <c r="Q302" s="137" t="s">
        <v>686</v>
      </c>
      <c r="R302" s="137" t="s">
        <v>591</v>
      </c>
      <c r="S302" s="137" t="s">
        <v>591</v>
      </c>
      <c r="T302" s="137">
        <v>0</v>
      </c>
      <c r="U302" s="137"/>
      <c r="V302" s="138" t="s">
        <v>574</v>
      </c>
    </row>
    <row r="303" spans="1:22">
      <c r="A303" s="153">
        <v>49</v>
      </c>
      <c r="B303" s="152" t="s">
        <v>942</v>
      </c>
      <c r="C303" s="152" t="s">
        <v>582</v>
      </c>
      <c r="D303" s="152" t="s">
        <v>583</v>
      </c>
      <c r="E303" s="152" t="s">
        <v>584</v>
      </c>
      <c r="F303" s="152">
        <v>1</v>
      </c>
      <c r="G303" s="152" t="s">
        <v>943</v>
      </c>
      <c r="H303" s="152" t="s">
        <v>585</v>
      </c>
      <c r="I303" s="140" t="s">
        <v>586</v>
      </c>
      <c r="J303" s="140" t="s">
        <v>587</v>
      </c>
      <c r="K303" s="140" t="s">
        <v>593</v>
      </c>
      <c r="L303" s="140" t="s">
        <v>577</v>
      </c>
      <c r="M303" s="140" t="s">
        <v>577</v>
      </c>
      <c r="N303" s="140" t="s">
        <v>589</v>
      </c>
      <c r="O303" s="140" t="s">
        <v>590</v>
      </c>
      <c r="P303" s="140" t="s">
        <v>597</v>
      </c>
      <c r="Q303" s="140" t="s">
        <v>577</v>
      </c>
      <c r="R303" s="140" t="s">
        <v>577</v>
      </c>
      <c r="S303" s="140" t="s">
        <v>577</v>
      </c>
      <c r="T303" s="140">
        <v>0</v>
      </c>
      <c r="U303" s="140"/>
      <c r="V303" s="141"/>
    </row>
    <row r="304" spans="1:22">
      <c r="A304" s="139">
        <v>49</v>
      </c>
      <c r="B304" s="140" t="s">
        <v>942</v>
      </c>
      <c r="C304" s="140" t="s">
        <v>582</v>
      </c>
      <c r="D304" s="140" t="s">
        <v>583</v>
      </c>
      <c r="E304" s="140" t="s">
        <v>584</v>
      </c>
      <c r="F304" s="140">
        <v>2</v>
      </c>
      <c r="G304" s="140"/>
      <c r="H304" s="140" t="s">
        <v>895</v>
      </c>
      <c r="I304" s="140" t="s">
        <v>586</v>
      </c>
      <c r="J304" s="140" t="s">
        <v>609</v>
      </c>
      <c r="K304" s="140" t="s">
        <v>593</v>
      </c>
      <c r="L304" s="140" t="s">
        <v>577</v>
      </c>
      <c r="M304" s="140" t="s">
        <v>595</v>
      </c>
      <c r="N304" s="140" t="s">
        <v>896</v>
      </c>
      <c r="O304" s="140" t="s">
        <v>590</v>
      </c>
      <c r="P304" s="140" t="s">
        <v>597</v>
      </c>
      <c r="Q304" s="140" t="s">
        <v>577</v>
      </c>
      <c r="R304" s="140" t="s">
        <v>577</v>
      </c>
      <c r="S304" s="140" t="s">
        <v>577</v>
      </c>
      <c r="T304" s="140">
        <v>0</v>
      </c>
      <c r="U304" s="140"/>
      <c r="V304" s="141"/>
    </row>
    <row r="305" spans="1:22">
      <c r="A305" s="139">
        <v>49</v>
      </c>
      <c r="B305" s="140" t="s">
        <v>942</v>
      </c>
      <c r="C305" s="140" t="s">
        <v>582</v>
      </c>
      <c r="D305" s="140" t="s">
        <v>583</v>
      </c>
      <c r="E305" s="140" t="s">
        <v>584</v>
      </c>
      <c r="F305" s="140">
        <v>3</v>
      </c>
      <c r="G305" s="140"/>
      <c r="H305" s="140" t="s">
        <v>944</v>
      </c>
      <c r="I305" s="140" t="s">
        <v>586</v>
      </c>
      <c r="J305" s="140" t="s">
        <v>619</v>
      </c>
      <c r="K305" s="140" t="s">
        <v>593</v>
      </c>
      <c r="L305" s="140" t="s">
        <v>577</v>
      </c>
      <c r="M305" s="140" t="s">
        <v>595</v>
      </c>
      <c r="N305" s="140" t="s">
        <v>945</v>
      </c>
      <c r="O305" s="140" t="s">
        <v>590</v>
      </c>
      <c r="P305" s="140" t="s">
        <v>597</v>
      </c>
      <c r="Q305" s="140" t="s">
        <v>577</v>
      </c>
      <c r="R305" s="140" t="s">
        <v>577</v>
      </c>
      <c r="S305" s="140" t="s">
        <v>577</v>
      </c>
      <c r="T305" s="140">
        <v>0</v>
      </c>
      <c r="U305" s="140"/>
      <c r="V305" s="141"/>
    </row>
    <row r="306" spans="1:22">
      <c r="A306" s="139">
        <v>49</v>
      </c>
      <c r="B306" s="140" t="s">
        <v>942</v>
      </c>
      <c r="C306" s="140" t="s">
        <v>582</v>
      </c>
      <c r="D306" s="140" t="s">
        <v>583</v>
      </c>
      <c r="E306" s="140" t="s">
        <v>584</v>
      </c>
      <c r="F306" s="140">
        <v>4</v>
      </c>
      <c r="G306" s="140"/>
      <c r="H306" s="140" t="s">
        <v>650</v>
      </c>
      <c r="I306" s="140" t="s">
        <v>586</v>
      </c>
      <c r="J306" s="140" t="s">
        <v>651</v>
      </c>
      <c r="K306" s="140" t="s">
        <v>577</v>
      </c>
      <c r="L306" s="140" t="s">
        <v>577</v>
      </c>
      <c r="M306" s="140" t="s">
        <v>577</v>
      </c>
      <c r="N306" s="140">
        <v>0</v>
      </c>
      <c r="O306" s="140" t="s">
        <v>590</v>
      </c>
      <c r="P306" s="140" t="s">
        <v>597</v>
      </c>
      <c r="Q306" s="140" t="s">
        <v>577</v>
      </c>
      <c r="R306" s="140" t="s">
        <v>577</v>
      </c>
      <c r="S306" s="140" t="s">
        <v>577</v>
      </c>
      <c r="T306" s="140">
        <v>0</v>
      </c>
      <c r="U306" s="140"/>
      <c r="V306" s="141"/>
    </row>
    <row r="307" spans="1:22">
      <c r="A307" s="139">
        <v>49</v>
      </c>
      <c r="B307" s="140" t="s">
        <v>942</v>
      </c>
      <c r="C307" s="140" t="s">
        <v>582</v>
      </c>
      <c r="D307" s="140" t="s">
        <v>583</v>
      </c>
      <c r="E307" s="140" t="s">
        <v>584</v>
      </c>
      <c r="F307" s="140">
        <v>5</v>
      </c>
      <c r="G307" s="140"/>
      <c r="H307" s="140" t="s">
        <v>946</v>
      </c>
      <c r="I307" s="140" t="s">
        <v>586</v>
      </c>
      <c r="J307" s="140" t="s">
        <v>609</v>
      </c>
      <c r="K307" s="140" t="s">
        <v>593</v>
      </c>
      <c r="L307" s="140" t="s">
        <v>577</v>
      </c>
      <c r="M307" s="140" t="s">
        <v>595</v>
      </c>
      <c r="N307" s="140" t="s">
        <v>924</v>
      </c>
      <c r="O307" s="140" t="s">
        <v>590</v>
      </c>
      <c r="P307" s="140" t="s">
        <v>597</v>
      </c>
      <c r="Q307" s="140" t="s">
        <v>577</v>
      </c>
      <c r="R307" s="140" t="s">
        <v>577</v>
      </c>
      <c r="S307" s="140" t="s">
        <v>577</v>
      </c>
      <c r="T307" s="140">
        <v>0</v>
      </c>
      <c r="U307" s="140"/>
      <c r="V307" s="141"/>
    </row>
    <row r="308" spans="1:22">
      <c r="A308" s="139">
        <v>49</v>
      </c>
      <c r="B308" s="140" t="s">
        <v>942</v>
      </c>
      <c r="C308" s="140" t="s">
        <v>582</v>
      </c>
      <c r="D308" s="140" t="s">
        <v>583</v>
      </c>
      <c r="E308" s="140" t="s">
        <v>584</v>
      </c>
      <c r="F308" s="140">
        <v>6</v>
      </c>
      <c r="G308" s="140"/>
      <c r="H308" s="140" t="s">
        <v>669</v>
      </c>
      <c r="I308" s="140" t="s">
        <v>586</v>
      </c>
      <c r="J308" s="140" t="s">
        <v>609</v>
      </c>
      <c r="K308" s="140" t="s">
        <v>593</v>
      </c>
      <c r="L308" s="140" t="s">
        <v>577</v>
      </c>
      <c r="M308" s="140" t="s">
        <v>595</v>
      </c>
      <c r="N308" s="140" t="s">
        <v>610</v>
      </c>
      <c r="O308" s="140" t="s">
        <v>590</v>
      </c>
      <c r="P308" s="140" t="s">
        <v>597</v>
      </c>
      <c r="Q308" s="140" t="s">
        <v>577</v>
      </c>
      <c r="R308" s="140" t="s">
        <v>577</v>
      </c>
      <c r="S308" s="140" t="s">
        <v>577</v>
      </c>
      <c r="T308" s="140">
        <v>0</v>
      </c>
      <c r="U308" s="140"/>
      <c r="V308" s="141"/>
    </row>
    <row r="309" spans="1:22" ht="17.25" thickBot="1">
      <c r="A309" s="146">
        <v>49</v>
      </c>
      <c r="B309" s="147" t="s">
        <v>942</v>
      </c>
      <c r="C309" s="147" t="s">
        <v>582</v>
      </c>
      <c r="D309" s="148" t="s">
        <v>583</v>
      </c>
      <c r="E309" s="147" t="s">
        <v>584</v>
      </c>
      <c r="F309" s="147">
        <v>7</v>
      </c>
      <c r="G309" s="147"/>
      <c r="H309" s="147" t="s">
        <v>670</v>
      </c>
      <c r="I309" s="147" t="s">
        <v>586</v>
      </c>
      <c r="J309" s="147" t="s">
        <v>609</v>
      </c>
      <c r="K309" s="147" t="s">
        <v>593</v>
      </c>
      <c r="L309" s="147" t="s">
        <v>577</v>
      </c>
      <c r="M309" s="147" t="s">
        <v>595</v>
      </c>
      <c r="N309" s="147" t="s">
        <v>610</v>
      </c>
      <c r="O309" s="147" t="s">
        <v>590</v>
      </c>
      <c r="P309" s="147" t="s">
        <v>597</v>
      </c>
      <c r="Q309" s="147" t="s">
        <v>577</v>
      </c>
      <c r="R309" s="147" t="s">
        <v>577</v>
      </c>
      <c r="S309" s="147" t="s">
        <v>577</v>
      </c>
      <c r="T309" s="147">
        <v>0</v>
      </c>
      <c r="U309" s="147"/>
      <c r="V309" s="149"/>
    </row>
    <row r="310" spans="1:22">
      <c r="A310" s="136">
        <v>50</v>
      </c>
      <c r="B310" s="137" t="s">
        <v>947</v>
      </c>
      <c r="C310" s="137" t="s">
        <v>582</v>
      </c>
      <c r="D310" s="137" t="s">
        <v>583</v>
      </c>
      <c r="E310" s="137" t="s">
        <v>584</v>
      </c>
      <c r="F310" s="137">
        <v>0</v>
      </c>
      <c r="G310" s="137"/>
      <c r="H310" s="137" t="s">
        <v>947</v>
      </c>
      <c r="I310" s="137" t="s">
        <v>586</v>
      </c>
      <c r="J310" s="137" t="s">
        <v>592</v>
      </c>
      <c r="K310" s="137" t="s">
        <v>593</v>
      </c>
      <c r="L310" s="137" t="s">
        <v>594</v>
      </c>
      <c r="M310" s="137" t="s">
        <v>595</v>
      </c>
      <c r="N310" s="137" t="s">
        <v>596</v>
      </c>
      <c r="O310" s="137" t="s">
        <v>590</v>
      </c>
      <c r="P310" s="137" t="s">
        <v>580</v>
      </c>
      <c r="Q310" s="137" t="s">
        <v>686</v>
      </c>
      <c r="R310" s="137" t="s">
        <v>630</v>
      </c>
      <c r="S310" s="137" t="s">
        <v>630</v>
      </c>
      <c r="T310" s="137">
        <v>0</v>
      </c>
      <c r="U310" s="137"/>
      <c r="V310" s="138" t="s">
        <v>948</v>
      </c>
    </row>
    <row r="311" spans="1:22" s="135" customFormat="1">
      <c r="A311" s="142">
        <v>50</v>
      </c>
      <c r="B311" s="130" t="s">
        <v>947</v>
      </c>
      <c r="C311" s="130" t="s">
        <v>582</v>
      </c>
      <c r="D311" s="130" t="s">
        <v>583</v>
      </c>
      <c r="E311" s="130" t="s">
        <v>584</v>
      </c>
      <c r="F311" s="130">
        <v>1</v>
      </c>
      <c r="G311" s="130" t="s">
        <v>949</v>
      </c>
      <c r="H311" s="130" t="s">
        <v>660</v>
      </c>
      <c r="I311" s="130" t="s">
        <v>586</v>
      </c>
      <c r="J311" s="130" t="s">
        <v>609</v>
      </c>
      <c r="K311" s="130" t="s">
        <v>593</v>
      </c>
      <c r="L311" s="130" t="s">
        <v>577</v>
      </c>
      <c r="M311" s="130" t="s">
        <v>595</v>
      </c>
      <c r="N311" s="130" t="s">
        <v>661</v>
      </c>
      <c r="O311" s="130" t="s">
        <v>590</v>
      </c>
      <c r="P311" s="130" t="s">
        <v>597</v>
      </c>
      <c r="Q311" s="130" t="s">
        <v>577</v>
      </c>
      <c r="R311" s="130" t="s">
        <v>577</v>
      </c>
      <c r="S311" s="130" t="s">
        <v>577</v>
      </c>
      <c r="T311" s="130">
        <v>0</v>
      </c>
      <c r="U311" s="130"/>
      <c r="V311" s="143"/>
    </row>
    <row r="312" spans="1:22">
      <c r="A312" s="139">
        <v>50</v>
      </c>
      <c r="B312" s="140" t="s">
        <v>947</v>
      </c>
      <c r="C312" s="140" t="s">
        <v>582</v>
      </c>
      <c r="D312" s="140" t="s">
        <v>583</v>
      </c>
      <c r="E312" s="140" t="s">
        <v>584</v>
      </c>
      <c r="F312" s="140">
        <v>2</v>
      </c>
      <c r="G312" s="140"/>
      <c r="H312" s="140" t="s">
        <v>902</v>
      </c>
      <c r="I312" s="140" t="s">
        <v>586</v>
      </c>
      <c r="J312" s="140" t="s">
        <v>609</v>
      </c>
      <c r="K312" s="140" t="s">
        <v>593</v>
      </c>
      <c r="L312" s="140" t="s">
        <v>577</v>
      </c>
      <c r="M312" s="140" t="s">
        <v>595</v>
      </c>
      <c r="N312" s="140" t="s">
        <v>896</v>
      </c>
      <c r="O312" s="140" t="s">
        <v>590</v>
      </c>
      <c r="P312" s="140" t="s">
        <v>597</v>
      </c>
      <c r="Q312" s="140" t="s">
        <v>577</v>
      </c>
      <c r="R312" s="140" t="s">
        <v>577</v>
      </c>
      <c r="S312" s="140" t="s">
        <v>577</v>
      </c>
      <c r="T312" s="140">
        <v>0</v>
      </c>
      <c r="U312" s="140"/>
      <c r="V312" s="141"/>
    </row>
    <row r="313" spans="1:22">
      <c r="A313" s="139">
        <v>50</v>
      </c>
      <c r="B313" s="140" t="s">
        <v>947</v>
      </c>
      <c r="C313" s="140" t="s">
        <v>582</v>
      </c>
      <c r="D313" s="140" t="s">
        <v>583</v>
      </c>
      <c r="E313" s="140" t="s">
        <v>584</v>
      </c>
      <c r="F313" s="140">
        <v>3</v>
      </c>
      <c r="G313" s="140"/>
      <c r="H313" s="140" t="s">
        <v>950</v>
      </c>
      <c r="I313" s="140" t="s">
        <v>586</v>
      </c>
      <c r="J313" s="140" t="s">
        <v>619</v>
      </c>
      <c r="K313" s="140" t="s">
        <v>593</v>
      </c>
      <c r="L313" s="140" t="s">
        <v>577</v>
      </c>
      <c r="M313" s="140" t="s">
        <v>595</v>
      </c>
      <c r="N313" s="140" t="s">
        <v>951</v>
      </c>
      <c r="O313" s="140" t="s">
        <v>590</v>
      </c>
      <c r="P313" s="140" t="s">
        <v>597</v>
      </c>
      <c r="Q313" s="140" t="s">
        <v>577</v>
      </c>
      <c r="R313" s="140" t="s">
        <v>577</v>
      </c>
      <c r="S313" s="140" t="s">
        <v>577</v>
      </c>
      <c r="T313" s="140">
        <v>0</v>
      </c>
      <c r="U313" s="140"/>
      <c r="V313" s="141"/>
    </row>
    <row r="314" spans="1:22">
      <c r="A314" s="139">
        <v>50</v>
      </c>
      <c r="B314" s="140" t="s">
        <v>947</v>
      </c>
      <c r="C314" s="140" t="s">
        <v>582</v>
      </c>
      <c r="D314" s="140" t="s">
        <v>583</v>
      </c>
      <c r="E314" s="140" t="s">
        <v>584</v>
      </c>
      <c r="F314" s="140">
        <v>4</v>
      </c>
      <c r="G314" s="140"/>
      <c r="H314" s="140" t="s">
        <v>693</v>
      </c>
      <c r="I314" s="140" t="s">
        <v>586</v>
      </c>
      <c r="J314" s="140" t="s">
        <v>609</v>
      </c>
      <c r="K314" s="140" t="s">
        <v>593</v>
      </c>
      <c r="L314" s="140" t="s">
        <v>577</v>
      </c>
      <c r="M314" s="140" t="s">
        <v>595</v>
      </c>
      <c r="N314" s="140" t="s">
        <v>694</v>
      </c>
      <c r="O314" s="140" t="s">
        <v>590</v>
      </c>
      <c r="P314" s="140" t="s">
        <v>597</v>
      </c>
      <c r="Q314" s="140" t="s">
        <v>577</v>
      </c>
      <c r="R314" s="140" t="s">
        <v>577</v>
      </c>
      <c r="S314" s="140" t="s">
        <v>577</v>
      </c>
      <c r="T314" s="140">
        <v>0</v>
      </c>
      <c r="U314" s="140"/>
      <c r="V314" s="141"/>
    </row>
    <row r="315" spans="1:22">
      <c r="A315" s="139">
        <v>50</v>
      </c>
      <c r="B315" s="140" t="s">
        <v>947</v>
      </c>
      <c r="C315" s="140" t="s">
        <v>582</v>
      </c>
      <c r="D315" s="140" t="s">
        <v>583</v>
      </c>
      <c r="E315" s="140" t="s">
        <v>584</v>
      </c>
      <c r="F315" s="140">
        <v>5</v>
      </c>
      <c r="G315" s="140"/>
      <c r="H315" s="140" t="s">
        <v>952</v>
      </c>
      <c r="I315" s="140" t="s">
        <v>586</v>
      </c>
      <c r="J315" s="140" t="s">
        <v>609</v>
      </c>
      <c r="K315" s="140" t="s">
        <v>593</v>
      </c>
      <c r="L315" s="140" t="s">
        <v>577</v>
      </c>
      <c r="M315" s="140" t="s">
        <v>595</v>
      </c>
      <c r="N315" s="140" t="s">
        <v>924</v>
      </c>
      <c r="O315" s="140" t="s">
        <v>590</v>
      </c>
      <c r="P315" s="140" t="s">
        <v>597</v>
      </c>
      <c r="Q315" s="140" t="s">
        <v>577</v>
      </c>
      <c r="R315" s="140" t="s">
        <v>577</v>
      </c>
      <c r="S315" s="140" t="s">
        <v>577</v>
      </c>
      <c r="T315" s="140">
        <v>0</v>
      </c>
      <c r="U315" s="140"/>
      <c r="V315" s="141"/>
    </row>
    <row r="316" spans="1:22">
      <c r="A316" s="139">
        <v>50</v>
      </c>
      <c r="B316" s="140" t="s">
        <v>947</v>
      </c>
      <c r="C316" s="140" t="s">
        <v>582</v>
      </c>
      <c r="D316" s="140" t="s">
        <v>583</v>
      </c>
      <c r="E316" s="140" t="s">
        <v>584</v>
      </c>
      <c r="F316" s="140">
        <v>6</v>
      </c>
      <c r="G316" s="140"/>
      <c r="H316" s="140" t="s">
        <v>682</v>
      </c>
      <c r="I316" s="140" t="s">
        <v>586</v>
      </c>
      <c r="J316" s="140" t="s">
        <v>609</v>
      </c>
      <c r="K316" s="140" t="s">
        <v>593</v>
      </c>
      <c r="L316" s="140" t="s">
        <v>577</v>
      </c>
      <c r="M316" s="140" t="s">
        <v>595</v>
      </c>
      <c r="N316" s="140" t="s">
        <v>610</v>
      </c>
      <c r="O316" s="140" t="s">
        <v>590</v>
      </c>
      <c r="P316" s="140" t="s">
        <v>597</v>
      </c>
      <c r="Q316" s="140" t="s">
        <v>577</v>
      </c>
      <c r="R316" s="140" t="s">
        <v>577</v>
      </c>
      <c r="S316" s="140" t="s">
        <v>577</v>
      </c>
      <c r="T316" s="140">
        <v>0</v>
      </c>
      <c r="U316" s="140"/>
      <c r="V316" s="141"/>
    </row>
    <row r="317" spans="1:22" ht="17.25" thickBot="1">
      <c r="A317" s="146">
        <v>50</v>
      </c>
      <c r="B317" s="147" t="s">
        <v>947</v>
      </c>
      <c r="C317" s="147" t="s">
        <v>582</v>
      </c>
      <c r="D317" s="148" t="s">
        <v>583</v>
      </c>
      <c r="E317" s="147" t="s">
        <v>584</v>
      </c>
      <c r="F317" s="147">
        <v>7</v>
      </c>
      <c r="G317" s="147"/>
      <c r="H317" s="147" t="s">
        <v>683</v>
      </c>
      <c r="I317" s="147" t="s">
        <v>586</v>
      </c>
      <c r="J317" s="147" t="s">
        <v>609</v>
      </c>
      <c r="K317" s="147" t="s">
        <v>593</v>
      </c>
      <c r="L317" s="147" t="s">
        <v>577</v>
      </c>
      <c r="M317" s="147" t="s">
        <v>595</v>
      </c>
      <c r="N317" s="147" t="s">
        <v>610</v>
      </c>
      <c r="O317" s="147" t="s">
        <v>590</v>
      </c>
      <c r="P317" s="147" t="s">
        <v>597</v>
      </c>
      <c r="Q317" s="147" t="s">
        <v>577</v>
      </c>
      <c r="R317" s="147" t="s">
        <v>577</v>
      </c>
      <c r="S317" s="147" t="s">
        <v>577</v>
      </c>
      <c r="T317" s="147">
        <v>0</v>
      </c>
      <c r="U317" s="147"/>
      <c r="V317" s="149"/>
    </row>
    <row r="318" spans="1:22">
      <c r="A318" s="136">
        <v>51</v>
      </c>
      <c r="B318" s="137" t="s">
        <v>953</v>
      </c>
      <c r="C318" s="137" t="s">
        <v>582</v>
      </c>
      <c r="D318" s="137" t="s">
        <v>583</v>
      </c>
      <c r="E318" s="137" t="s">
        <v>584</v>
      </c>
      <c r="F318" s="137">
        <v>0</v>
      </c>
      <c r="G318" s="137"/>
      <c r="H318" s="137" t="s">
        <v>953</v>
      </c>
      <c r="I318" s="137" t="s">
        <v>586</v>
      </c>
      <c r="J318" s="137" t="s">
        <v>592</v>
      </c>
      <c r="K318" s="137" t="s">
        <v>593</v>
      </c>
      <c r="L318" s="137" t="s">
        <v>594</v>
      </c>
      <c r="M318" s="137" t="s">
        <v>595</v>
      </c>
      <c r="N318" s="137" t="s">
        <v>596</v>
      </c>
      <c r="O318" s="137" t="s">
        <v>590</v>
      </c>
      <c r="P318" s="137" t="s">
        <v>580</v>
      </c>
      <c r="Q318" s="137" t="s">
        <v>686</v>
      </c>
      <c r="R318" s="137" t="s">
        <v>630</v>
      </c>
      <c r="S318" s="137" t="s">
        <v>630</v>
      </c>
      <c r="T318" s="137">
        <v>0</v>
      </c>
      <c r="U318" s="137"/>
      <c r="V318" s="138" t="s">
        <v>574</v>
      </c>
    </row>
    <row r="319" spans="1:22" s="135" customFormat="1">
      <c r="A319" s="142">
        <v>51</v>
      </c>
      <c r="B319" s="130" t="s">
        <v>953</v>
      </c>
      <c r="C319" s="130" t="s">
        <v>582</v>
      </c>
      <c r="D319" s="130" t="s">
        <v>583</v>
      </c>
      <c r="E319" s="130" t="s">
        <v>584</v>
      </c>
      <c r="F319" s="130">
        <v>1</v>
      </c>
      <c r="G319" s="130" t="s">
        <v>954</v>
      </c>
      <c r="H319" s="130" t="s">
        <v>628</v>
      </c>
      <c r="I319" s="130" t="s">
        <v>586</v>
      </c>
      <c r="J319" s="130" t="s">
        <v>599</v>
      </c>
      <c r="K319" s="130" t="s">
        <v>593</v>
      </c>
      <c r="L319" s="130" t="s">
        <v>594</v>
      </c>
      <c r="M319" s="130" t="s">
        <v>577</v>
      </c>
      <c r="N319" s="130" t="s">
        <v>629</v>
      </c>
      <c r="O319" s="130" t="s">
        <v>590</v>
      </c>
      <c r="P319" s="130" t="s">
        <v>597</v>
      </c>
      <c r="Q319" s="130" t="s">
        <v>577</v>
      </c>
      <c r="R319" s="130" t="s">
        <v>577</v>
      </c>
      <c r="S319" s="130" t="s">
        <v>577</v>
      </c>
      <c r="T319" s="130">
        <v>0</v>
      </c>
      <c r="U319" s="130"/>
      <c r="V319" s="143"/>
    </row>
    <row r="320" spans="1:22">
      <c r="A320" s="139">
        <v>51</v>
      </c>
      <c r="B320" s="140" t="s">
        <v>953</v>
      </c>
      <c r="C320" s="140" t="s">
        <v>582</v>
      </c>
      <c r="D320" s="140" t="s">
        <v>583</v>
      </c>
      <c r="E320" s="140" t="s">
        <v>584</v>
      </c>
      <c r="F320" s="140">
        <v>2</v>
      </c>
      <c r="G320" s="140"/>
      <c r="H320" s="140" t="s">
        <v>906</v>
      </c>
      <c r="I320" s="140" t="s">
        <v>586</v>
      </c>
      <c r="J320" s="140" t="s">
        <v>609</v>
      </c>
      <c r="K320" s="140" t="s">
        <v>593</v>
      </c>
      <c r="L320" s="140" t="s">
        <v>577</v>
      </c>
      <c r="M320" s="140" t="s">
        <v>595</v>
      </c>
      <c r="N320" s="140" t="s">
        <v>896</v>
      </c>
      <c r="O320" s="140" t="s">
        <v>590</v>
      </c>
      <c r="P320" s="140" t="s">
        <v>597</v>
      </c>
      <c r="Q320" s="140" t="s">
        <v>577</v>
      </c>
      <c r="R320" s="140" t="s">
        <v>577</v>
      </c>
      <c r="S320" s="140" t="s">
        <v>577</v>
      </c>
      <c r="T320" s="140">
        <v>0</v>
      </c>
      <c r="U320" s="140"/>
      <c r="V320" s="141"/>
    </row>
    <row r="321" spans="1:22">
      <c r="A321" s="139">
        <v>51</v>
      </c>
      <c r="B321" s="140" t="s">
        <v>953</v>
      </c>
      <c r="C321" s="140" t="s">
        <v>582</v>
      </c>
      <c r="D321" s="140" t="s">
        <v>583</v>
      </c>
      <c r="E321" s="140" t="s">
        <v>584</v>
      </c>
      <c r="F321" s="140">
        <v>3</v>
      </c>
      <c r="G321" s="140"/>
      <c r="H321" s="140" t="s">
        <v>678</v>
      </c>
      <c r="I321" s="140" t="s">
        <v>586</v>
      </c>
      <c r="J321" s="140" t="s">
        <v>592</v>
      </c>
      <c r="K321" s="140" t="s">
        <v>593</v>
      </c>
      <c r="L321" s="140" t="s">
        <v>594</v>
      </c>
      <c r="M321" s="140" t="s">
        <v>595</v>
      </c>
      <c r="N321" s="140" t="s">
        <v>679</v>
      </c>
      <c r="O321" s="140" t="s">
        <v>590</v>
      </c>
      <c r="P321" s="140" t="s">
        <v>597</v>
      </c>
      <c r="Q321" s="140" t="s">
        <v>577</v>
      </c>
      <c r="R321" s="140" t="s">
        <v>577</v>
      </c>
      <c r="S321" s="140" t="s">
        <v>577</v>
      </c>
      <c r="T321" s="140">
        <v>0</v>
      </c>
      <c r="U321" s="140"/>
      <c r="V321" s="141"/>
    </row>
    <row r="322" spans="1:22">
      <c r="A322" s="139">
        <v>51</v>
      </c>
      <c r="B322" s="140" t="s">
        <v>953</v>
      </c>
      <c r="C322" s="140" t="s">
        <v>582</v>
      </c>
      <c r="D322" s="140" t="s">
        <v>583</v>
      </c>
      <c r="E322" s="140" t="s">
        <v>584</v>
      </c>
      <c r="F322" s="140">
        <v>4</v>
      </c>
      <c r="G322" s="140"/>
      <c r="H322" s="140" t="s">
        <v>704</v>
      </c>
      <c r="I322" s="140" t="s">
        <v>586</v>
      </c>
      <c r="J322" s="140" t="s">
        <v>592</v>
      </c>
      <c r="K322" s="140" t="s">
        <v>593</v>
      </c>
      <c r="L322" s="140" t="s">
        <v>594</v>
      </c>
      <c r="M322" s="140" t="s">
        <v>595</v>
      </c>
      <c r="N322" s="140" t="s">
        <v>705</v>
      </c>
      <c r="O322" s="140" t="s">
        <v>590</v>
      </c>
      <c r="P322" s="140" t="s">
        <v>597</v>
      </c>
      <c r="Q322" s="140" t="s">
        <v>577</v>
      </c>
      <c r="R322" s="140" t="s">
        <v>577</v>
      </c>
      <c r="S322" s="140" t="s">
        <v>577</v>
      </c>
      <c r="T322" s="140">
        <v>0</v>
      </c>
      <c r="U322" s="140"/>
      <c r="V322" s="141"/>
    </row>
    <row r="323" spans="1:22">
      <c r="A323" s="139">
        <v>51</v>
      </c>
      <c r="B323" s="140" t="s">
        <v>953</v>
      </c>
      <c r="C323" s="140" t="s">
        <v>582</v>
      </c>
      <c r="D323" s="140" t="s">
        <v>583</v>
      </c>
      <c r="E323" s="140" t="s">
        <v>584</v>
      </c>
      <c r="F323" s="140">
        <v>5</v>
      </c>
      <c r="G323" s="140"/>
      <c r="H323" s="140" t="s">
        <v>955</v>
      </c>
      <c r="I323" s="140" t="s">
        <v>586</v>
      </c>
      <c r="J323" s="140" t="s">
        <v>609</v>
      </c>
      <c r="K323" s="140" t="s">
        <v>593</v>
      </c>
      <c r="L323" s="140" t="s">
        <v>577</v>
      </c>
      <c r="M323" s="140" t="s">
        <v>595</v>
      </c>
      <c r="N323" s="140" t="s">
        <v>924</v>
      </c>
      <c r="O323" s="140" t="s">
        <v>590</v>
      </c>
      <c r="P323" s="140" t="s">
        <v>597</v>
      </c>
      <c r="Q323" s="140" t="s">
        <v>577</v>
      </c>
      <c r="R323" s="140" t="s">
        <v>577</v>
      </c>
      <c r="S323" s="140" t="s">
        <v>577</v>
      </c>
      <c r="T323" s="140">
        <v>0</v>
      </c>
      <c r="U323" s="140"/>
      <c r="V323" s="141"/>
    </row>
    <row r="324" spans="1:22">
      <c r="A324" s="139">
        <v>51</v>
      </c>
      <c r="B324" s="140" t="s">
        <v>953</v>
      </c>
      <c r="C324" s="140" t="s">
        <v>582</v>
      </c>
      <c r="D324" s="140" t="s">
        <v>583</v>
      </c>
      <c r="E324" s="140" t="s">
        <v>584</v>
      </c>
      <c r="F324" s="140">
        <v>6</v>
      </c>
      <c r="G324" s="140"/>
      <c r="H324" s="140" t="s">
        <v>695</v>
      </c>
      <c r="I324" s="140" t="s">
        <v>586</v>
      </c>
      <c r="J324" s="140" t="s">
        <v>609</v>
      </c>
      <c r="K324" s="140" t="s">
        <v>593</v>
      </c>
      <c r="L324" s="140" t="s">
        <v>577</v>
      </c>
      <c r="M324" s="140" t="s">
        <v>595</v>
      </c>
      <c r="N324" s="140" t="s">
        <v>610</v>
      </c>
      <c r="O324" s="140" t="s">
        <v>590</v>
      </c>
      <c r="P324" s="140" t="s">
        <v>597</v>
      </c>
      <c r="Q324" s="140" t="s">
        <v>577</v>
      </c>
      <c r="R324" s="140" t="s">
        <v>577</v>
      </c>
      <c r="S324" s="140" t="s">
        <v>577</v>
      </c>
      <c r="T324" s="140">
        <v>0</v>
      </c>
      <c r="U324" s="140"/>
      <c r="V324" s="141"/>
    </row>
    <row r="325" spans="1:22" ht="17.25" thickBot="1">
      <c r="A325" s="146">
        <v>51</v>
      </c>
      <c r="B325" s="147" t="s">
        <v>953</v>
      </c>
      <c r="C325" s="147" t="s">
        <v>582</v>
      </c>
      <c r="D325" s="148" t="s">
        <v>583</v>
      </c>
      <c r="E325" s="147" t="s">
        <v>584</v>
      </c>
      <c r="F325" s="147">
        <v>7</v>
      </c>
      <c r="G325" s="147"/>
      <c r="H325" s="147" t="s">
        <v>696</v>
      </c>
      <c r="I325" s="147" t="s">
        <v>586</v>
      </c>
      <c r="J325" s="147" t="s">
        <v>609</v>
      </c>
      <c r="K325" s="147" t="s">
        <v>593</v>
      </c>
      <c r="L325" s="147" t="s">
        <v>577</v>
      </c>
      <c r="M325" s="147" t="s">
        <v>595</v>
      </c>
      <c r="N325" s="147" t="s">
        <v>610</v>
      </c>
      <c r="O325" s="147" t="s">
        <v>590</v>
      </c>
      <c r="P325" s="147" t="s">
        <v>597</v>
      </c>
      <c r="Q325" s="147" t="s">
        <v>577</v>
      </c>
      <c r="R325" s="147" t="s">
        <v>577</v>
      </c>
      <c r="S325" s="147" t="s">
        <v>577</v>
      </c>
      <c r="T325" s="147">
        <v>0</v>
      </c>
      <c r="U325" s="147"/>
      <c r="V325" s="149"/>
    </row>
    <row r="326" spans="1:22">
      <c r="A326" s="136">
        <v>52</v>
      </c>
      <c r="B326" s="137" t="s">
        <v>956</v>
      </c>
      <c r="C326" s="137" t="s">
        <v>582</v>
      </c>
      <c r="D326" s="137" t="s">
        <v>583</v>
      </c>
      <c r="E326" s="137" t="s">
        <v>584</v>
      </c>
      <c r="F326" s="137">
        <v>0</v>
      </c>
      <c r="G326" s="137"/>
      <c r="H326" s="137" t="s">
        <v>956</v>
      </c>
      <c r="I326" s="137" t="s">
        <v>586</v>
      </c>
      <c r="J326" s="137" t="s">
        <v>592</v>
      </c>
      <c r="K326" s="137" t="s">
        <v>593</v>
      </c>
      <c r="L326" s="137" t="s">
        <v>594</v>
      </c>
      <c r="M326" s="137" t="s">
        <v>595</v>
      </c>
      <c r="N326" s="137" t="s">
        <v>596</v>
      </c>
      <c r="O326" s="137" t="s">
        <v>590</v>
      </c>
      <c r="P326" s="137" t="s">
        <v>580</v>
      </c>
      <c r="Q326" s="137" t="s">
        <v>686</v>
      </c>
      <c r="R326" s="137" t="s">
        <v>630</v>
      </c>
      <c r="S326" s="137" t="s">
        <v>630</v>
      </c>
      <c r="T326" s="137">
        <v>0</v>
      </c>
      <c r="U326" s="137"/>
      <c r="V326" s="138" t="s">
        <v>574</v>
      </c>
    </row>
    <row r="327" spans="1:22" s="135" customFormat="1">
      <c r="A327" s="142">
        <v>52</v>
      </c>
      <c r="B327" s="130" t="s">
        <v>956</v>
      </c>
      <c r="C327" s="130" t="s">
        <v>582</v>
      </c>
      <c r="D327" s="130" t="s">
        <v>583</v>
      </c>
      <c r="E327" s="130" t="s">
        <v>584</v>
      </c>
      <c r="F327" s="130">
        <v>1</v>
      </c>
      <c r="G327" s="130" t="s">
        <v>957</v>
      </c>
      <c r="H327" s="130" t="s">
        <v>644</v>
      </c>
      <c r="I327" s="130" t="s">
        <v>586</v>
      </c>
      <c r="J327" s="130" t="s">
        <v>599</v>
      </c>
      <c r="K327" s="130" t="s">
        <v>593</v>
      </c>
      <c r="L327" s="130" t="s">
        <v>594</v>
      </c>
      <c r="M327" s="130" t="s">
        <v>577</v>
      </c>
      <c r="N327" s="130" t="s">
        <v>645</v>
      </c>
      <c r="O327" s="130" t="s">
        <v>590</v>
      </c>
      <c r="P327" s="130" t="s">
        <v>597</v>
      </c>
      <c r="Q327" s="130" t="s">
        <v>577</v>
      </c>
      <c r="R327" s="130" t="s">
        <v>577</v>
      </c>
      <c r="S327" s="130" t="s">
        <v>577</v>
      </c>
      <c r="T327" s="130">
        <v>0</v>
      </c>
      <c r="U327" s="130"/>
      <c r="V327" s="143"/>
    </row>
    <row r="328" spans="1:22">
      <c r="A328" s="139">
        <v>52</v>
      </c>
      <c r="B328" s="140" t="s">
        <v>956</v>
      </c>
      <c r="C328" s="140" t="s">
        <v>582</v>
      </c>
      <c r="D328" s="140" t="s">
        <v>583</v>
      </c>
      <c r="E328" s="140" t="s">
        <v>584</v>
      </c>
      <c r="F328" s="140">
        <v>2</v>
      </c>
      <c r="G328" s="140"/>
      <c r="H328" s="140" t="s">
        <v>700</v>
      </c>
      <c r="I328" s="140" t="s">
        <v>586</v>
      </c>
      <c r="J328" s="140" t="s">
        <v>609</v>
      </c>
      <c r="K328" s="140" t="s">
        <v>593</v>
      </c>
      <c r="L328" s="140" t="s">
        <v>577</v>
      </c>
      <c r="M328" s="140" t="s">
        <v>595</v>
      </c>
      <c r="N328" s="140" t="s">
        <v>701</v>
      </c>
      <c r="O328" s="140" t="s">
        <v>590</v>
      </c>
      <c r="P328" s="140" t="s">
        <v>597</v>
      </c>
      <c r="Q328" s="140" t="s">
        <v>577</v>
      </c>
      <c r="R328" s="140" t="s">
        <v>577</v>
      </c>
      <c r="S328" s="140" t="s">
        <v>577</v>
      </c>
      <c r="T328" s="140">
        <v>0</v>
      </c>
      <c r="U328" s="140"/>
      <c r="V328" s="141"/>
    </row>
    <row r="329" spans="1:22">
      <c r="A329" s="139">
        <v>52</v>
      </c>
      <c r="B329" s="140" t="s">
        <v>956</v>
      </c>
      <c r="C329" s="140" t="s">
        <v>582</v>
      </c>
      <c r="D329" s="140" t="s">
        <v>583</v>
      </c>
      <c r="E329" s="140" t="s">
        <v>584</v>
      </c>
      <c r="F329" s="140">
        <v>3</v>
      </c>
      <c r="G329" s="140"/>
      <c r="H329" s="140" t="s">
        <v>691</v>
      </c>
      <c r="I329" s="140" t="s">
        <v>586</v>
      </c>
      <c r="J329" s="140" t="s">
        <v>592</v>
      </c>
      <c r="K329" s="140" t="s">
        <v>593</v>
      </c>
      <c r="L329" s="140" t="s">
        <v>594</v>
      </c>
      <c r="M329" s="140" t="s">
        <v>595</v>
      </c>
      <c r="N329" s="140" t="s">
        <v>692</v>
      </c>
      <c r="O329" s="140" t="s">
        <v>590</v>
      </c>
      <c r="P329" s="140" t="s">
        <v>597</v>
      </c>
      <c r="Q329" s="140" t="s">
        <v>577</v>
      </c>
      <c r="R329" s="140" t="s">
        <v>577</v>
      </c>
      <c r="S329" s="140" t="s">
        <v>577</v>
      </c>
      <c r="T329" s="140">
        <v>0</v>
      </c>
      <c r="U329" s="140"/>
      <c r="V329" s="141"/>
    </row>
    <row r="330" spans="1:22">
      <c r="A330" s="139">
        <v>52</v>
      </c>
      <c r="B330" s="140" t="s">
        <v>956</v>
      </c>
      <c r="C330" s="140" t="s">
        <v>582</v>
      </c>
      <c r="D330" s="140" t="s">
        <v>583</v>
      </c>
      <c r="E330" s="140" t="s">
        <v>584</v>
      </c>
      <c r="F330" s="140">
        <v>4</v>
      </c>
      <c r="G330" s="140"/>
      <c r="H330" s="140" t="s">
        <v>838</v>
      </c>
      <c r="I330" s="140" t="s">
        <v>586</v>
      </c>
      <c r="J330" s="140" t="s">
        <v>587</v>
      </c>
      <c r="K330" s="140" t="s">
        <v>593</v>
      </c>
      <c r="L330" s="140" t="s">
        <v>577</v>
      </c>
      <c r="M330" s="140" t="s">
        <v>577</v>
      </c>
      <c r="N330" s="140" t="s">
        <v>607</v>
      </c>
      <c r="O330" s="140" t="s">
        <v>590</v>
      </c>
      <c r="P330" s="140" t="s">
        <v>597</v>
      </c>
      <c r="Q330" s="140" t="s">
        <v>577</v>
      </c>
      <c r="R330" s="140" t="s">
        <v>577</v>
      </c>
      <c r="S330" s="140" t="s">
        <v>577</v>
      </c>
      <c r="T330" s="140">
        <v>0</v>
      </c>
      <c r="U330" s="140"/>
      <c r="V330" s="141"/>
    </row>
    <row r="331" spans="1:22">
      <c r="A331" s="139">
        <v>52</v>
      </c>
      <c r="B331" s="140" t="s">
        <v>956</v>
      </c>
      <c r="C331" s="140" t="s">
        <v>582</v>
      </c>
      <c r="D331" s="140" t="s">
        <v>583</v>
      </c>
      <c r="E331" s="140" t="s">
        <v>584</v>
      </c>
      <c r="F331" s="140">
        <v>5</v>
      </c>
      <c r="G331" s="140"/>
      <c r="H331" s="140" t="s">
        <v>958</v>
      </c>
      <c r="I331" s="140" t="s">
        <v>586</v>
      </c>
      <c r="J331" s="140" t="s">
        <v>609</v>
      </c>
      <c r="K331" s="140" t="s">
        <v>593</v>
      </c>
      <c r="L331" s="140" t="s">
        <v>577</v>
      </c>
      <c r="M331" s="140" t="s">
        <v>595</v>
      </c>
      <c r="N331" s="140" t="s">
        <v>924</v>
      </c>
      <c r="O331" s="140" t="s">
        <v>590</v>
      </c>
      <c r="P331" s="140" t="s">
        <v>597</v>
      </c>
      <c r="Q331" s="140" t="s">
        <v>577</v>
      </c>
      <c r="R331" s="140" t="s">
        <v>577</v>
      </c>
      <c r="S331" s="140" t="s">
        <v>577</v>
      </c>
      <c r="T331" s="140">
        <v>0</v>
      </c>
      <c r="U331" s="140"/>
      <c r="V331" s="141"/>
    </row>
    <row r="332" spans="1:22">
      <c r="A332" s="139">
        <v>52</v>
      </c>
      <c r="B332" s="140" t="s">
        <v>956</v>
      </c>
      <c r="C332" s="140" t="s">
        <v>582</v>
      </c>
      <c r="D332" s="140" t="s">
        <v>583</v>
      </c>
      <c r="E332" s="140" t="s">
        <v>584</v>
      </c>
      <c r="F332" s="140">
        <v>6</v>
      </c>
      <c r="G332" s="140"/>
      <c r="H332" s="140" t="s">
        <v>706</v>
      </c>
      <c r="I332" s="140" t="s">
        <v>586</v>
      </c>
      <c r="J332" s="140" t="s">
        <v>609</v>
      </c>
      <c r="K332" s="140" t="s">
        <v>593</v>
      </c>
      <c r="L332" s="140" t="s">
        <v>577</v>
      </c>
      <c r="M332" s="140" t="s">
        <v>595</v>
      </c>
      <c r="N332" s="140" t="s">
        <v>610</v>
      </c>
      <c r="O332" s="140" t="s">
        <v>590</v>
      </c>
      <c r="P332" s="140" t="s">
        <v>597</v>
      </c>
      <c r="Q332" s="140" t="s">
        <v>577</v>
      </c>
      <c r="R332" s="140" t="s">
        <v>577</v>
      </c>
      <c r="S332" s="140" t="s">
        <v>577</v>
      </c>
      <c r="T332" s="140">
        <v>0</v>
      </c>
      <c r="U332" s="140"/>
      <c r="V332" s="141"/>
    </row>
    <row r="333" spans="1:22" ht="17.25" thickBot="1">
      <c r="A333" s="146">
        <v>52</v>
      </c>
      <c r="B333" s="147" t="s">
        <v>956</v>
      </c>
      <c r="C333" s="147" t="s">
        <v>582</v>
      </c>
      <c r="D333" s="148" t="s">
        <v>583</v>
      </c>
      <c r="E333" s="147" t="s">
        <v>584</v>
      </c>
      <c r="F333" s="147">
        <v>7</v>
      </c>
      <c r="G333" s="147"/>
      <c r="H333" s="147" t="s">
        <v>707</v>
      </c>
      <c r="I333" s="147" t="s">
        <v>586</v>
      </c>
      <c r="J333" s="147" t="s">
        <v>609</v>
      </c>
      <c r="K333" s="147" t="s">
        <v>593</v>
      </c>
      <c r="L333" s="147" t="s">
        <v>577</v>
      </c>
      <c r="M333" s="147" t="s">
        <v>595</v>
      </c>
      <c r="N333" s="147" t="s">
        <v>610</v>
      </c>
      <c r="O333" s="147" t="s">
        <v>590</v>
      </c>
      <c r="P333" s="147" t="s">
        <v>597</v>
      </c>
      <c r="Q333" s="147" t="s">
        <v>577</v>
      </c>
      <c r="R333" s="147" t="s">
        <v>577</v>
      </c>
      <c r="S333" s="147" t="s">
        <v>577</v>
      </c>
      <c r="T333" s="147">
        <v>0</v>
      </c>
      <c r="U333" s="147"/>
      <c r="V333" s="149"/>
    </row>
    <row r="334" spans="1:22">
      <c r="A334" s="136">
        <v>53</v>
      </c>
      <c r="B334" s="137" t="s">
        <v>959</v>
      </c>
      <c r="C334" s="137" t="s">
        <v>582</v>
      </c>
      <c r="D334" s="137" t="s">
        <v>583</v>
      </c>
      <c r="E334" s="137" t="s">
        <v>584</v>
      </c>
      <c r="F334" s="137">
        <v>0</v>
      </c>
      <c r="G334" s="137"/>
      <c r="H334" s="137" t="s">
        <v>959</v>
      </c>
      <c r="I334" s="137" t="s">
        <v>586</v>
      </c>
      <c r="J334" s="137" t="s">
        <v>592</v>
      </c>
      <c r="K334" s="137" t="s">
        <v>593</v>
      </c>
      <c r="L334" s="137" t="s">
        <v>594</v>
      </c>
      <c r="M334" s="137" t="s">
        <v>595</v>
      </c>
      <c r="N334" s="137" t="s">
        <v>596</v>
      </c>
      <c r="O334" s="137" t="s">
        <v>590</v>
      </c>
      <c r="P334" s="137" t="s">
        <v>580</v>
      </c>
      <c r="Q334" s="137" t="s">
        <v>686</v>
      </c>
      <c r="R334" s="137" t="s">
        <v>630</v>
      </c>
      <c r="S334" s="137" t="s">
        <v>630</v>
      </c>
      <c r="T334" s="137">
        <v>0</v>
      </c>
      <c r="U334" s="137"/>
      <c r="V334" s="138" t="s">
        <v>574</v>
      </c>
    </row>
    <row r="335" spans="1:22" s="135" customFormat="1">
      <c r="A335" s="142">
        <v>53</v>
      </c>
      <c r="B335" s="130" t="s">
        <v>959</v>
      </c>
      <c r="C335" s="130" t="s">
        <v>582</v>
      </c>
      <c r="D335" s="130" t="s">
        <v>583</v>
      </c>
      <c r="E335" s="130" t="s">
        <v>584</v>
      </c>
      <c r="F335" s="130">
        <v>1</v>
      </c>
      <c r="G335" s="130" t="s">
        <v>960</v>
      </c>
      <c r="H335" s="130" t="s">
        <v>613</v>
      </c>
      <c r="I335" s="130" t="s">
        <v>586</v>
      </c>
      <c r="J335" s="130" t="s">
        <v>599</v>
      </c>
      <c r="K335" s="130" t="s">
        <v>593</v>
      </c>
      <c r="L335" s="130" t="s">
        <v>594</v>
      </c>
      <c r="M335" s="130" t="s">
        <v>577</v>
      </c>
      <c r="N335" s="130" t="s">
        <v>614</v>
      </c>
      <c r="O335" s="130" t="s">
        <v>590</v>
      </c>
      <c r="P335" s="130" t="s">
        <v>597</v>
      </c>
      <c r="Q335" s="130" t="s">
        <v>577</v>
      </c>
      <c r="R335" s="130" t="s">
        <v>577</v>
      </c>
      <c r="S335" s="130" t="s">
        <v>577</v>
      </c>
      <c r="T335" s="130">
        <v>0</v>
      </c>
      <c r="U335" s="130"/>
      <c r="V335" s="143"/>
    </row>
    <row r="336" spans="1:22">
      <c r="A336" s="139">
        <v>53</v>
      </c>
      <c r="B336" s="140" t="s">
        <v>959</v>
      </c>
      <c r="C336" s="140" t="s">
        <v>582</v>
      </c>
      <c r="D336" s="140" t="s">
        <v>583</v>
      </c>
      <c r="E336" s="140" t="s">
        <v>584</v>
      </c>
      <c r="F336" s="140">
        <v>2</v>
      </c>
      <c r="G336" s="140"/>
      <c r="H336" s="140" t="s">
        <v>689</v>
      </c>
      <c r="I336" s="140" t="s">
        <v>586</v>
      </c>
      <c r="J336" s="140" t="s">
        <v>609</v>
      </c>
      <c r="K336" s="140" t="s">
        <v>593</v>
      </c>
      <c r="L336" s="140" t="s">
        <v>577</v>
      </c>
      <c r="M336" s="140" t="s">
        <v>595</v>
      </c>
      <c r="N336" s="140" t="s">
        <v>690</v>
      </c>
      <c r="O336" s="140" t="s">
        <v>590</v>
      </c>
      <c r="P336" s="140" t="s">
        <v>597</v>
      </c>
      <c r="Q336" s="140" t="s">
        <v>577</v>
      </c>
      <c r="R336" s="140" t="s">
        <v>577</v>
      </c>
      <c r="S336" s="140" t="s">
        <v>577</v>
      </c>
      <c r="T336" s="140">
        <v>0</v>
      </c>
      <c r="U336" s="140"/>
      <c r="V336" s="141"/>
    </row>
    <row r="337" spans="1:22">
      <c r="A337" s="139">
        <v>53</v>
      </c>
      <c r="B337" s="140" t="s">
        <v>959</v>
      </c>
      <c r="C337" s="140" t="s">
        <v>582</v>
      </c>
      <c r="D337" s="140" t="s">
        <v>583</v>
      </c>
      <c r="E337" s="140" t="s">
        <v>584</v>
      </c>
      <c r="F337" s="140">
        <v>3</v>
      </c>
      <c r="G337" s="140"/>
      <c r="H337" s="140" t="s">
        <v>702</v>
      </c>
      <c r="I337" s="140" t="s">
        <v>586</v>
      </c>
      <c r="J337" s="140" t="s">
        <v>592</v>
      </c>
      <c r="K337" s="140" t="s">
        <v>593</v>
      </c>
      <c r="L337" s="140" t="s">
        <v>594</v>
      </c>
      <c r="M337" s="140" t="s">
        <v>595</v>
      </c>
      <c r="N337" s="140" t="s">
        <v>703</v>
      </c>
      <c r="O337" s="140" t="s">
        <v>590</v>
      </c>
      <c r="P337" s="140" t="s">
        <v>597</v>
      </c>
      <c r="Q337" s="140" t="s">
        <v>577</v>
      </c>
      <c r="R337" s="140" t="s">
        <v>577</v>
      </c>
      <c r="S337" s="140" t="s">
        <v>577</v>
      </c>
      <c r="T337" s="140">
        <v>0</v>
      </c>
      <c r="U337" s="140"/>
      <c r="V337" s="141"/>
    </row>
    <row r="338" spans="1:22">
      <c r="A338" s="139">
        <v>53</v>
      </c>
      <c r="B338" s="140" t="s">
        <v>959</v>
      </c>
      <c r="C338" s="140" t="s">
        <v>582</v>
      </c>
      <c r="D338" s="140" t="s">
        <v>583</v>
      </c>
      <c r="E338" s="140" t="s">
        <v>584</v>
      </c>
      <c r="F338" s="140">
        <v>4</v>
      </c>
      <c r="G338" s="140"/>
      <c r="H338" s="140" t="s">
        <v>847</v>
      </c>
      <c r="I338" s="140" t="s">
        <v>586</v>
      </c>
      <c r="J338" s="140" t="s">
        <v>587</v>
      </c>
      <c r="K338" s="140" t="s">
        <v>593</v>
      </c>
      <c r="L338" s="140" t="s">
        <v>577</v>
      </c>
      <c r="M338" s="140" t="s">
        <v>577</v>
      </c>
      <c r="N338" s="140" t="s">
        <v>624</v>
      </c>
      <c r="O338" s="140" t="s">
        <v>590</v>
      </c>
      <c r="P338" s="140" t="s">
        <v>597</v>
      </c>
      <c r="Q338" s="140" t="s">
        <v>577</v>
      </c>
      <c r="R338" s="140" t="s">
        <v>577</v>
      </c>
      <c r="S338" s="140" t="s">
        <v>577</v>
      </c>
      <c r="T338" s="140">
        <v>0</v>
      </c>
      <c r="U338" s="140"/>
      <c r="V338" s="141"/>
    </row>
    <row r="339" spans="1:22">
      <c r="A339" s="139">
        <v>53</v>
      </c>
      <c r="B339" s="140" t="s">
        <v>959</v>
      </c>
      <c r="C339" s="140" t="s">
        <v>582</v>
      </c>
      <c r="D339" s="140" t="s">
        <v>583</v>
      </c>
      <c r="E339" s="140" t="s">
        <v>584</v>
      </c>
      <c r="F339" s="140">
        <v>5</v>
      </c>
      <c r="G339" s="140"/>
      <c r="H339" s="140" t="s">
        <v>961</v>
      </c>
      <c r="I339" s="140" t="s">
        <v>586</v>
      </c>
      <c r="J339" s="140" t="s">
        <v>609</v>
      </c>
      <c r="K339" s="140" t="s">
        <v>593</v>
      </c>
      <c r="L339" s="140" t="s">
        <v>577</v>
      </c>
      <c r="M339" s="140" t="s">
        <v>595</v>
      </c>
      <c r="N339" s="140" t="s">
        <v>924</v>
      </c>
      <c r="O339" s="140" t="s">
        <v>590</v>
      </c>
      <c r="P339" s="140" t="s">
        <v>597</v>
      </c>
      <c r="Q339" s="140" t="s">
        <v>577</v>
      </c>
      <c r="R339" s="140" t="s">
        <v>577</v>
      </c>
      <c r="S339" s="140" t="s">
        <v>577</v>
      </c>
      <c r="T339" s="140">
        <v>0</v>
      </c>
      <c r="U339" s="140"/>
      <c r="V339" s="141"/>
    </row>
    <row r="340" spans="1:22">
      <c r="A340" s="139">
        <v>53</v>
      </c>
      <c r="B340" s="140" t="s">
        <v>959</v>
      </c>
      <c r="C340" s="140" t="s">
        <v>582</v>
      </c>
      <c r="D340" s="140" t="s">
        <v>583</v>
      </c>
      <c r="E340" s="140" t="s">
        <v>584</v>
      </c>
      <c r="F340" s="140">
        <v>6</v>
      </c>
      <c r="G340" s="140"/>
      <c r="H340" s="140" t="s">
        <v>725</v>
      </c>
      <c r="I340" s="140" t="s">
        <v>586</v>
      </c>
      <c r="J340" s="140" t="s">
        <v>609</v>
      </c>
      <c r="K340" s="140" t="s">
        <v>593</v>
      </c>
      <c r="L340" s="140" t="s">
        <v>577</v>
      </c>
      <c r="M340" s="140" t="s">
        <v>595</v>
      </c>
      <c r="N340" s="140" t="s">
        <v>610</v>
      </c>
      <c r="O340" s="140" t="s">
        <v>590</v>
      </c>
      <c r="P340" s="140" t="s">
        <v>597</v>
      </c>
      <c r="Q340" s="140" t="s">
        <v>577</v>
      </c>
      <c r="R340" s="140" t="s">
        <v>577</v>
      </c>
      <c r="S340" s="140" t="s">
        <v>577</v>
      </c>
      <c r="T340" s="140">
        <v>0</v>
      </c>
      <c r="U340" s="140"/>
      <c r="V340" s="141"/>
    </row>
    <row r="341" spans="1:22" ht="17.25" thickBot="1">
      <c r="A341" s="146">
        <v>53</v>
      </c>
      <c r="B341" s="147" t="s">
        <v>959</v>
      </c>
      <c r="C341" s="147" t="s">
        <v>582</v>
      </c>
      <c r="D341" s="148" t="s">
        <v>583</v>
      </c>
      <c r="E341" s="147" t="s">
        <v>584</v>
      </c>
      <c r="F341" s="147">
        <v>7</v>
      </c>
      <c r="G341" s="147"/>
      <c r="H341" s="147" t="s">
        <v>726</v>
      </c>
      <c r="I341" s="147" t="s">
        <v>586</v>
      </c>
      <c r="J341" s="147" t="s">
        <v>609</v>
      </c>
      <c r="K341" s="147" t="s">
        <v>593</v>
      </c>
      <c r="L341" s="147" t="s">
        <v>577</v>
      </c>
      <c r="M341" s="147" t="s">
        <v>595</v>
      </c>
      <c r="N341" s="147" t="s">
        <v>610</v>
      </c>
      <c r="O341" s="147" t="s">
        <v>590</v>
      </c>
      <c r="P341" s="147" t="s">
        <v>597</v>
      </c>
      <c r="Q341" s="147" t="s">
        <v>577</v>
      </c>
      <c r="R341" s="147" t="s">
        <v>577</v>
      </c>
      <c r="S341" s="147" t="s">
        <v>577</v>
      </c>
      <c r="T341" s="147">
        <v>0</v>
      </c>
      <c r="U341" s="147"/>
      <c r="V341" s="149"/>
    </row>
    <row r="342" spans="1:22" s="135" customFormat="1" ht="17.25" thickBot="1">
      <c r="A342" s="131">
        <v>54</v>
      </c>
      <c r="B342" s="132" t="s">
        <v>572</v>
      </c>
      <c r="C342" s="132" t="s">
        <v>573</v>
      </c>
      <c r="D342" s="132" t="s">
        <v>573</v>
      </c>
      <c r="E342" s="132" t="s">
        <v>574</v>
      </c>
      <c r="F342" s="132">
        <v>0</v>
      </c>
      <c r="G342" s="132" t="s">
        <v>575</v>
      </c>
      <c r="H342" s="132" t="s">
        <v>572</v>
      </c>
      <c r="I342" s="132" t="s">
        <v>576</v>
      </c>
      <c r="J342" s="132" t="s">
        <v>577</v>
      </c>
      <c r="K342" s="132" t="s">
        <v>577</v>
      </c>
      <c r="L342" s="132" t="s">
        <v>577</v>
      </c>
      <c r="M342" s="132" t="s">
        <v>577</v>
      </c>
      <c r="N342" s="132" t="s">
        <v>578</v>
      </c>
      <c r="O342" s="132" t="s">
        <v>579</v>
      </c>
      <c r="P342" s="132" t="s">
        <v>580</v>
      </c>
      <c r="Q342" s="132" t="s">
        <v>577</v>
      </c>
      <c r="R342" s="132" t="s">
        <v>577</v>
      </c>
      <c r="S342" s="132" t="s">
        <v>577</v>
      </c>
      <c r="T342" s="132">
        <v>0</v>
      </c>
      <c r="U342" s="132"/>
      <c r="V342" s="133" t="s">
        <v>574</v>
      </c>
    </row>
    <row r="343" spans="1:22" s="135" customFormat="1" ht="17.25" thickBot="1">
      <c r="A343" s="131">
        <v>55</v>
      </c>
      <c r="B343" s="132" t="s">
        <v>572</v>
      </c>
      <c r="C343" s="132" t="s">
        <v>573</v>
      </c>
      <c r="D343" s="132" t="s">
        <v>573</v>
      </c>
      <c r="E343" s="132" t="s">
        <v>574</v>
      </c>
      <c r="F343" s="132">
        <v>0</v>
      </c>
      <c r="G343" s="132" t="s">
        <v>575</v>
      </c>
      <c r="H343" s="132" t="s">
        <v>572</v>
      </c>
      <c r="I343" s="132" t="s">
        <v>576</v>
      </c>
      <c r="J343" s="132" t="s">
        <v>577</v>
      </c>
      <c r="K343" s="132" t="s">
        <v>577</v>
      </c>
      <c r="L343" s="132" t="s">
        <v>577</v>
      </c>
      <c r="M343" s="132" t="s">
        <v>577</v>
      </c>
      <c r="N343" s="132" t="s">
        <v>578</v>
      </c>
      <c r="O343" s="132" t="s">
        <v>579</v>
      </c>
      <c r="P343" s="132" t="s">
        <v>580</v>
      </c>
      <c r="Q343" s="132" t="s">
        <v>577</v>
      </c>
      <c r="R343" s="132" t="s">
        <v>577</v>
      </c>
      <c r="S343" s="132" t="s">
        <v>577</v>
      </c>
      <c r="T343" s="132">
        <v>0</v>
      </c>
      <c r="U343" s="132"/>
      <c r="V343" s="133" t="s">
        <v>574</v>
      </c>
    </row>
    <row r="344" spans="1:22" s="135" customFormat="1">
      <c r="A344" s="150">
        <v>56</v>
      </c>
      <c r="B344" s="151" t="s">
        <v>962</v>
      </c>
      <c r="C344" s="151" t="s">
        <v>582</v>
      </c>
      <c r="D344" s="151" t="s">
        <v>583</v>
      </c>
      <c r="E344" s="151" t="s">
        <v>584</v>
      </c>
      <c r="F344" s="151">
        <v>0</v>
      </c>
      <c r="G344" s="151" t="s">
        <v>963</v>
      </c>
      <c r="H344" s="151" t="s">
        <v>962</v>
      </c>
      <c r="I344" s="151" t="s">
        <v>586</v>
      </c>
      <c r="J344" s="151" t="s">
        <v>592</v>
      </c>
      <c r="K344" s="151" t="s">
        <v>593</v>
      </c>
      <c r="L344" s="151" t="s">
        <v>594</v>
      </c>
      <c r="M344" s="151" t="s">
        <v>595</v>
      </c>
      <c r="N344" s="151" t="s">
        <v>596</v>
      </c>
      <c r="O344" s="151" t="s">
        <v>590</v>
      </c>
      <c r="P344" s="151" t="s">
        <v>580</v>
      </c>
      <c r="Q344" s="151" t="s">
        <v>686</v>
      </c>
      <c r="R344" s="151" t="s">
        <v>630</v>
      </c>
      <c r="S344" s="151" t="s">
        <v>630</v>
      </c>
      <c r="T344" s="151">
        <v>0</v>
      </c>
      <c r="U344" s="151"/>
      <c r="V344" s="133" t="s">
        <v>574</v>
      </c>
    </row>
    <row r="345" spans="1:22">
      <c r="A345" s="139">
        <v>56</v>
      </c>
      <c r="B345" s="140" t="s">
        <v>962</v>
      </c>
      <c r="C345" s="140" t="s">
        <v>582</v>
      </c>
      <c r="D345" s="140" t="s">
        <v>583</v>
      </c>
      <c r="E345" s="140" t="s">
        <v>584</v>
      </c>
      <c r="F345" s="140">
        <v>1</v>
      </c>
      <c r="G345" s="140"/>
      <c r="H345" s="140" t="s">
        <v>717</v>
      </c>
      <c r="I345" s="140" t="s">
        <v>586</v>
      </c>
      <c r="J345" s="140" t="s">
        <v>619</v>
      </c>
      <c r="K345" s="140" t="s">
        <v>593</v>
      </c>
      <c r="L345" s="140" t="s">
        <v>577</v>
      </c>
      <c r="M345" s="140" t="s">
        <v>595</v>
      </c>
      <c r="N345" s="140" t="s">
        <v>718</v>
      </c>
      <c r="O345" s="140" t="s">
        <v>590</v>
      </c>
      <c r="P345" s="140" t="s">
        <v>597</v>
      </c>
      <c r="Q345" s="140" t="s">
        <v>577</v>
      </c>
      <c r="R345" s="140" t="s">
        <v>577</v>
      </c>
      <c r="S345" s="140" t="s">
        <v>577</v>
      </c>
      <c r="T345" s="140">
        <v>0</v>
      </c>
      <c r="U345" s="140"/>
      <c r="V345" s="141"/>
    </row>
    <row r="346" spans="1:22">
      <c r="A346" s="139">
        <v>56</v>
      </c>
      <c r="B346" s="140" t="s">
        <v>962</v>
      </c>
      <c r="C346" s="140" t="s">
        <v>582</v>
      </c>
      <c r="D346" s="140" t="s">
        <v>583</v>
      </c>
      <c r="E346" s="140" t="s">
        <v>584</v>
      </c>
      <c r="F346" s="140">
        <v>2</v>
      </c>
      <c r="G346" s="140"/>
      <c r="H346" s="140" t="s">
        <v>964</v>
      </c>
      <c r="I346" s="140" t="s">
        <v>586</v>
      </c>
      <c r="J346" s="140" t="s">
        <v>599</v>
      </c>
      <c r="K346" s="140" t="s">
        <v>593</v>
      </c>
      <c r="L346" s="140" t="s">
        <v>594</v>
      </c>
      <c r="M346" s="140" t="s">
        <v>577</v>
      </c>
      <c r="N346" s="140" t="s">
        <v>965</v>
      </c>
      <c r="O346" s="140" t="s">
        <v>590</v>
      </c>
      <c r="P346" s="140" t="s">
        <v>597</v>
      </c>
      <c r="Q346" s="140" t="s">
        <v>577</v>
      </c>
      <c r="R346" s="140" t="s">
        <v>577</v>
      </c>
      <c r="S346" s="140" t="s">
        <v>577</v>
      </c>
      <c r="T346" s="140">
        <v>0</v>
      </c>
      <c r="U346" s="140"/>
      <c r="V346" s="141"/>
    </row>
    <row r="347" spans="1:22">
      <c r="A347" s="139">
        <v>56</v>
      </c>
      <c r="B347" s="140" t="s">
        <v>962</v>
      </c>
      <c r="C347" s="140" t="s">
        <v>582</v>
      </c>
      <c r="D347" s="140" t="s">
        <v>583</v>
      </c>
      <c r="E347" s="140" t="s">
        <v>584</v>
      </c>
      <c r="F347" s="140">
        <v>3</v>
      </c>
      <c r="G347" s="140"/>
      <c r="H347" s="140" t="s">
        <v>719</v>
      </c>
      <c r="I347" s="140" t="s">
        <v>586</v>
      </c>
      <c r="J347" s="140" t="s">
        <v>619</v>
      </c>
      <c r="K347" s="140" t="s">
        <v>593</v>
      </c>
      <c r="L347" s="140" t="s">
        <v>577</v>
      </c>
      <c r="M347" s="140" t="s">
        <v>595</v>
      </c>
      <c r="N347" s="140" t="s">
        <v>720</v>
      </c>
      <c r="O347" s="140" t="s">
        <v>590</v>
      </c>
      <c r="P347" s="140" t="s">
        <v>597</v>
      </c>
      <c r="Q347" s="140" t="s">
        <v>577</v>
      </c>
      <c r="R347" s="140" t="s">
        <v>577</v>
      </c>
      <c r="S347" s="140" t="s">
        <v>577</v>
      </c>
      <c r="T347" s="140">
        <v>0</v>
      </c>
      <c r="U347" s="140"/>
      <c r="V347" s="141"/>
    </row>
    <row r="348" spans="1:22">
      <c r="A348" s="139">
        <v>56</v>
      </c>
      <c r="B348" s="140" t="s">
        <v>962</v>
      </c>
      <c r="C348" s="140" t="s">
        <v>582</v>
      </c>
      <c r="D348" s="140" t="s">
        <v>583</v>
      </c>
      <c r="E348" s="140" t="s">
        <v>584</v>
      </c>
      <c r="F348" s="140">
        <v>4</v>
      </c>
      <c r="G348" s="140"/>
      <c r="H348" s="140" t="s">
        <v>795</v>
      </c>
      <c r="I348" s="140" t="s">
        <v>586</v>
      </c>
      <c r="J348" s="140" t="s">
        <v>599</v>
      </c>
      <c r="K348" s="140" t="s">
        <v>593</v>
      </c>
      <c r="L348" s="140" t="s">
        <v>594</v>
      </c>
      <c r="M348" s="140" t="s">
        <v>577</v>
      </c>
      <c r="N348" s="140" t="s">
        <v>796</v>
      </c>
      <c r="O348" s="140" t="s">
        <v>590</v>
      </c>
      <c r="P348" s="140" t="s">
        <v>597</v>
      </c>
      <c r="Q348" s="140" t="s">
        <v>577</v>
      </c>
      <c r="R348" s="140" t="s">
        <v>577</v>
      </c>
      <c r="S348" s="140" t="s">
        <v>577</v>
      </c>
      <c r="T348" s="140">
        <v>0</v>
      </c>
      <c r="U348" s="140"/>
      <c r="V348" s="141"/>
    </row>
    <row r="349" spans="1:22">
      <c r="A349" s="139">
        <v>56</v>
      </c>
      <c r="B349" s="140" t="s">
        <v>962</v>
      </c>
      <c r="C349" s="140" t="s">
        <v>582</v>
      </c>
      <c r="D349" s="140" t="s">
        <v>583</v>
      </c>
      <c r="E349" s="140" t="s">
        <v>584</v>
      </c>
      <c r="F349" s="140">
        <v>5</v>
      </c>
      <c r="G349" s="140"/>
      <c r="H349" s="140" t="s">
        <v>966</v>
      </c>
      <c r="I349" s="140" t="s">
        <v>586</v>
      </c>
      <c r="J349" s="140" t="s">
        <v>619</v>
      </c>
      <c r="K349" s="140" t="s">
        <v>593</v>
      </c>
      <c r="L349" s="140" t="s">
        <v>577</v>
      </c>
      <c r="M349" s="140" t="s">
        <v>595</v>
      </c>
      <c r="N349" s="140" t="s">
        <v>967</v>
      </c>
      <c r="O349" s="140" t="s">
        <v>590</v>
      </c>
      <c r="P349" s="140" t="s">
        <v>597</v>
      </c>
      <c r="Q349" s="140" t="s">
        <v>577</v>
      </c>
      <c r="R349" s="140" t="s">
        <v>577</v>
      </c>
      <c r="S349" s="140" t="s">
        <v>577</v>
      </c>
      <c r="T349" s="140">
        <v>0</v>
      </c>
      <c r="U349" s="140"/>
      <c r="V349" s="141"/>
    </row>
    <row r="350" spans="1:22">
      <c r="A350" s="139">
        <v>56</v>
      </c>
      <c r="B350" s="140" t="s">
        <v>962</v>
      </c>
      <c r="C350" s="140" t="s">
        <v>582</v>
      </c>
      <c r="D350" s="140" t="s">
        <v>583</v>
      </c>
      <c r="E350" s="140" t="s">
        <v>584</v>
      </c>
      <c r="F350" s="140">
        <v>6</v>
      </c>
      <c r="G350" s="140"/>
      <c r="H350" s="140" t="s">
        <v>750</v>
      </c>
      <c r="I350" s="140" t="s">
        <v>586</v>
      </c>
      <c r="J350" s="140" t="s">
        <v>609</v>
      </c>
      <c r="K350" s="140" t="s">
        <v>593</v>
      </c>
      <c r="L350" s="140" t="s">
        <v>577</v>
      </c>
      <c r="M350" s="140" t="s">
        <v>595</v>
      </c>
      <c r="N350" s="140" t="s">
        <v>610</v>
      </c>
      <c r="O350" s="140" t="s">
        <v>590</v>
      </c>
      <c r="P350" s="140" t="s">
        <v>597</v>
      </c>
      <c r="Q350" s="140" t="s">
        <v>577</v>
      </c>
      <c r="R350" s="140" t="s">
        <v>577</v>
      </c>
      <c r="S350" s="140" t="s">
        <v>577</v>
      </c>
      <c r="T350" s="140">
        <v>0</v>
      </c>
      <c r="U350" s="140"/>
      <c r="V350" s="141"/>
    </row>
    <row r="351" spans="1:22" ht="17.25" thickBot="1">
      <c r="A351" s="146">
        <v>56</v>
      </c>
      <c r="B351" s="147" t="s">
        <v>962</v>
      </c>
      <c r="C351" s="147" t="s">
        <v>582</v>
      </c>
      <c r="D351" s="148" t="s">
        <v>583</v>
      </c>
      <c r="E351" s="147" t="s">
        <v>584</v>
      </c>
      <c r="F351" s="147">
        <v>7</v>
      </c>
      <c r="G351" s="147"/>
      <c r="H351" s="147" t="s">
        <v>751</v>
      </c>
      <c r="I351" s="147" t="s">
        <v>586</v>
      </c>
      <c r="J351" s="147" t="s">
        <v>609</v>
      </c>
      <c r="K351" s="147" t="s">
        <v>593</v>
      </c>
      <c r="L351" s="147" t="s">
        <v>577</v>
      </c>
      <c r="M351" s="147" t="s">
        <v>595</v>
      </c>
      <c r="N351" s="147" t="s">
        <v>610</v>
      </c>
      <c r="O351" s="147" t="s">
        <v>590</v>
      </c>
      <c r="P351" s="147" t="s">
        <v>597</v>
      </c>
      <c r="Q351" s="147" t="s">
        <v>577</v>
      </c>
      <c r="R351" s="147" t="s">
        <v>577</v>
      </c>
      <c r="S351" s="147" t="s">
        <v>577</v>
      </c>
      <c r="T351" s="147">
        <v>0</v>
      </c>
      <c r="U351" s="147"/>
      <c r="V351" s="149"/>
    </row>
    <row r="352" spans="1:22" s="135" customFormat="1">
      <c r="A352" s="150">
        <v>57</v>
      </c>
      <c r="B352" s="151" t="s">
        <v>968</v>
      </c>
      <c r="C352" s="151" t="s">
        <v>582</v>
      </c>
      <c r="D352" s="151" t="s">
        <v>583</v>
      </c>
      <c r="E352" s="151" t="s">
        <v>584</v>
      </c>
      <c r="F352" s="151">
        <v>0</v>
      </c>
      <c r="G352" s="151" t="s">
        <v>969</v>
      </c>
      <c r="H352" s="151" t="s">
        <v>968</v>
      </c>
      <c r="I352" s="151" t="s">
        <v>586</v>
      </c>
      <c r="J352" s="151" t="s">
        <v>592</v>
      </c>
      <c r="K352" s="151" t="s">
        <v>593</v>
      </c>
      <c r="L352" s="151" t="s">
        <v>594</v>
      </c>
      <c r="M352" s="151" t="s">
        <v>595</v>
      </c>
      <c r="N352" s="151" t="s">
        <v>596</v>
      </c>
      <c r="O352" s="151" t="s">
        <v>590</v>
      </c>
      <c r="P352" s="151" t="s">
        <v>580</v>
      </c>
      <c r="Q352" s="151" t="s">
        <v>686</v>
      </c>
      <c r="R352" s="151" t="s">
        <v>630</v>
      </c>
      <c r="S352" s="151" t="s">
        <v>630</v>
      </c>
      <c r="T352" s="151">
        <v>0</v>
      </c>
      <c r="U352" s="151"/>
      <c r="V352" s="133" t="s">
        <v>574</v>
      </c>
    </row>
    <row r="353" spans="1:22">
      <c r="A353" s="139">
        <v>57</v>
      </c>
      <c r="B353" s="140" t="s">
        <v>968</v>
      </c>
      <c r="C353" s="140" t="s">
        <v>582</v>
      </c>
      <c r="D353" s="140" t="s">
        <v>583</v>
      </c>
      <c r="E353" s="140" t="s">
        <v>584</v>
      </c>
      <c r="F353" s="140">
        <v>1</v>
      </c>
      <c r="G353" s="140"/>
      <c r="H353" s="140" t="s">
        <v>729</v>
      </c>
      <c r="I353" s="140" t="s">
        <v>586</v>
      </c>
      <c r="J353" s="140" t="s">
        <v>592</v>
      </c>
      <c r="K353" s="140" t="s">
        <v>593</v>
      </c>
      <c r="L353" s="140" t="s">
        <v>594</v>
      </c>
      <c r="M353" s="140" t="s">
        <v>595</v>
      </c>
      <c r="N353" s="140" t="s">
        <v>730</v>
      </c>
      <c r="O353" s="140" t="s">
        <v>590</v>
      </c>
      <c r="P353" s="140" t="s">
        <v>597</v>
      </c>
      <c r="Q353" s="140" t="s">
        <v>577</v>
      </c>
      <c r="R353" s="140" t="s">
        <v>577</v>
      </c>
      <c r="S353" s="140" t="s">
        <v>577</v>
      </c>
      <c r="T353" s="140">
        <v>0</v>
      </c>
      <c r="U353" s="140"/>
      <c r="V353" s="141"/>
    </row>
    <row r="354" spans="1:22">
      <c r="A354" s="139">
        <v>57</v>
      </c>
      <c r="B354" s="140" t="s">
        <v>968</v>
      </c>
      <c r="C354" s="140" t="s">
        <v>582</v>
      </c>
      <c r="D354" s="140" t="s">
        <v>583</v>
      </c>
      <c r="E354" s="140" t="s">
        <v>584</v>
      </c>
      <c r="F354" s="140">
        <v>2</v>
      </c>
      <c r="G354" s="140"/>
      <c r="H354" s="140" t="s">
        <v>970</v>
      </c>
      <c r="I354" s="140" t="s">
        <v>586</v>
      </c>
      <c r="J354" s="140" t="s">
        <v>599</v>
      </c>
      <c r="K354" s="140" t="s">
        <v>593</v>
      </c>
      <c r="L354" s="140" t="s">
        <v>594</v>
      </c>
      <c r="M354" s="140" t="s">
        <v>577</v>
      </c>
      <c r="N354" s="140" t="s">
        <v>971</v>
      </c>
      <c r="O354" s="140" t="s">
        <v>590</v>
      </c>
      <c r="P354" s="140" t="s">
        <v>597</v>
      </c>
      <c r="Q354" s="140" t="s">
        <v>577</v>
      </c>
      <c r="R354" s="140" t="s">
        <v>577</v>
      </c>
      <c r="S354" s="140" t="s">
        <v>577</v>
      </c>
      <c r="T354" s="140">
        <v>0</v>
      </c>
      <c r="U354" s="140"/>
      <c r="V354" s="141"/>
    </row>
    <row r="355" spans="1:22">
      <c r="A355" s="139">
        <v>57</v>
      </c>
      <c r="B355" s="140" t="s">
        <v>968</v>
      </c>
      <c r="C355" s="140" t="s">
        <v>582</v>
      </c>
      <c r="D355" s="140" t="s">
        <v>583</v>
      </c>
      <c r="E355" s="140" t="s">
        <v>584</v>
      </c>
      <c r="F355" s="140">
        <v>3</v>
      </c>
      <c r="G355" s="140"/>
      <c r="H355" s="140" t="s">
        <v>731</v>
      </c>
      <c r="I355" s="140" t="s">
        <v>586</v>
      </c>
      <c r="J355" s="140" t="s">
        <v>619</v>
      </c>
      <c r="K355" s="140" t="s">
        <v>593</v>
      </c>
      <c r="L355" s="140" t="s">
        <v>577</v>
      </c>
      <c r="M355" s="140" t="s">
        <v>595</v>
      </c>
      <c r="N355" s="140" t="s">
        <v>732</v>
      </c>
      <c r="O355" s="140" t="s">
        <v>590</v>
      </c>
      <c r="P355" s="140" t="s">
        <v>597</v>
      </c>
      <c r="Q355" s="140" t="s">
        <v>577</v>
      </c>
      <c r="R355" s="140" t="s">
        <v>577</v>
      </c>
      <c r="S355" s="140" t="s">
        <v>577</v>
      </c>
      <c r="T355" s="140">
        <v>0</v>
      </c>
      <c r="U355" s="140"/>
      <c r="V355" s="141"/>
    </row>
    <row r="356" spans="1:22">
      <c r="A356" s="139">
        <v>57</v>
      </c>
      <c r="B356" s="140" t="s">
        <v>968</v>
      </c>
      <c r="C356" s="140" t="s">
        <v>582</v>
      </c>
      <c r="D356" s="140" t="s">
        <v>583</v>
      </c>
      <c r="E356" s="140" t="s">
        <v>584</v>
      </c>
      <c r="F356" s="140">
        <v>4</v>
      </c>
      <c r="G356" s="140"/>
      <c r="H356" s="140" t="s">
        <v>807</v>
      </c>
      <c r="I356" s="140" t="s">
        <v>586</v>
      </c>
      <c r="J356" s="140" t="s">
        <v>599</v>
      </c>
      <c r="K356" s="140" t="s">
        <v>593</v>
      </c>
      <c r="L356" s="140" t="s">
        <v>594</v>
      </c>
      <c r="M356" s="140" t="s">
        <v>577</v>
      </c>
      <c r="N356" s="140" t="s">
        <v>808</v>
      </c>
      <c r="O356" s="140" t="s">
        <v>590</v>
      </c>
      <c r="P356" s="140" t="s">
        <v>597</v>
      </c>
      <c r="Q356" s="140" t="s">
        <v>577</v>
      </c>
      <c r="R356" s="140" t="s">
        <v>577</v>
      </c>
      <c r="S356" s="140" t="s">
        <v>577</v>
      </c>
      <c r="T356" s="140">
        <v>0</v>
      </c>
      <c r="U356" s="140"/>
      <c r="V356" s="141"/>
    </row>
    <row r="357" spans="1:22">
      <c r="A357" s="139">
        <v>57</v>
      </c>
      <c r="B357" s="140" t="s">
        <v>968</v>
      </c>
      <c r="C357" s="140" t="s">
        <v>582</v>
      </c>
      <c r="D357" s="140" t="s">
        <v>583</v>
      </c>
      <c r="E357" s="140" t="s">
        <v>584</v>
      </c>
      <c r="F357" s="140">
        <v>5</v>
      </c>
      <c r="G357" s="140"/>
      <c r="H357" s="140" t="s">
        <v>972</v>
      </c>
      <c r="I357" s="140" t="s">
        <v>586</v>
      </c>
      <c r="J357" s="140" t="s">
        <v>619</v>
      </c>
      <c r="K357" s="140" t="s">
        <v>593</v>
      </c>
      <c r="L357" s="140" t="s">
        <v>577</v>
      </c>
      <c r="M357" s="140" t="s">
        <v>595</v>
      </c>
      <c r="N357" s="140" t="s">
        <v>973</v>
      </c>
      <c r="O357" s="140" t="s">
        <v>590</v>
      </c>
      <c r="P357" s="140" t="s">
        <v>597</v>
      </c>
      <c r="Q357" s="140" t="s">
        <v>577</v>
      </c>
      <c r="R357" s="140" t="s">
        <v>577</v>
      </c>
      <c r="S357" s="140" t="s">
        <v>577</v>
      </c>
      <c r="T357" s="140">
        <v>0</v>
      </c>
      <c r="U357" s="140"/>
      <c r="V357" s="141"/>
    </row>
    <row r="358" spans="1:22">
      <c r="A358" s="139">
        <v>57</v>
      </c>
      <c r="B358" s="140" t="s">
        <v>968</v>
      </c>
      <c r="C358" s="140" t="s">
        <v>582</v>
      </c>
      <c r="D358" s="140" t="s">
        <v>583</v>
      </c>
      <c r="E358" s="140" t="s">
        <v>584</v>
      </c>
      <c r="F358" s="140">
        <v>6</v>
      </c>
      <c r="G358" s="140"/>
      <c r="H358" s="140" t="s">
        <v>763</v>
      </c>
      <c r="I358" s="140" t="s">
        <v>586</v>
      </c>
      <c r="J358" s="140" t="s">
        <v>609</v>
      </c>
      <c r="K358" s="140" t="s">
        <v>593</v>
      </c>
      <c r="L358" s="140" t="s">
        <v>577</v>
      </c>
      <c r="M358" s="140" t="s">
        <v>595</v>
      </c>
      <c r="N358" s="140" t="s">
        <v>610</v>
      </c>
      <c r="O358" s="140" t="s">
        <v>590</v>
      </c>
      <c r="P358" s="140" t="s">
        <v>597</v>
      </c>
      <c r="Q358" s="140" t="s">
        <v>577</v>
      </c>
      <c r="R358" s="140" t="s">
        <v>577</v>
      </c>
      <c r="S358" s="140" t="s">
        <v>577</v>
      </c>
      <c r="T358" s="140">
        <v>0</v>
      </c>
      <c r="U358" s="140"/>
      <c r="V358" s="141"/>
    </row>
    <row r="359" spans="1:22" ht="17.25" thickBot="1">
      <c r="A359" s="146">
        <v>57</v>
      </c>
      <c r="B359" s="147" t="s">
        <v>968</v>
      </c>
      <c r="C359" s="147" t="s">
        <v>582</v>
      </c>
      <c r="D359" s="148" t="s">
        <v>583</v>
      </c>
      <c r="E359" s="147" t="s">
        <v>584</v>
      </c>
      <c r="F359" s="147">
        <v>7</v>
      </c>
      <c r="G359" s="147"/>
      <c r="H359" s="147" t="s">
        <v>764</v>
      </c>
      <c r="I359" s="147" t="s">
        <v>586</v>
      </c>
      <c r="J359" s="147" t="s">
        <v>609</v>
      </c>
      <c r="K359" s="147" t="s">
        <v>593</v>
      </c>
      <c r="L359" s="147" t="s">
        <v>577</v>
      </c>
      <c r="M359" s="147" t="s">
        <v>595</v>
      </c>
      <c r="N359" s="147" t="s">
        <v>610</v>
      </c>
      <c r="O359" s="147" t="s">
        <v>590</v>
      </c>
      <c r="P359" s="147" t="s">
        <v>597</v>
      </c>
      <c r="Q359" s="147" t="s">
        <v>577</v>
      </c>
      <c r="R359" s="147" t="s">
        <v>577</v>
      </c>
      <c r="S359" s="147" t="s">
        <v>577</v>
      </c>
      <c r="T359" s="147">
        <v>0</v>
      </c>
      <c r="U359" s="147"/>
      <c r="V359" s="149"/>
    </row>
    <row r="360" spans="1:22" s="135" customFormat="1">
      <c r="A360" s="150">
        <v>58</v>
      </c>
      <c r="B360" s="151" t="s">
        <v>974</v>
      </c>
      <c r="C360" s="151" t="s">
        <v>582</v>
      </c>
      <c r="D360" s="151" t="s">
        <v>583</v>
      </c>
      <c r="E360" s="151" t="s">
        <v>584</v>
      </c>
      <c r="F360" s="151">
        <v>0</v>
      </c>
      <c r="G360" s="151" t="s">
        <v>975</v>
      </c>
      <c r="H360" s="151" t="s">
        <v>974</v>
      </c>
      <c r="I360" s="151" t="s">
        <v>586</v>
      </c>
      <c r="J360" s="151" t="s">
        <v>592</v>
      </c>
      <c r="K360" s="151" t="s">
        <v>593</v>
      </c>
      <c r="L360" s="151" t="s">
        <v>594</v>
      </c>
      <c r="M360" s="151" t="s">
        <v>595</v>
      </c>
      <c r="N360" s="151" t="s">
        <v>596</v>
      </c>
      <c r="O360" s="151" t="s">
        <v>590</v>
      </c>
      <c r="P360" s="151" t="s">
        <v>580</v>
      </c>
      <c r="Q360" s="151" t="s">
        <v>686</v>
      </c>
      <c r="R360" s="151" t="s">
        <v>630</v>
      </c>
      <c r="S360" s="151" t="s">
        <v>630</v>
      </c>
      <c r="T360" s="151">
        <v>0</v>
      </c>
      <c r="U360" s="151"/>
      <c r="V360" s="133" t="s">
        <v>574</v>
      </c>
    </row>
    <row r="361" spans="1:22">
      <c r="A361" s="139">
        <v>58</v>
      </c>
      <c r="B361" s="140" t="s">
        <v>974</v>
      </c>
      <c r="C361" s="140" t="s">
        <v>582</v>
      </c>
      <c r="D361" s="140" t="s">
        <v>583</v>
      </c>
      <c r="E361" s="140" t="s">
        <v>584</v>
      </c>
      <c r="F361" s="140">
        <v>1</v>
      </c>
      <c r="G361" s="140"/>
      <c r="H361" s="140" t="s">
        <v>742</v>
      </c>
      <c r="I361" s="140" t="s">
        <v>586</v>
      </c>
      <c r="J361" s="140" t="s">
        <v>619</v>
      </c>
      <c r="K361" s="140" t="s">
        <v>593</v>
      </c>
      <c r="L361" s="140" t="s">
        <v>577</v>
      </c>
      <c r="M361" s="140" t="s">
        <v>595</v>
      </c>
      <c r="N361" s="140" t="s">
        <v>743</v>
      </c>
      <c r="O361" s="140" t="s">
        <v>590</v>
      </c>
      <c r="P361" s="140" t="s">
        <v>597</v>
      </c>
      <c r="Q361" s="140" t="s">
        <v>577</v>
      </c>
      <c r="R361" s="140" t="s">
        <v>577</v>
      </c>
      <c r="S361" s="140" t="s">
        <v>577</v>
      </c>
      <c r="T361" s="140">
        <v>0</v>
      </c>
      <c r="U361" s="140"/>
      <c r="V361" s="141"/>
    </row>
    <row r="362" spans="1:22">
      <c r="A362" s="139">
        <v>58</v>
      </c>
      <c r="B362" s="140" t="s">
        <v>974</v>
      </c>
      <c r="C362" s="140" t="s">
        <v>582</v>
      </c>
      <c r="D362" s="140" t="s">
        <v>583</v>
      </c>
      <c r="E362" s="140" t="s">
        <v>584</v>
      </c>
      <c r="F362" s="140">
        <v>2</v>
      </c>
      <c r="G362" s="140"/>
      <c r="H362" s="140" t="s">
        <v>976</v>
      </c>
      <c r="I362" s="140" t="s">
        <v>586</v>
      </c>
      <c r="J362" s="140" t="s">
        <v>599</v>
      </c>
      <c r="K362" s="140" t="s">
        <v>593</v>
      </c>
      <c r="L362" s="140" t="s">
        <v>594</v>
      </c>
      <c r="M362" s="140" t="s">
        <v>577</v>
      </c>
      <c r="N362" s="140" t="s">
        <v>977</v>
      </c>
      <c r="O362" s="140" t="s">
        <v>590</v>
      </c>
      <c r="P362" s="140" t="s">
        <v>597</v>
      </c>
      <c r="Q362" s="140" t="s">
        <v>577</v>
      </c>
      <c r="R362" s="140" t="s">
        <v>577</v>
      </c>
      <c r="S362" s="140" t="s">
        <v>577</v>
      </c>
      <c r="T362" s="140">
        <v>0</v>
      </c>
      <c r="U362" s="140"/>
      <c r="V362" s="141"/>
    </row>
    <row r="363" spans="1:22">
      <c r="A363" s="139">
        <v>58</v>
      </c>
      <c r="B363" s="140" t="s">
        <v>974</v>
      </c>
      <c r="C363" s="140" t="s">
        <v>582</v>
      </c>
      <c r="D363" s="140" t="s">
        <v>583</v>
      </c>
      <c r="E363" s="140" t="s">
        <v>584</v>
      </c>
      <c r="F363" s="140">
        <v>3</v>
      </c>
      <c r="G363" s="140"/>
      <c r="H363" s="140" t="s">
        <v>744</v>
      </c>
      <c r="I363" s="140" t="s">
        <v>586</v>
      </c>
      <c r="J363" s="140" t="s">
        <v>619</v>
      </c>
      <c r="K363" s="140" t="s">
        <v>593</v>
      </c>
      <c r="L363" s="140" t="s">
        <v>577</v>
      </c>
      <c r="M363" s="140" t="s">
        <v>595</v>
      </c>
      <c r="N363" s="140" t="s">
        <v>745</v>
      </c>
      <c r="O363" s="140" t="s">
        <v>590</v>
      </c>
      <c r="P363" s="140" t="s">
        <v>597</v>
      </c>
      <c r="Q363" s="140" t="s">
        <v>577</v>
      </c>
      <c r="R363" s="140" t="s">
        <v>577</v>
      </c>
      <c r="S363" s="140" t="s">
        <v>577</v>
      </c>
      <c r="T363" s="140">
        <v>0</v>
      </c>
      <c r="U363" s="140"/>
      <c r="V363" s="141"/>
    </row>
    <row r="364" spans="1:22">
      <c r="A364" s="139">
        <v>58</v>
      </c>
      <c r="B364" s="140" t="s">
        <v>974</v>
      </c>
      <c r="C364" s="140" t="s">
        <v>582</v>
      </c>
      <c r="D364" s="140" t="s">
        <v>583</v>
      </c>
      <c r="E364" s="140" t="s">
        <v>584</v>
      </c>
      <c r="F364" s="140">
        <v>4</v>
      </c>
      <c r="G364" s="140"/>
      <c r="H364" s="140" t="s">
        <v>819</v>
      </c>
      <c r="I364" s="140" t="s">
        <v>586</v>
      </c>
      <c r="J364" s="140" t="s">
        <v>599</v>
      </c>
      <c r="K364" s="140" t="s">
        <v>593</v>
      </c>
      <c r="L364" s="140" t="s">
        <v>594</v>
      </c>
      <c r="M364" s="140" t="s">
        <v>577</v>
      </c>
      <c r="N364" s="140" t="s">
        <v>820</v>
      </c>
      <c r="O364" s="140" t="s">
        <v>590</v>
      </c>
      <c r="P364" s="140" t="s">
        <v>597</v>
      </c>
      <c r="Q364" s="140" t="s">
        <v>577</v>
      </c>
      <c r="R364" s="140" t="s">
        <v>577</v>
      </c>
      <c r="S364" s="140" t="s">
        <v>577</v>
      </c>
      <c r="T364" s="140">
        <v>0</v>
      </c>
      <c r="U364" s="140"/>
      <c r="V364" s="141"/>
    </row>
    <row r="365" spans="1:22">
      <c r="A365" s="139">
        <v>58</v>
      </c>
      <c r="B365" s="140" t="s">
        <v>974</v>
      </c>
      <c r="C365" s="140" t="s">
        <v>582</v>
      </c>
      <c r="D365" s="140" t="s">
        <v>583</v>
      </c>
      <c r="E365" s="140" t="s">
        <v>584</v>
      </c>
      <c r="F365" s="140">
        <v>5</v>
      </c>
      <c r="G365" s="140"/>
      <c r="H365" s="140" t="s">
        <v>978</v>
      </c>
      <c r="I365" s="140" t="s">
        <v>586</v>
      </c>
      <c r="J365" s="140" t="s">
        <v>599</v>
      </c>
      <c r="K365" s="140" t="s">
        <v>593</v>
      </c>
      <c r="L365" s="140" t="s">
        <v>594</v>
      </c>
      <c r="M365" s="140" t="s">
        <v>577</v>
      </c>
      <c r="N365" s="140" t="s">
        <v>979</v>
      </c>
      <c r="O365" s="140" t="s">
        <v>590</v>
      </c>
      <c r="P365" s="140" t="s">
        <v>597</v>
      </c>
      <c r="Q365" s="140" t="s">
        <v>577</v>
      </c>
      <c r="R365" s="140" t="s">
        <v>577</v>
      </c>
      <c r="S365" s="140" t="s">
        <v>577</v>
      </c>
      <c r="T365" s="140">
        <v>0</v>
      </c>
      <c r="U365" s="140"/>
      <c r="V365" s="141"/>
    </row>
    <row r="366" spans="1:22">
      <c r="A366" s="139">
        <v>58</v>
      </c>
      <c r="B366" s="140" t="s">
        <v>974</v>
      </c>
      <c r="C366" s="140" t="s">
        <v>582</v>
      </c>
      <c r="D366" s="140" t="s">
        <v>583</v>
      </c>
      <c r="E366" s="140" t="s">
        <v>584</v>
      </c>
      <c r="F366" s="140">
        <v>6</v>
      </c>
      <c r="G366" s="140"/>
      <c r="H366" s="140" t="s">
        <v>775</v>
      </c>
      <c r="I366" s="140" t="s">
        <v>586</v>
      </c>
      <c r="J366" s="140" t="s">
        <v>609</v>
      </c>
      <c r="K366" s="140" t="s">
        <v>593</v>
      </c>
      <c r="L366" s="140" t="s">
        <v>577</v>
      </c>
      <c r="M366" s="140" t="s">
        <v>595</v>
      </c>
      <c r="N366" s="140" t="s">
        <v>610</v>
      </c>
      <c r="O366" s="140" t="s">
        <v>590</v>
      </c>
      <c r="P366" s="140" t="s">
        <v>597</v>
      </c>
      <c r="Q366" s="140" t="s">
        <v>577</v>
      </c>
      <c r="R366" s="140" t="s">
        <v>577</v>
      </c>
      <c r="S366" s="140" t="s">
        <v>577</v>
      </c>
      <c r="T366" s="140">
        <v>0</v>
      </c>
      <c r="U366" s="140"/>
      <c r="V366" s="141"/>
    </row>
    <row r="367" spans="1:22" ht="17.25" thickBot="1">
      <c r="A367" s="146">
        <v>58</v>
      </c>
      <c r="B367" s="147" t="s">
        <v>974</v>
      </c>
      <c r="C367" s="147" t="s">
        <v>582</v>
      </c>
      <c r="D367" s="148" t="s">
        <v>583</v>
      </c>
      <c r="E367" s="147" t="s">
        <v>584</v>
      </c>
      <c r="F367" s="147">
        <v>7</v>
      </c>
      <c r="G367" s="147"/>
      <c r="H367" s="147" t="s">
        <v>776</v>
      </c>
      <c r="I367" s="147" t="s">
        <v>586</v>
      </c>
      <c r="J367" s="147" t="s">
        <v>609</v>
      </c>
      <c r="K367" s="147" t="s">
        <v>593</v>
      </c>
      <c r="L367" s="147" t="s">
        <v>577</v>
      </c>
      <c r="M367" s="147" t="s">
        <v>595</v>
      </c>
      <c r="N367" s="147" t="s">
        <v>610</v>
      </c>
      <c r="O367" s="147" t="s">
        <v>590</v>
      </c>
      <c r="P367" s="147" t="s">
        <v>597</v>
      </c>
      <c r="Q367" s="147" t="s">
        <v>577</v>
      </c>
      <c r="R367" s="147" t="s">
        <v>577</v>
      </c>
      <c r="S367" s="147" t="s">
        <v>577</v>
      </c>
      <c r="T367" s="147">
        <v>0</v>
      </c>
      <c r="U367" s="147"/>
      <c r="V367" s="149"/>
    </row>
    <row r="368" spans="1:22" s="135" customFormat="1" ht="17.25" thickBot="1">
      <c r="A368" s="150">
        <v>59</v>
      </c>
      <c r="B368" s="151" t="s">
        <v>584</v>
      </c>
      <c r="C368" s="151" t="s">
        <v>573</v>
      </c>
      <c r="D368" s="151" t="s">
        <v>573</v>
      </c>
      <c r="E368" s="151" t="s">
        <v>574</v>
      </c>
      <c r="F368" s="151">
        <v>0</v>
      </c>
      <c r="G368" s="151" t="s">
        <v>641</v>
      </c>
      <c r="H368" s="151" t="s">
        <v>584</v>
      </c>
      <c r="I368" s="151" t="s">
        <v>576</v>
      </c>
      <c r="J368" s="137" t="s">
        <v>577</v>
      </c>
      <c r="K368" s="137" t="s">
        <v>577</v>
      </c>
      <c r="L368" s="137" t="s">
        <v>577</v>
      </c>
      <c r="M368" s="137" t="s">
        <v>577</v>
      </c>
      <c r="N368" s="151" t="s">
        <v>642</v>
      </c>
      <c r="O368" s="151" t="s">
        <v>579</v>
      </c>
      <c r="P368" s="151" t="s">
        <v>580</v>
      </c>
      <c r="Q368" s="151" t="s">
        <v>577</v>
      </c>
      <c r="R368" s="151" t="s">
        <v>577</v>
      </c>
      <c r="S368" s="151" t="s">
        <v>577</v>
      </c>
      <c r="T368" s="151">
        <v>0</v>
      </c>
      <c r="U368" s="151"/>
      <c r="V368" s="133" t="s">
        <v>574</v>
      </c>
    </row>
    <row r="369" spans="1:22" s="135" customFormat="1" ht="17.25" thickBot="1">
      <c r="A369" s="150">
        <v>60</v>
      </c>
      <c r="B369" s="151" t="s">
        <v>656</v>
      </c>
      <c r="C369" s="151" t="s">
        <v>573</v>
      </c>
      <c r="D369" s="151" t="s">
        <v>573</v>
      </c>
      <c r="E369" s="151" t="s">
        <v>574</v>
      </c>
      <c r="F369" s="151">
        <v>0</v>
      </c>
      <c r="G369" s="151" t="s">
        <v>657</v>
      </c>
      <c r="H369" s="151" t="s">
        <v>656</v>
      </c>
      <c r="I369" s="151" t="s">
        <v>576</v>
      </c>
      <c r="J369" s="137" t="s">
        <v>577</v>
      </c>
      <c r="K369" s="137" t="s">
        <v>577</v>
      </c>
      <c r="L369" s="137" t="s">
        <v>577</v>
      </c>
      <c r="M369" s="137" t="s">
        <v>577</v>
      </c>
      <c r="N369" s="151" t="s">
        <v>658</v>
      </c>
      <c r="O369" s="151" t="s">
        <v>579</v>
      </c>
      <c r="P369" s="151" t="s">
        <v>580</v>
      </c>
      <c r="Q369" s="151" t="s">
        <v>577</v>
      </c>
      <c r="R369" s="151" t="s">
        <v>577</v>
      </c>
      <c r="S369" s="151" t="s">
        <v>577</v>
      </c>
      <c r="T369" s="151">
        <v>0</v>
      </c>
      <c r="U369" s="151"/>
      <c r="V369" s="133" t="s">
        <v>574</v>
      </c>
    </row>
    <row r="370" spans="1:22" s="135" customFormat="1">
      <c r="A370" s="150">
        <v>61</v>
      </c>
      <c r="B370" s="151" t="s">
        <v>980</v>
      </c>
      <c r="C370" s="151" t="s">
        <v>582</v>
      </c>
      <c r="D370" s="151" t="s">
        <v>583</v>
      </c>
      <c r="E370" s="151" t="s">
        <v>584</v>
      </c>
      <c r="F370" s="151">
        <v>0</v>
      </c>
      <c r="G370" s="151" t="s">
        <v>981</v>
      </c>
      <c r="H370" s="151" t="s">
        <v>980</v>
      </c>
      <c r="I370" s="151" t="s">
        <v>586</v>
      </c>
      <c r="J370" s="151" t="s">
        <v>592</v>
      </c>
      <c r="K370" s="151" t="s">
        <v>593</v>
      </c>
      <c r="L370" s="151" t="s">
        <v>594</v>
      </c>
      <c r="M370" s="151" t="s">
        <v>595</v>
      </c>
      <c r="N370" s="151" t="s">
        <v>596</v>
      </c>
      <c r="O370" s="151" t="s">
        <v>590</v>
      </c>
      <c r="P370" s="151" t="s">
        <v>580</v>
      </c>
      <c r="Q370" s="151" t="s">
        <v>686</v>
      </c>
      <c r="R370" s="151" t="s">
        <v>630</v>
      </c>
      <c r="S370" s="151" t="s">
        <v>630</v>
      </c>
      <c r="T370" s="151">
        <v>0</v>
      </c>
      <c r="U370" s="151"/>
      <c r="V370" s="133" t="s">
        <v>574</v>
      </c>
    </row>
    <row r="371" spans="1:22">
      <c r="A371" s="139">
        <v>61</v>
      </c>
      <c r="B371" s="140" t="s">
        <v>980</v>
      </c>
      <c r="C371" s="140" t="s">
        <v>582</v>
      </c>
      <c r="D371" s="140" t="s">
        <v>583</v>
      </c>
      <c r="E371" s="140" t="s">
        <v>584</v>
      </c>
      <c r="F371" s="140">
        <v>1</v>
      </c>
      <c r="G371" s="140"/>
      <c r="H371" s="140" t="s">
        <v>755</v>
      </c>
      <c r="I371" s="140" t="s">
        <v>586</v>
      </c>
      <c r="J371" s="140" t="s">
        <v>619</v>
      </c>
      <c r="K371" s="140" t="s">
        <v>593</v>
      </c>
      <c r="L371" s="140" t="s">
        <v>577</v>
      </c>
      <c r="M371" s="140" t="s">
        <v>595</v>
      </c>
      <c r="N371" s="140" t="s">
        <v>756</v>
      </c>
      <c r="O371" s="140" t="s">
        <v>590</v>
      </c>
      <c r="P371" s="140" t="s">
        <v>597</v>
      </c>
      <c r="Q371" s="140" t="s">
        <v>577</v>
      </c>
      <c r="R371" s="140" t="s">
        <v>577</v>
      </c>
      <c r="S371" s="140" t="s">
        <v>577</v>
      </c>
      <c r="T371" s="140">
        <v>0</v>
      </c>
      <c r="U371" s="140"/>
      <c r="V371" s="141"/>
    </row>
    <row r="372" spans="1:22">
      <c r="A372" s="139">
        <v>61</v>
      </c>
      <c r="B372" s="140" t="s">
        <v>980</v>
      </c>
      <c r="C372" s="140" t="s">
        <v>582</v>
      </c>
      <c r="D372" s="140" t="s">
        <v>583</v>
      </c>
      <c r="E372" s="140" t="s">
        <v>584</v>
      </c>
      <c r="F372" s="140">
        <v>2</v>
      </c>
      <c r="G372" s="140"/>
      <c r="H372" s="140" t="s">
        <v>982</v>
      </c>
      <c r="I372" s="140" t="s">
        <v>586</v>
      </c>
      <c r="J372" s="140" t="s">
        <v>592</v>
      </c>
      <c r="K372" s="140" t="s">
        <v>593</v>
      </c>
      <c r="L372" s="140" t="s">
        <v>594</v>
      </c>
      <c r="M372" s="140" t="s">
        <v>595</v>
      </c>
      <c r="N372" s="140" t="s">
        <v>983</v>
      </c>
      <c r="O372" s="140" t="s">
        <v>590</v>
      </c>
      <c r="P372" s="140" t="s">
        <v>597</v>
      </c>
      <c r="Q372" s="140" t="s">
        <v>577</v>
      </c>
      <c r="R372" s="140" t="s">
        <v>577</v>
      </c>
      <c r="S372" s="140" t="s">
        <v>577</v>
      </c>
      <c r="T372" s="140">
        <v>0</v>
      </c>
      <c r="U372" s="140"/>
      <c r="V372" s="141"/>
    </row>
    <row r="373" spans="1:22">
      <c r="A373" s="139">
        <v>61</v>
      </c>
      <c r="B373" s="140" t="s">
        <v>980</v>
      </c>
      <c r="C373" s="140" t="s">
        <v>582</v>
      </c>
      <c r="D373" s="140" t="s">
        <v>583</v>
      </c>
      <c r="E373" s="140" t="s">
        <v>584</v>
      </c>
      <c r="F373" s="140">
        <v>3</v>
      </c>
      <c r="G373" s="140"/>
      <c r="H373" s="140" t="s">
        <v>757</v>
      </c>
      <c r="I373" s="140" t="s">
        <v>586</v>
      </c>
      <c r="J373" s="140" t="s">
        <v>619</v>
      </c>
      <c r="K373" s="140" t="s">
        <v>593</v>
      </c>
      <c r="L373" s="140" t="s">
        <v>577</v>
      </c>
      <c r="M373" s="140" t="s">
        <v>595</v>
      </c>
      <c r="N373" s="140" t="s">
        <v>758</v>
      </c>
      <c r="O373" s="140" t="s">
        <v>590</v>
      </c>
      <c r="P373" s="140" t="s">
        <v>597</v>
      </c>
      <c r="Q373" s="140" t="s">
        <v>577</v>
      </c>
      <c r="R373" s="140" t="s">
        <v>577</v>
      </c>
      <c r="S373" s="140" t="s">
        <v>577</v>
      </c>
      <c r="T373" s="140">
        <v>0</v>
      </c>
      <c r="U373" s="140"/>
      <c r="V373" s="141"/>
    </row>
    <row r="374" spans="1:22">
      <c r="A374" s="139">
        <v>61</v>
      </c>
      <c r="B374" s="140" t="s">
        <v>980</v>
      </c>
      <c r="C374" s="140" t="s">
        <v>582</v>
      </c>
      <c r="D374" s="140" t="s">
        <v>583</v>
      </c>
      <c r="E374" s="140" t="s">
        <v>584</v>
      </c>
      <c r="F374" s="140">
        <v>4</v>
      </c>
      <c r="G374" s="140"/>
      <c r="H374" s="140" t="s">
        <v>828</v>
      </c>
      <c r="I374" s="140" t="s">
        <v>586</v>
      </c>
      <c r="J374" s="140" t="s">
        <v>599</v>
      </c>
      <c r="K374" s="140" t="s">
        <v>593</v>
      </c>
      <c r="L374" s="140" t="s">
        <v>594</v>
      </c>
      <c r="M374" s="140" t="s">
        <v>577</v>
      </c>
      <c r="N374" s="140" t="s">
        <v>829</v>
      </c>
      <c r="O374" s="140" t="s">
        <v>590</v>
      </c>
      <c r="P374" s="140" t="s">
        <v>597</v>
      </c>
      <c r="Q374" s="140" t="s">
        <v>577</v>
      </c>
      <c r="R374" s="140" t="s">
        <v>577</v>
      </c>
      <c r="S374" s="140" t="s">
        <v>577</v>
      </c>
      <c r="T374" s="140">
        <v>0</v>
      </c>
      <c r="U374" s="140"/>
      <c r="V374" s="141"/>
    </row>
    <row r="375" spans="1:22">
      <c r="A375" s="139">
        <v>61</v>
      </c>
      <c r="B375" s="140" t="s">
        <v>980</v>
      </c>
      <c r="C375" s="140" t="s">
        <v>582</v>
      </c>
      <c r="D375" s="140" t="s">
        <v>583</v>
      </c>
      <c r="E375" s="140" t="s">
        <v>584</v>
      </c>
      <c r="F375" s="140">
        <v>5</v>
      </c>
      <c r="G375" s="140"/>
      <c r="H375" s="140" t="s">
        <v>984</v>
      </c>
      <c r="I375" s="140" t="s">
        <v>586</v>
      </c>
      <c r="J375" s="140" t="s">
        <v>599</v>
      </c>
      <c r="K375" s="140" t="s">
        <v>593</v>
      </c>
      <c r="L375" s="140" t="s">
        <v>594</v>
      </c>
      <c r="M375" s="140" t="s">
        <v>577</v>
      </c>
      <c r="N375" s="140" t="s">
        <v>985</v>
      </c>
      <c r="O375" s="140" t="s">
        <v>590</v>
      </c>
      <c r="P375" s="140" t="s">
        <v>597</v>
      </c>
      <c r="Q375" s="140" t="s">
        <v>577</v>
      </c>
      <c r="R375" s="140" t="s">
        <v>577</v>
      </c>
      <c r="S375" s="140" t="s">
        <v>577</v>
      </c>
      <c r="T375" s="140">
        <v>0</v>
      </c>
      <c r="U375" s="140"/>
      <c r="V375" s="141"/>
    </row>
    <row r="376" spans="1:22">
      <c r="A376" s="139">
        <v>61</v>
      </c>
      <c r="B376" s="140" t="s">
        <v>980</v>
      </c>
      <c r="C376" s="140" t="s">
        <v>582</v>
      </c>
      <c r="D376" s="140" t="s">
        <v>583</v>
      </c>
      <c r="E376" s="140" t="s">
        <v>584</v>
      </c>
      <c r="F376" s="140">
        <v>6</v>
      </c>
      <c r="G376" s="140"/>
      <c r="H376" s="140" t="s">
        <v>787</v>
      </c>
      <c r="I376" s="140" t="s">
        <v>586</v>
      </c>
      <c r="J376" s="140" t="s">
        <v>609</v>
      </c>
      <c r="K376" s="140" t="s">
        <v>593</v>
      </c>
      <c r="L376" s="140" t="s">
        <v>577</v>
      </c>
      <c r="M376" s="140" t="s">
        <v>595</v>
      </c>
      <c r="N376" s="140" t="s">
        <v>610</v>
      </c>
      <c r="O376" s="140" t="s">
        <v>590</v>
      </c>
      <c r="P376" s="140" t="s">
        <v>597</v>
      </c>
      <c r="Q376" s="140" t="s">
        <v>577</v>
      </c>
      <c r="R376" s="140" t="s">
        <v>577</v>
      </c>
      <c r="S376" s="140" t="s">
        <v>577</v>
      </c>
      <c r="T376" s="140">
        <v>0</v>
      </c>
      <c r="U376" s="140"/>
      <c r="V376" s="141"/>
    </row>
    <row r="377" spans="1:22" ht="17.25" thickBot="1">
      <c r="A377" s="146">
        <v>61</v>
      </c>
      <c r="B377" s="147" t="s">
        <v>980</v>
      </c>
      <c r="C377" s="147" t="s">
        <v>582</v>
      </c>
      <c r="D377" s="148" t="s">
        <v>583</v>
      </c>
      <c r="E377" s="147" t="s">
        <v>584</v>
      </c>
      <c r="F377" s="147">
        <v>7</v>
      </c>
      <c r="G377" s="147"/>
      <c r="H377" s="147" t="s">
        <v>788</v>
      </c>
      <c r="I377" s="147" t="s">
        <v>586</v>
      </c>
      <c r="J377" s="147" t="s">
        <v>609</v>
      </c>
      <c r="K377" s="147" t="s">
        <v>593</v>
      </c>
      <c r="L377" s="147" t="s">
        <v>577</v>
      </c>
      <c r="M377" s="147" t="s">
        <v>595</v>
      </c>
      <c r="N377" s="147" t="s">
        <v>610</v>
      </c>
      <c r="O377" s="147" t="s">
        <v>590</v>
      </c>
      <c r="P377" s="147" t="s">
        <v>597</v>
      </c>
      <c r="Q377" s="147" t="s">
        <v>577</v>
      </c>
      <c r="R377" s="147" t="s">
        <v>577</v>
      </c>
      <c r="S377" s="147" t="s">
        <v>577</v>
      </c>
      <c r="T377" s="147">
        <v>0</v>
      </c>
      <c r="U377" s="147"/>
      <c r="V377" s="149"/>
    </row>
    <row r="378" spans="1:22" s="135" customFormat="1">
      <c r="A378" s="150">
        <v>62</v>
      </c>
      <c r="B378" s="151" t="s">
        <v>986</v>
      </c>
      <c r="C378" s="151" t="s">
        <v>582</v>
      </c>
      <c r="D378" s="151" t="s">
        <v>583</v>
      </c>
      <c r="E378" s="151" t="s">
        <v>584</v>
      </c>
      <c r="F378" s="151">
        <v>0</v>
      </c>
      <c r="G378" s="151" t="s">
        <v>987</v>
      </c>
      <c r="H378" s="151" t="s">
        <v>986</v>
      </c>
      <c r="I378" s="151" t="s">
        <v>586</v>
      </c>
      <c r="J378" s="151" t="s">
        <v>592</v>
      </c>
      <c r="K378" s="151" t="s">
        <v>593</v>
      </c>
      <c r="L378" s="151" t="s">
        <v>594</v>
      </c>
      <c r="M378" s="151" t="s">
        <v>595</v>
      </c>
      <c r="N378" s="151" t="s">
        <v>596</v>
      </c>
      <c r="O378" s="151" t="s">
        <v>590</v>
      </c>
      <c r="P378" s="151" t="s">
        <v>580</v>
      </c>
      <c r="Q378" s="151" t="s">
        <v>686</v>
      </c>
      <c r="R378" s="151" t="s">
        <v>630</v>
      </c>
      <c r="S378" s="151" t="s">
        <v>630</v>
      </c>
      <c r="T378" s="151">
        <v>0</v>
      </c>
      <c r="U378" s="151"/>
      <c r="V378" s="133" t="s">
        <v>574</v>
      </c>
    </row>
    <row r="379" spans="1:22">
      <c r="A379" s="139">
        <v>62</v>
      </c>
      <c r="B379" s="140" t="s">
        <v>986</v>
      </c>
      <c r="C379" s="140" t="s">
        <v>582</v>
      </c>
      <c r="D379" s="140" t="s">
        <v>583</v>
      </c>
      <c r="E379" s="140" t="s">
        <v>584</v>
      </c>
      <c r="F379" s="140">
        <v>1</v>
      </c>
      <c r="G379" s="140"/>
      <c r="H379" s="140" t="s">
        <v>767</v>
      </c>
      <c r="I379" s="140" t="s">
        <v>586</v>
      </c>
      <c r="J379" s="140" t="s">
        <v>599</v>
      </c>
      <c r="K379" s="140" t="s">
        <v>593</v>
      </c>
      <c r="L379" s="140" t="s">
        <v>594</v>
      </c>
      <c r="M379" s="140" t="s">
        <v>577</v>
      </c>
      <c r="N379" s="140" t="s">
        <v>768</v>
      </c>
      <c r="O379" s="140" t="s">
        <v>590</v>
      </c>
      <c r="P379" s="140" t="s">
        <v>597</v>
      </c>
      <c r="Q379" s="140" t="s">
        <v>577</v>
      </c>
      <c r="R379" s="140" t="s">
        <v>577</v>
      </c>
      <c r="S379" s="140" t="s">
        <v>577</v>
      </c>
      <c r="T379" s="140">
        <v>0</v>
      </c>
      <c r="U379" s="140"/>
      <c r="V379" s="141"/>
    </row>
    <row r="380" spans="1:22">
      <c r="A380" s="139">
        <v>62</v>
      </c>
      <c r="B380" s="140" t="s">
        <v>986</v>
      </c>
      <c r="C380" s="140" t="s">
        <v>582</v>
      </c>
      <c r="D380" s="140" t="s">
        <v>583</v>
      </c>
      <c r="E380" s="140" t="s">
        <v>584</v>
      </c>
      <c r="F380" s="140">
        <v>2</v>
      </c>
      <c r="G380" s="140"/>
      <c r="H380" s="140" t="s">
        <v>988</v>
      </c>
      <c r="I380" s="140" t="s">
        <v>586</v>
      </c>
      <c r="J380" s="140" t="s">
        <v>619</v>
      </c>
      <c r="K380" s="140" t="s">
        <v>593</v>
      </c>
      <c r="L380" s="140" t="s">
        <v>577</v>
      </c>
      <c r="M380" s="140" t="s">
        <v>595</v>
      </c>
      <c r="N380" s="140" t="s">
        <v>989</v>
      </c>
      <c r="O380" s="140" t="s">
        <v>590</v>
      </c>
      <c r="P380" s="140" t="s">
        <v>597</v>
      </c>
      <c r="Q380" s="140" t="s">
        <v>577</v>
      </c>
      <c r="R380" s="140" t="s">
        <v>577</v>
      </c>
      <c r="S380" s="140" t="s">
        <v>577</v>
      </c>
      <c r="T380" s="140">
        <v>0</v>
      </c>
      <c r="U380" s="140"/>
      <c r="V380" s="141"/>
    </row>
    <row r="381" spans="1:22">
      <c r="A381" s="139">
        <v>62</v>
      </c>
      <c r="B381" s="140" t="s">
        <v>986</v>
      </c>
      <c r="C381" s="140" t="s">
        <v>582</v>
      </c>
      <c r="D381" s="140" t="s">
        <v>583</v>
      </c>
      <c r="E381" s="140" t="s">
        <v>584</v>
      </c>
      <c r="F381" s="140">
        <v>3</v>
      </c>
      <c r="G381" s="140"/>
      <c r="H381" s="140" t="s">
        <v>769</v>
      </c>
      <c r="I381" s="140" t="s">
        <v>586</v>
      </c>
      <c r="J381" s="140" t="s">
        <v>619</v>
      </c>
      <c r="K381" s="140" t="s">
        <v>593</v>
      </c>
      <c r="L381" s="140" t="s">
        <v>577</v>
      </c>
      <c r="M381" s="140" t="s">
        <v>595</v>
      </c>
      <c r="N381" s="140" t="s">
        <v>770</v>
      </c>
      <c r="O381" s="140" t="s">
        <v>590</v>
      </c>
      <c r="P381" s="140" t="s">
        <v>597</v>
      </c>
      <c r="Q381" s="140" t="s">
        <v>577</v>
      </c>
      <c r="R381" s="140" t="s">
        <v>577</v>
      </c>
      <c r="S381" s="140" t="s">
        <v>577</v>
      </c>
      <c r="T381" s="140">
        <v>0</v>
      </c>
      <c r="U381" s="140"/>
      <c r="V381" s="141"/>
    </row>
    <row r="382" spans="1:22">
      <c r="A382" s="139">
        <v>62</v>
      </c>
      <c r="B382" s="140" t="s">
        <v>986</v>
      </c>
      <c r="C382" s="140" t="s">
        <v>582</v>
      </c>
      <c r="D382" s="140" t="s">
        <v>583</v>
      </c>
      <c r="E382" s="140" t="s">
        <v>584</v>
      </c>
      <c r="F382" s="140">
        <v>4</v>
      </c>
      <c r="G382" s="140"/>
      <c r="H382" s="140" t="s">
        <v>836</v>
      </c>
      <c r="I382" s="140" t="s">
        <v>586</v>
      </c>
      <c r="J382" s="140" t="s">
        <v>599</v>
      </c>
      <c r="K382" s="140" t="s">
        <v>593</v>
      </c>
      <c r="L382" s="140" t="s">
        <v>594</v>
      </c>
      <c r="M382" s="140" t="s">
        <v>577</v>
      </c>
      <c r="N382" s="140" t="s">
        <v>837</v>
      </c>
      <c r="O382" s="140" t="s">
        <v>590</v>
      </c>
      <c r="P382" s="140" t="s">
        <v>597</v>
      </c>
      <c r="Q382" s="140" t="s">
        <v>577</v>
      </c>
      <c r="R382" s="140" t="s">
        <v>577</v>
      </c>
      <c r="S382" s="140" t="s">
        <v>577</v>
      </c>
      <c r="T382" s="140">
        <v>0</v>
      </c>
      <c r="U382" s="140"/>
      <c r="V382" s="141"/>
    </row>
    <row r="383" spans="1:22">
      <c r="A383" s="139">
        <v>62</v>
      </c>
      <c r="B383" s="140" t="s">
        <v>986</v>
      </c>
      <c r="C383" s="140" t="s">
        <v>582</v>
      </c>
      <c r="D383" s="140" t="s">
        <v>583</v>
      </c>
      <c r="E383" s="140" t="s">
        <v>584</v>
      </c>
      <c r="F383" s="140">
        <v>5</v>
      </c>
      <c r="G383" s="140"/>
      <c r="H383" s="140" t="s">
        <v>990</v>
      </c>
      <c r="I383" s="140" t="s">
        <v>586</v>
      </c>
      <c r="J383" s="140" t="s">
        <v>619</v>
      </c>
      <c r="K383" s="140" t="s">
        <v>593</v>
      </c>
      <c r="L383" s="140" t="s">
        <v>577</v>
      </c>
      <c r="M383" s="140" t="s">
        <v>595</v>
      </c>
      <c r="N383" s="140" t="s">
        <v>991</v>
      </c>
      <c r="O383" s="140" t="s">
        <v>590</v>
      </c>
      <c r="P383" s="140" t="s">
        <v>597</v>
      </c>
      <c r="Q383" s="140" t="s">
        <v>577</v>
      </c>
      <c r="R383" s="140" t="s">
        <v>577</v>
      </c>
      <c r="S383" s="140" t="s">
        <v>577</v>
      </c>
      <c r="T383" s="140">
        <v>0</v>
      </c>
      <c r="U383" s="140"/>
      <c r="V383" s="141"/>
    </row>
    <row r="384" spans="1:22">
      <c r="A384" s="139">
        <v>62</v>
      </c>
      <c r="B384" s="140" t="s">
        <v>986</v>
      </c>
      <c r="C384" s="140" t="s">
        <v>582</v>
      </c>
      <c r="D384" s="140" t="s">
        <v>583</v>
      </c>
      <c r="E384" s="140" t="s">
        <v>584</v>
      </c>
      <c r="F384" s="140">
        <v>6</v>
      </c>
      <c r="G384" s="140"/>
      <c r="H384" s="140" t="s">
        <v>799</v>
      </c>
      <c r="I384" s="140" t="s">
        <v>586</v>
      </c>
      <c r="J384" s="140" t="s">
        <v>609</v>
      </c>
      <c r="K384" s="140" t="s">
        <v>593</v>
      </c>
      <c r="L384" s="140" t="s">
        <v>577</v>
      </c>
      <c r="M384" s="140" t="s">
        <v>595</v>
      </c>
      <c r="N384" s="140" t="s">
        <v>610</v>
      </c>
      <c r="O384" s="140" t="s">
        <v>590</v>
      </c>
      <c r="P384" s="140" t="s">
        <v>597</v>
      </c>
      <c r="Q384" s="140" t="s">
        <v>577</v>
      </c>
      <c r="R384" s="140" t="s">
        <v>577</v>
      </c>
      <c r="S384" s="140" t="s">
        <v>577</v>
      </c>
      <c r="T384" s="140">
        <v>0</v>
      </c>
      <c r="U384" s="140"/>
      <c r="V384" s="141"/>
    </row>
    <row r="385" spans="1:22" ht="17.25" thickBot="1">
      <c r="A385" s="146">
        <v>62</v>
      </c>
      <c r="B385" s="147" t="s">
        <v>986</v>
      </c>
      <c r="C385" s="147" t="s">
        <v>582</v>
      </c>
      <c r="D385" s="148" t="s">
        <v>583</v>
      </c>
      <c r="E385" s="147" t="s">
        <v>584</v>
      </c>
      <c r="F385" s="147">
        <v>7</v>
      </c>
      <c r="G385" s="147"/>
      <c r="H385" s="147" t="s">
        <v>800</v>
      </c>
      <c r="I385" s="147" t="s">
        <v>586</v>
      </c>
      <c r="J385" s="147" t="s">
        <v>609</v>
      </c>
      <c r="K385" s="147" t="s">
        <v>593</v>
      </c>
      <c r="L385" s="147" t="s">
        <v>577</v>
      </c>
      <c r="M385" s="147" t="s">
        <v>595</v>
      </c>
      <c r="N385" s="147" t="s">
        <v>610</v>
      </c>
      <c r="O385" s="147" t="s">
        <v>590</v>
      </c>
      <c r="P385" s="147" t="s">
        <v>597</v>
      </c>
      <c r="Q385" s="147" t="s">
        <v>577</v>
      </c>
      <c r="R385" s="147" t="s">
        <v>577</v>
      </c>
      <c r="S385" s="147" t="s">
        <v>577</v>
      </c>
      <c r="T385" s="147">
        <v>0</v>
      </c>
      <c r="U385" s="147"/>
      <c r="V385" s="149"/>
    </row>
    <row r="386" spans="1:22" s="135" customFormat="1">
      <c r="A386" s="150">
        <v>63</v>
      </c>
      <c r="B386" s="151" t="s">
        <v>992</v>
      </c>
      <c r="C386" s="151" t="s">
        <v>582</v>
      </c>
      <c r="D386" s="151" t="s">
        <v>583</v>
      </c>
      <c r="E386" s="151" t="s">
        <v>584</v>
      </c>
      <c r="F386" s="151">
        <v>0</v>
      </c>
      <c r="G386" s="151" t="s">
        <v>993</v>
      </c>
      <c r="H386" s="151" t="s">
        <v>992</v>
      </c>
      <c r="I386" s="151" t="s">
        <v>586</v>
      </c>
      <c r="J386" s="151" t="s">
        <v>592</v>
      </c>
      <c r="K386" s="151" t="s">
        <v>593</v>
      </c>
      <c r="L386" s="151" t="s">
        <v>594</v>
      </c>
      <c r="M386" s="151" t="s">
        <v>595</v>
      </c>
      <c r="N386" s="151" t="s">
        <v>596</v>
      </c>
      <c r="O386" s="151" t="s">
        <v>590</v>
      </c>
      <c r="P386" s="151" t="s">
        <v>580</v>
      </c>
      <c r="Q386" s="151" t="s">
        <v>686</v>
      </c>
      <c r="R386" s="151" t="s">
        <v>630</v>
      </c>
      <c r="S386" s="151" t="s">
        <v>630</v>
      </c>
      <c r="T386" s="151">
        <v>0</v>
      </c>
      <c r="U386" s="151"/>
      <c r="V386" s="133" t="s">
        <v>574</v>
      </c>
    </row>
    <row r="387" spans="1:22">
      <c r="A387" s="139">
        <v>63</v>
      </c>
      <c r="B387" s="140" t="s">
        <v>992</v>
      </c>
      <c r="C387" s="140" t="s">
        <v>582</v>
      </c>
      <c r="D387" s="140" t="s">
        <v>583</v>
      </c>
      <c r="E387" s="140" t="s">
        <v>584</v>
      </c>
      <c r="F387" s="140">
        <v>1</v>
      </c>
      <c r="G387" s="140"/>
      <c r="H387" s="140" t="s">
        <v>779</v>
      </c>
      <c r="I387" s="140" t="s">
        <v>586</v>
      </c>
      <c r="J387" s="140" t="s">
        <v>599</v>
      </c>
      <c r="K387" s="140" t="s">
        <v>593</v>
      </c>
      <c r="L387" s="140" t="s">
        <v>594</v>
      </c>
      <c r="M387" s="140" t="s">
        <v>577</v>
      </c>
      <c r="N387" s="140" t="s">
        <v>780</v>
      </c>
      <c r="O387" s="140" t="s">
        <v>590</v>
      </c>
      <c r="P387" s="140" t="s">
        <v>597</v>
      </c>
      <c r="Q387" s="140" t="s">
        <v>577</v>
      </c>
      <c r="R387" s="140" t="s">
        <v>577</v>
      </c>
      <c r="S387" s="140" t="s">
        <v>577</v>
      </c>
      <c r="T387" s="140">
        <v>0</v>
      </c>
      <c r="U387" s="140"/>
      <c r="V387" s="141"/>
    </row>
    <row r="388" spans="1:22">
      <c r="A388" s="139">
        <v>63</v>
      </c>
      <c r="B388" s="140" t="s">
        <v>992</v>
      </c>
      <c r="C388" s="140" t="s">
        <v>582</v>
      </c>
      <c r="D388" s="140" t="s">
        <v>583</v>
      </c>
      <c r="E388" s="140" t="s">
        <v>584</v>
      </c>
      <c r="F388" s="140">
        <v>2</v>
      </c>
      <c r="G388" s="140"/>
      <c r="H388" s="140" t="s">
        <v>994</v>
      </c>
      <c r="I388" s="140" t="s">
        <v>586</v>
      </c>
      <c r="J388" s="140" t="s">
        <v>619</v>
      </c>
      <c r="K388" s="140" t="s">
        <v>593</v>
      </c>
      <c r="L388" s="140" t="s">
        <v>577</v>
      </c>
      <c r="M388" s="140" t="s">
        <v>595</v>
      </c>
      <c r="N388" s="140" t="s">
        <v>995</v>
      </c>
      <c r="O388" s="140" t="s">
        <v>590</v>
      </c>
      <c r="P388" s="140" t="s">
        <v>597</v>
      </c>
      <c r="Q388" s="140" t="s">
        <v>577</v>
      </c>
      <c r="R388" s="140" t="s">
        <v>577</v>
      </c>
      <c r="S388" s="140" t="s">
        <v>577</v>
      </c>
      <c r="T388" s="140">
        <v>0</v>
      </c>
      <c r="U388" s="140"/>
      <c r="V388" s="141"/>
    </row>
    <row r="389" spans="1:22">
      <c r="A389" s="139">
        <v>63</v>
      </c>
      <c r="B389" s="140" t="s">
        <v>992</v>
      </c>
      <c r="C389" s="140" t="s">
        <v>582</v>
      </c>
      <c r="D389" s="140" t="s">
        <v>583</v>
      </c>
      <c r="E389" s="140" t="s">
        <v>584</v>
      </c>
      <c r="F389" s="140">
        <v>3</v>
      </c>
      <c r="G389" s="140"/>
      <c r="H389" s="140" t="s">
        <v>781</v>
      </c>
      <c r="I389" s="140" t="s">
        <v>586</v>
      </c>
      <c r="J389" s="140" t="s">
        <v>619</v>
      </c>
      <c r="K389" s="140" t="s">
        <v>593</v>
      </c>
      <c r="L389" s="140" t="s">
        <v>577</v>
      </c>
      <c r="M389" s="140" t="s">
        <v>595</v>
      </c>
      <c r="N389" s="140" t="s">
        <v>782</v>
      </c>
      <c r="O389" s="140" t="s">
        <v>590</v>
      </c>
      <c r="P389" s="140" t="s">
        <v>597</v>
      </c>
      <c r="Q389" s="140" t="s">
        <v>577</v>
      </c>
      <c r="R389" s="140" t="s">
        <v>577</v>
      </c>
      <c r="S389" s="140" t="s">
        <v>577</v>
      </c>
      <c r="T389" s="140">
        <v>0</v>
      </c>
      <c r="U389" s="140"/>
      <c r="V389" s="141"/>
    </row>
    <row r="390" spans="1:22">
      <c r="A390" s="139">
        <v>63</v>
      </c>
      <c r="B390" s="140" t="s">
        <v>992</v>
      </c>
      <c r="C390" s="140" t="s">
        <v>582</v>
      </c>
      <c r="D390" s="140" t="s">
        <v>583</v>
      </c>
      <c r="E390" s="140" t="s">
        <v>584</v>
      </c>
      <c r="F390" s="140">
        <v>4</v>
      </c>
      <c r="G390" s="140"/>
      <c r="H390" s="140" t="s">
        <v>845</v>
      </c>
      <c r="I390" s="140" t="s">
        <v>586</v>
      </c>
      <c r="J390" s="140" t="s">
        <v>599</v>
      </c>
      <c r="K390" s="140" t="s">
        <v>593</v>
      </c>
      <c r="L390" s="140" t="s">
        <v>594</v>
      </c>
      <c r="M390" s="140" t="s">
        <v>577</v>
      </c>
      <c r="N390" s="140" t="s">
        <v>846</v>
      </c>
      <c r="O390" s="140" t="s">
        <v>590</v>
      </c>
      <c r="P390" s="140" t="s">
        <v>597</v>
      </c>
      <c r="Q390" s="140" t="s">
        <v>577</v>
      </c>
      <c r="R390" s="140" t="s">
        <v>577</v>
      </c>
      <c r="S390" s="140" t="s">
        <v>577</v>
      </c>
      <c r="T390" s="140">
        <v>0</v>
      </c>
      <c r="U390" s="140"/>
      <c r="V390" s="141"/>
    </row>
    <row r="391" spans="1:22">
      <c r="A391" s="139">
        <v>63</v>
      </c>
      <c r="B391" s="140" t="s">
        <v>992</v>
      </c>
      <c r="C391" s="140" t="s">
        <v>582</v>
      </c>
      <c r="D391" s="140" t="s">
        <v>583</v>
      </c>
      <c r="E391" s="140" t="s">
        <v>584</v>
      </c>
      <c r="F391" s="140">
        <v>5</v>
      </c>
      <c r="G391" s="140"/>
      <c r="H391" s="140" t="s">
        <v>996</v>
      </c>
      <c r="I391" s="140" t="s">
        <v>586</v>
      </c>
      <c r="J391" s="140" t="s">
        <v>619</v>
      </c>
      <c r="K391" s="140" t="s">
        <v>593</v>
      </c>
      <c r="L391" s="140" t="s">
        <v>577</v>
      </c>
      <c r="M391" s="140" t="s">
        <v>595</v>
      </c>
      <c r="N391" s="140" t="s">
        <v>997</v>
      </c>
      <c r="O391" s="140" t="s">
        <v>590</v>
      </c>
      <c r="P391" s="140" t="s">
        <v>597</v>
      </c>
      <c r="Q391" s="140" t="s">
        <v>577</v>
      </c>
      <c r="R391" s="140" t="s">
        <v>577</v>
      </c>
      <c r="S391" s="140" t="s">
        <v>577</v>
      </c>
      <c r="T391" s="140">
        <v>0</v>
      </c>
      <c r="U391" s="140"/>
      <c r="V391" s="141"/>
    </row>
    <row r="392" spans="1:22">
      <c r="A392" s="139">
        <v>63</v>
      </c>
      <c r="B392" s="140" t="s">
        <v>992</v>
      </c>
      <c r="C392" s="140" t="s">
        <v>582</v>
      </c>
      <c r="D392" s="140" t="s">
        <v>583</v>
      </c>
      <c r="E392" s="140" t="s">
        <v>584</v>
      </c>
      <c r="F392" s="140">
        <v>6</v>
      </c>
      <c r="G392" s="140"/>
      <c r="H392" s="140" t="s">
        <v>811</v>
      </c>
      <c r="I392" s="140" t="s">
        <v>586</v>
      </c>
      <c r="J392" s="140" t="s">
        <v>609</v>
      </c>
      <c r="K392" s="140" t="s">
        <v>593</v>
      </c>
      <c r="L392" s="140" t="s">
        <v>577</v>
      </c>
      <c r="M392" s="140" t="s">
        <v>595</v>
      </c>
      <c r="N392" s="140" t="s">
        <v>610</v>
      </c>
      <c r="O392" s="140" t="s">
        <v>590</v>
      </c>
      <c r="P392" s="140" t="s">
        <v>597</v>
      </c>
      <c r="Q392" s="140" t="s">
        <v>577</v>
      </c>
      <c r="R392" s="140" t="s">
        <v>577</v>
      </c>
      <c r="S392" s="140" t="s">
        <v>577</v>
      </c>
      <c r="T392" s="140">
        <v>0</v>
      </c>
      <c r="U392" s="140"/>
      <c r="V392" s="141"/>
    </row>
    <row r="393" spans="1:22" ht="17.25" thickBot="1">
      <c r="A393" s="146">
        <v>63</v>
      </c>
      <c r="B393" s="147" t="s">
        <v>992</v>
      </c>
      <c r="C393" s="147" t="s">
        <v>582</v>
      </c>
      <c r="D393" s="148" t="s">
        <v>583</v>
      </c>
      <c r="E393" s="147" t="s">
        <v>584</v>
      </c>
      <c r="F393" s="147">
        <v>7</v>
      </c>
      <c r="G393" s="147"/>
      <c r="H393" s="147" t="s">
        <v>812</v>
      </c>
      <c r="I393" s="147" t="s">
        <v>586</v>
      </c>
      <c r="J393" s="147" t="s">
        <v>609</v>
      </c>
      <c r="K393" s="147" t="s">
        <v>593</v>
      </c>
      <c r="L393" s="147" t="s">
        <v>577</v>
      </c>
      <c r="M393" s="147" t="s">
        <v>595</v>
      </c>
      <c r="N393" s="147" t="s">
        <v>610</v>
      </c>
      <c r="O393" s="147" t="s">
        <v>590</v>
      </c>
      <c r="P393" s="147" t="s">
        <v>597</v>
      </c>
      <c r="Q393" s="147" t="s">
        <v>577</v>
      </c>
      <c r="R393" s="147" t="s">
        <v>577</v>
      </c>
      <c r="S393" s="147" t="s">
        <v>577</v>
      </c>
      <c r="T393" s="147">
        <v>0</v>
      </c>
      <c r="U393" s="147"/>
      <c r="V393" s="149"/>
    </row>
    <row r="394" spans="1:22" s="135" customFormat="1" ht="17.25" thickBot="1">
      <c r="A394" s="150">
        <v>64</v>
      </c>
      <c r="B394" s="151" t="s">
        <v>584</v>
      </c>
      <c r="C394" s="151" t="s">
        <v>573</v>
      </c>
      <c r="D394" s="151" t="s">
        <v>573</v>
      </c>
      <c r="E394" s="151" t="s">
        <v>574</v>
      </c>
      <c r="F394" s="151">
        <v>0</v>
      </c>
      <c r="G394" s="151" t="s">
        <v>641</v>
      </c>
      <c r="H394" s="151" t="s">
        <v>584</v>
      </c>
      <c r="I394" s="151" t="s">
        <v>576</v>
      </c>
      <c r="J394" s="137" t="s">
        <v>577</v>
      </c>
      <c r="K394" s="137" t="s">
        <v>577</v>
      </c>
      <c r="L394" s="137" t="s">
        <v>577</v>
      </c>
      <c r="M394" s="137" t="s">
        <v>577</v>
      </c>
      <c r="N394" s="151" t="s">
        <v>642</v>
      </c>
      <c r="O394" s="151" t="s">
        <v>579</v>
      </c>
      <c r="P394" s="151" t="s">
        <v>580</v>
      </c>
      <c r="Q394" s="151" t="s">
        <v>577</v>
      </c>
      <c r="R394" s="151" t="s">
        <v>577</v>
      </c>
      <c r="S394" s="151" t="s">
        <v>577</v>
      </c>
      <c r="T394" s="151">
        <v>0</v>
      </c>
      <c r="U394" s="151"/>
      <c r="V394" s="133" t="s">
        <v>574</v>
      </c>
    </row>
    <row r="395" spans="1:22">
      <c r="A395" s="136">
        <v>65</v>
      </c>
      <c r="B395" s="137" t="s">
        <v>998</v>
      </c>
      <c r="C395" s="137" t="s">
        <v>582</v>
      </c>
      <c r="D395" s="137" t="s">
        <v>583</v>
      </c>
      <c r="E395" s="137" t="s">
        <v>584</v>
      </c>
      <c r="F395" s="137">
        <v>0</v>
      </c>
      <c r="G395" s="137"/>
      <c r="H395" s="137" t="s">
        <v>998</v>
      </c>
      <c r="I395" s="137" t="s">
        <v>586</v>
      </c>
      <c r="J395" s="137" t="s">
        <v>592</v>
      </c>
      <c r="K395" s="137" t="s">
        <v>593</v>
      </c>
      <c r="L395" s="137" t="s">
        <v>594</v>
      </c>
      <c r="M395" s="137" t="s">
        <v>595</v>
      </c>
      <c r="N395" s="137" t="s">
        <v>596</v>
      </c>
      <c r="O395" s="137" t="s">
        <v>590</v>
      </c>
      <c r="P395" s="137" t="s">
        <v>580</v>
      </c>
      <c r="Q395" s="137" t="s">
        <v>686</v>
      </c>
      <c r="R395" s="137" t="s">
        <v>630</v>
      </c>
      <c r="S395" s="137" t="s">
        <v>630</v>
      </c>
      <c r="T395" s="137">
        <v>0</v>
      </c>
      <c r="U395" s="137"/>
      <c r="V395" s="138" t="s">
        <v>574</v>
      </c>
    </row>
    <row r="396" spans="1:22">
      <c r="A396" s="139">
        <v>65</v>
      </c>
      <c r="B396" s="140" t="s">
        <v>998</v>
      </c>
      <c r="C396" s="140" t="s">
        <v>582</v>
      </c>
      <c r="D396" s="140" t="s">
        <v>583</v>
      </c>
      <c r="E396" s="140" t="s">
        <v>584</v>
      </c>
      <c r="F396" s="140">
        <v>1</v>
      </c>
      <c r="G396" s="140"/>
      <c r="H396" s="140" t="s">
        <v>791</v>
      </c>
      <c r="I396" s="140" t="s">
        <v>586</v>
      </c>
      <c r="J396" s="140" t="s">
        <v>599</v>
      </c>
      <c r="K396" s="140" t="s">
        <v>593</v>
      </c>
      <c r="L396" s="140" t="s">
        <v>594</v>
      </c>
      <c r="M396" s="140" t="s">
        <v>577</v>
      </c>
      <c r="N396" s="140" t="s">
        <v>792</v>
      </c>
      <c r="O396" s="140" t="s">
        <v>590</v>
      </c>
      <c r="P396" s="140" t="s">
        <v>597</v>
      </c>
      <c r="Q396" s="140" t="s">
        <v>577</v>
      </c>
      <c r="R396" s="140" t="s">
        <v>577</v>
      </c>
      <c r="S396" s="140" t="s">
        <v>577</v>
      </c>
      <c r="T396" s="140">
        <v>0</v>
      </c>
      <c r="U396" s="140"/>
      <c r="V396" s="141"/>
    </row>
    <row r="397" spans="1:22">
      <c r="A397" s="139">
        <v>65</v>
      </c>
      <c r="B397" s="140" t="s">
        <v>998</v>
      </c>
      <c r="C397" s="140" t="s">
        <v>582</v>
      </c>
      <c r="D397" s="140" t="s">
        <v>583</v>
      </c>
      <c r="E397" s="140" t="s">
        <v>584</v>
      </c>
      <c r="F397" s="140">
        <v>2</v>
      </c>
      <c r="G397" s="140"/>
      <c r="H397" s="140" t="s">
        <v>999</v>
      </c>
      <c r="I397" s="140" t="s">
        <v>586</v>
      </c>
      <c r="J397" s="140" t="s">
        <v>619</v>
      </c>
      <c r="K397" s="140" t="s">
        <v>593</v>
      </c>
      <c r="L397" s="140" t="s">
        <v>577</v>
      </c>
      <c r="M397" s="140" t="s">
        <v>595</v>
      </c>
      <c r="N397" s="140" t="s">
        <v>1000</v>
      </c>
      <c r="O397" s="140" t="s">
        <v>590</v>
      </c>
      <c r="P397" s="140" t="s">
        <v>597</v>
      </c>
      <c r="Q397" s="140" t="s">
        <v>577</v>
      </c>
      <c r="R397" s="140" t="s">
        <v>577</v>
      </c>
      <c r="S397" s="140" t="s">
        <v>577</v>
      </c>
      <c r="T397" s="140">
        <v>0</v>
      </c>
      <c r="U397" s="140"/>
      <c r="V397" s="141"/>
    </row>
    <row r="398" spans="1:22">
      <c r="A398" s="139">
        <v>65</v>
      </c>
      <c r="B398" s="140" t="s">
        <v>998</v>
      </c>
      <c r="C398" s="140" t="s">
        <v>582</v>
      </c>
      <c r="D398" s="140" t="s">
        <v>583</v>
      </c>
      <c r="E398" s="140" t="s">
        <v>584</v>
      </c>
      <c r="F398" s="140">
        <v>3</v>
      </c>
      <c r="G398" s="140"/>
      <c r="H398" s="140" t="s">
        <v>793</v>
      </c>
      <c r="I398" s="140" t="s">
        <v>586</v>
      </c>
      <c r="J398" s="140" t="s">
        <v>599</v>
      </c>
      <c r="K398" s="140" t="s">
        <v>593</v>
      </c>
      <c r="L398" s="140" t="s">
        <v>594</v>
      </c>
      <c r="M398" s="140" t="s">
        <v>577</v>
      </c>
      <c r="N398" s="140" t="s">
        <v>794</v>
      </c>
      <c r="O398" s="140" t="s">
        <v>590</v>
      </c>
      <c r="P398" s="140" t="s">
        <v>597</v>
      </c>
      <c r="Q398" s="140" t="s">
        <v>577</v>
      </c>
      <c r="R398" s="140" t="s">
        <v>577</v>
      </c>
      <c r="S398" s="140" t="s">
        <v>577</v>
      </c>
      <c r="T398" s="140">
        <v>0</v>
      </c>
      <c r="U398" s="140"/>
      <c r="V398" s="141"/>
    </row>
    <row r="399" spans="1:22">
      <c r="A399" s="139">
        <v>65</v>
      </c>
      <c r="B399" s="140" t="s">
        <v>998</v>
      </c>
      <c r="C399" s="140" t="s">
        <v>582</v>
      </c>
      <c r="D399" s="140" t="s">
        <v>583</v>
      </c>
      <c r="E399" s="140" t="s">
        <v>584</v>
      </c>
      <c r="F399" s="140">
        <v>4</v>
      </c>
      <c r="G399" s="140"/>
      <c r="H399" s="140" t="s">
        <v>721</v>
      </c>
      <c r="I399" s="140" t="s">
        <v>586</v>
      </c>
      <c r="J399" s="140" t="s">
        <v>619</v>
      </c>
      <c r="K399" s="140" t="s">
        <v>593</v>
      </c>
      <c r="L399" s="140" t="s">
        <v>577</v>
      </c>
      <c r="M399" s="140" t="s">
        <v>595</v>
      </c>
      <c r="N399" s="140" t="s">
        <v>722</v>
      </c>
      <c r="O399" s="140" t="s">
        <v>590</v>
      </c>
      <c r="P399" s="140" t="s">
        <v>597</v>
      </c>
      <c r="Q399" s="140" t="s">
        <v>577</v>
      </c>
      <c r="R399" s="140" t="s">
        <v>577</v>
      </c>
      <c r="S399" s="140" t="s">
        <v>577</v>
      </c>
      <c r="T399" s="140">
        <v>0</v>
      </c>
      <c r="U399" s="140"/>
      <c r="V399" s="141"/>
    </row>
    <row r="400" spans="1:22">
      <c r="A400" s="139">
        <v>65</v>
      </c>
      <c r="B400" s="140" t="s">
        <v>998</v>
      </c>
      <c r="C400" s="140" t="s">
        <v>582</v>
      </c>
      <c r="D400" s="140" t="s">
        <v>583</v>
      </c>
      <c r="E400" s="140" t="s">
        <v>584</v>
      </c>
      <c r="F400" s="140">
        <v>5</v>
      </c>
      <c r="G400" s="140"/>
      <c r="H400" s="140" t="s">
        <v>1001</v>
      </c>
      <c r="I400" s="140" t="s">
        <v>586</v>
      </c>
      <c r="J400" s="140" t="s">
        <v>619</v>
      </c>
      <c r="K400" s="140" t="s">
        <v>593</v>
      </c>
      <c r="L400" s="140" t="s">
        <v>577</v>
      </c>
      <c r="M400" s="140" t="s">
        <v>595</v>
      </c>
      <c r="N400" s="140" t="s">
        <v>1002</v>
      </c>
      <c r="O400" s="140" t="s">
        <v>590</v>
      </c>
      <c r="P400" s="140" t="s">
        <v>597</v>
      </c>
      <c r="Q400" s="140" t="s">
        <v>577</v>
      </c>
      <c r="R400" s="140" t="s">
        <v>577</v>
      </c>
      <c r="S400" s="140" t="s">
        <v>577</v>
      </c>
      <c r="T400" s="140">
        <v>0</v>
      </c>
      <c r="U400" s="140"/>
      <c r="V400" s="141"/>
    </row>
    <row r="401" spans="1:22">
      <c r="A401" s="139">
        <v>65</v>
      </c>
      <c r="B401" s="140" t="s">
        <v>998</v>
      </c>
      <c r="C401" s="140" t="s">
        <v>582</v>
      </c>
      <c r="D401" s="140" t="s">
        <v>583</v>
      </c>
      <c r="E401" s="140" t="s">
        <v>584</v>
      </c>
      <c r="F401" s="140">
        <v>6</v>
      </c>
      <c r="G401" s="140"/>
      <c r="H401" s="140" t="s">
        <v>608</v>
      </c>
      <c r="I401" s="140" t="s">
        <v>586</v>
      </c>
      <c r="J401" s="140" t="s">
        <v>609</v>
      </c>
      <c r="K401" s="140" t="s">
        <v>593</v>
      </c>
      <c r="L401" s="140" t="s">
        <v>577</v>
      </c>
      <c r="M401" s="140" t="s">
        <v>595</v>
      </c>
      <c r="N401" s="140" t="s">
        <v>610</v>
      </c>
      <c r="O401" s="140" t="s">
        <v>590</v>
      </c>
      <c r="P401" s="140" t="s">
        <v>597</v>
      </c>
      <c r="Q401" s="140" t="s">
        <v>577</v>
      </c>
      <c r="R401" s="140" t="s">
        <v>577</v>
      </c>
      <c r="S401" s="140" t="s">
        <v>577</v>
      </c>
      <c r="T401" s="140">
        <v>0</v>
      </c>
      <c r="U401" s="140"/>
      <c r="V401" s="141"/>
    </row>
    <row r="402" spans="1:22" ht="17.25" thickBot="1">
      <c r="A402" s="146">
        <v>65</v>
      </c>
      <c r="B402" s="147" t="s">
        <v>998</v>
      </c>
      <c r="C402" s="147" t="s">
        <v>582</v>
      </c>
      <c r="D402" s="148" t="s">
        <v>583</v>
      </c>
      <c r="E402" s="147" t="s">
        <v>584</v>
      </c>
      <c r="F402" s="147">
        <v>7</v>
      </c>
      <c r="G402" s="147"/>
      <c r="H402" s="147" t="s">
        <v>611</v>
      </c>
      <c r="I402" s="147" t="s">
        <v>586</v>
      </c>
      <c r="J402" s="147" t="s">
        <v>609</v>
      </c>
      <c r="K402" s="147" t="s">
        <v>593</v>
      </c>
      <c r="L402" s="147" t="s">
        <v>577</v>
      </c>
      <c r="M402" s="147" t="s">
        <v>595</v>
      </c>
      <c r="N402" s="147" t="s">
        <v>610</v>
      </c>
      <c r="O402" s="147" t="s">
        <v>590</v>
      </c>
      <c r="P402" s="147" t="s">
        <v>597</v>
      </c>
      <c r="Q402" s="147" t="s">
        <v>577</v>
      </c>
      <c r="R402" s="147" t="s">
        <v>577</v>
      </c>
      <c r="S402" s="147" t="s">
        <v>577</v>
      </c>
      <c r="T402" s="147">
        <v>0</v>
      </c>
      <c r="U402" s="147"/>
      <c r="V402" s="149"/>
    </row>
    <row r="403" spans="1:22" s="135" customFormat="1">
      <c r="A403" s="150">
        <v>66</v>
      </c>
      <c r="B403" s="151" t="s">
        <v>1003</v>
      </c>
      <c r="C403" s="151" t="s">
        <v>582</v>
      </c>
      <c r="D403" s="151" t="s">
        <v>583</v>
      </c>
      <c r="E403" s="151" t="s">
        <v>584</v>
      </c>
      <c r="F403" s="151">
        <v>0</v>
      </c>
      <c r="G403" s="151" t="s">
        <v>1004</v>
      </c>
      <c r="H403" s="151" t="s">
        <v>1003</v>
      </c>
      <c r="I403" s="151" t="s">
        <v>586</v>
      </c>
      <c r="J403" s="151" t="s">
        <v>592</v>
      </c>
      <c r="K403" s="151" t="s">
        <v>593</v>
      </c>
      <c r="L403" s="151" t="s">
        <v>594</v>
      </c>
      <c r="M403" s="151" t="s">
        <v>595</v>
      </c>
      <c r="N403" s="151" t="s">
        <v>596</v>
      </c>
      <c r="O403" s="151" t="s">
        <v>590</v>
      </c>
      <c r="P403" s="151" t="s">
        <v>580</v>
      </c>
      <c r="Q403" s="151" t="s">
        <v>686</v>
      </c>
      <c r="R403" s="151" t="s">
        <v>630</v>
      </c>
      <c r="S403" s="151" t="s">
        <v>630</v>
      </c>
      <c r="T403" s="151">
        <v>0</v>
      </c>
      <c r="U403" s="151"/>
      <c r="V403" s="133" t="s">
        <v>574</v>
      </c>
    </row>
    <row r="404" spans="1:22">
      <c r="A404" s="139">
        <v>66</v>
      </c>
      <c r="B404" s="140" t="s">
        <v>1003</v>
      </c>
      <c r="C404" s="140" t="s">
        <v>582</v>
      </c>
      <c r="D404" s="140" t="s">
        <v>583</v>
      </c>
      <c r="E404" s="140" t="s">
        <v>584</v>
      </c>
      <c r="F404" s="140">
        <v>1</v>
      </c>
      <c r="G404" s="140"/>
      <c r="H404" s="140" t="s">
        <v>803</v>
      </c>
      <c r="I404" s="140" t="s">
        <v>586</v>
      </c>
      <c r="J404" s="140" t="s">
        <v>619</v>
      </c>
      <c r="K404" s="140" t="s">
        <v>593</v>
      </c>
      <c r="L404" s="140" t="s">
        <v>577</v>
      </c>
      <c r="M404" s="140" t="s">
        <v>595</v>
      </c>
      <c r="N404" s="140" t="s">
        <v>804</v>
      </c>
      <c r="O404" s="140" t="s">
        <v>590</v>
      </c>
      <c r="P404" s="140" t="s">
        <v>597</v>
      </c>
      <c r="Q404" s="140" t="s">
        <v>577</v>
      </c>
      <c r="R404" s="140" t="s">
        <v>577</v>
      </c>
      <c r="S404" s="140" t="s">
        <v>577</v>
      </c>
      <c r="T404" s="140">
        <v>0</v>
      </c>
      <c r="U404" s="140"/>
      <c r="V404" s="141"/>
    </row>
    <row r="405" spans="1:22">
      <c r="A405" s="139">
        <v>66</v>
      </c>
      <c r="B405" s="140" t="s">
        <v>1003</v>
      </c>
      <c r="C405" s="140" t="s">
        <v>582</v>
      </c>
      <c r="D405" s="140" t="s">
        <v>583</v>
      </c>
      <c r="E405" s="140" t="s">
        <v>584</v>
      </c>
      <c r="F405" s="140">
        <v>2</v>
      </c>
      <c r="G405" s="140"/>
      <c r="H405" s="140" t="s">
        <v>1005</v>
      </c>
      <c r="I405" s="140" t="s">
        <v>586</v>
      </c>
      <c r="J405" s="140" t="s">
        <v>599</v>
      </c>
      <c r="K405" s="140" t="s">
        <v>593</v>
      </c>
      <c r="L405" s="140" t="s">
        <v>594</v>
      </c>
      <c r="M405" s="140" t="s">
        <v>577</v>
      </c>
      <c r="N405" s="140" t="s">
        <v>1006</v>
      </c>
      <c r="O405" s="140" t="s">
        <v>590</v>
      </c>
      <c r="P405" s="140" t="s">
        <v>597</v>
      </c>
      <c r="Q405" s="140" t="s">
        <v>577</v>
      </c>
      <c r="R405" s="140" t="s">
        <v>577</v>
      </c>
      <c r="S405" s="140" t="s">
        <v>577</v>
      </c>
      <c r="T405" s="140">
        <v>0</v>
      </c>
      <c r="U405" s="140"/>
      <c r="V405" s="141"/>
    </row>
    <row r="406" spans="1:22">
      <c r="A406" s="139">
        <v>66</v>
      </c>
      <c r="B406" s="140" t="s">
        <v>1003</v>
      </c>
      <c r="C406" s="140" t="s">
        <v>582</v>
      </c>
      <c r="D406" s="140" t="s">
        <v>583</v>
      </c>
      <c r="E406" s="140" t="s">
        <v>584</v>
      </c>
      <c r="F406" s="140">
        <v>3</v>
      </c>
      <c r="G406" s="140"/>
      <c r="H406" s="140" t="s">
        <v>805</v>
      </c>
      <c r="I406" s="140" t="s">
        <v>586</v>
      </c>
      <c r="J406" s="140" t="s">
        <v>619</v>
      </c>
      <c r="K406" s="140" t="s">
        <v>593</v>
      </c>
      <c r="L406" s="140" t="s">
        <v>577</v>
      </c>
      <c r="M406" s="140" t="s">
        <v>595</v>
      </c>
      <c r="N406" s="140" t="s">
        <v>806</v>
      </c>
      <c r="O406" s="140" t="s">
        <v>590</v>
      </c>
      <c r="P406" s="140" t="s">
        <v>597</v>
      </c>
      <c r="Q406" s="140" t="s">
        <v>577</v>
      </c>
      <c r="R406" s="140" t="s">
        <v>577</v>
      </c>
      <c r="S406" s="140" t="s">
        <v>577</v>
      </c>
      <c r="T406" s="140">
        <v>0</v>
      </c>
      <c r="U406" s="140"/>
      <c r="V406" s="141"/>
    </row>
    <row r="407" spans="1:22">
      <c r="A407" s="139">
        <v>66</v>
      </c>
      <c r="B407" s="140" t="s">
        <v>1003</v>
      </c>
      <c r="C407" s="140" t="s">
        <v>582</v>
      </c>
      <c r="D407" s="140" t="s">
        <v>583</v>
      </c>
      <c r="E407" s="140" t="s">
        <v>584</v>
      </c>
      <c r="F407" s="140">
        <v>4</v>
      </c>
      <c r="G407" s="140"/>
      <c r="H407" s="140" t="s">
        <v>733</v>
      </c>
      <c r="I407" s="140" t="s">
        <v>586</v>
      </c>
      <c r="J407" s="140" t="s">
        <v>599</v>
      </c>
      <c r="K407" s="140" t="s">
        <v>593</v>
      </c>
      <c r="L407" s="140" t="s">
        <v>594</v>
      </c>
      <c r="M407" s="140" t="s">
        <v>577</v>
      </c>
      <c r="N407" s="140" t="s">
        <v>734</v>
      </c>
      <c r="O407" s="140" t="s">
        <v>590</v>
      </c>
      <c r="P407" s="140" t="s">
        <v>597</v>
      </c>
      <c r="Q407" s="140" t="s">
        <v>577</v>
      </c>
      <c r="R407" s="140" t="s">
        <v>577</v>
      </c>
      <c r="S407" s="140" t="s">
        <v>577</v>
      </c>
      <c r="T407" s="140">
        <v>0</v>
      </c>
      <c r="U407" s="140"/>
      <c r="V407" s="141"/>
    </row>
    <row r="408" spans="1:22">
      <c r="A408" s="139">
        <v>66</v>
      </c>
      <c r="B408" s="140" t="s">
        <v>1003</v>
      </c>
      <c r="C408" s="140" t="s">
        <v>582</v>
      </c>
      <c r="D408" s="140" t="s">
        <v>583</v>
      </c>
      <c r="E408" s="140" t="s">
        <v>584</v>
      </c>
      <c r="F408" s="140">
        <v>5</v>
      </c>
      <c r="G408" s="140"/>
      <c r="H408" s="140" t="s">
        <v>1007</v>
      </c>
      <c r="I408" s="140" t="s">
        <v>586</v>
      </c>
      <c r="J408" s="140" t="s">
        <v>619</v>
      </c>
      <c r="K408" s="140" t="s">
        <v>593</v>
      </c>
      <c r="L408" s="140" t="s">
        <v>577</v>
      </c>
      <c r="M408" s="140" t="s">
        <v>595</v>
      </c>
      <c r="N408" s="140" t="s">
        <v>1008</v>
      </c>
      <c r="O408" s="140" t="s">
        <v>590</v>
      </c>
      <c r="P408" s="140" t="s">
        <v>597</v>
      </c>
      <c r="Q408" s="140" t="s">
        <v>577</v>
      </c>
      <c r="R408" s="140" t="s">
        <v>577</v>
      </c>
      <c r="S408" s="140" t="s">
        <v>577</v>
      </c>
      <c r="T408" s="140">
        <v>0</v>
      </c>
      <c r="U408" s="140"/>
      <c r="V408" s="141"/>
    </row>
    <row r="409" spans="1:22">
      <c r="A409" s="139">
        <v>66</v>
      </c>
      <c r="B409" s="140" t="s">
        <v>1003</v>
      </c>
      <c r="C409" s="140" t="s">
        <v>582</v>
      </c>
      <c r="D409" s="140" t="s">
        <v>583</v>
      </c>
      <c r="E409" s="140" t="s">
        <v>584</v>
      </c>
      <c r="F409" s="140">
        <v>6</v>
      </c>
      <c r="G409" s="140"/>
      <c r="H409" s="140" t="s">
        <v>625</v>
      </c>
      <c r="I409" s="140" t="s">
        <v>586</v>
      </c>
      <c r="J409" s="140" t="s">
        <v>609</v>
      </c>
      <c r="K409" s="140" t="s">
        <v>593</v>
      </c>
      <c r="L409" s="140" t="s">
        <v>577</v>
      </c>
      <c r="M409" s="140" t="s">
        <v>595</v>
      </c>
      <c r="N409" s="140" t="s">
        <v>610</v>
      </c>
      <c r="O409" s="140" t="s">
        <v>590</v>
      </c>
      <c r="P409" s="140" t="s">
        <v>597</v>
      </c>
      <c r="Q409" s="140" t="s">
        <v>577</v>
      </c>
      <c r="R409" s="140" t="s">
        <v>577</v>
      </c>
      <c r="S409" s="140" t="s">
        <v>577</v>
      </c>
      <c r="T409" s="140">
        <v>0</v>
      </c>
      <c r="U409" s="140"/>
      <c r="V409" s="141"/>
    </row>
    <row r="410" spans="1:22" ht="17.25" thickBot="1">
      <c r="A410" s="146">
        <v>66</v>
      </c>
      <c r="B410" s="147" t="s">
        <v>1003</v>
      </c>
      <c r="C410" s="147" t="s">
        <v>582</v>
      </c>
      <c r="D410" s="148" t="s">
        <v>583</v>
      </c>
      <c r="E410" s="147" t="s">
        <v>584</v>
      </c>
      <c r="F410" s="147">
        <v>7</v>
      </c>
      <c r="G410" s="147"/>
      <c r="H410" s="147" t="s">
        <v>626</v>
      </c>
      <c r="I410" s="147" t="s">
        <v>586</v>
      </c>
      <c r="J410" s="147" t="s">
        <v>609</v>
      </c>
      <c r="K410" s="147" t="s">
        <v>593</v>
      </c>
      <c r="L410" s="147" t="s">
        <v>577</v>
      </c>
      <c r="M410" s="147" t="s">
        <v>595</v>
      </c>
      <c r="N410" s="147" t="s">
        <v>610</v>
      </c>
      <c r="O410" s="147" t="s">
        <v>590</v>
      </c>
      <c r="P410" s="147" t="s">
        <v>597</v>
      </c>
      <c r="Q410" s="147" t="s">
        <v>577</v>
      </c>
      <c r="R410" s="147" t="s">
        <v>577</v>
      </c>
      <c r="S410" s="147" t="s">
        <v>577</v>
      </c>
      <c r="T410" s="147">
        <v>0</v>
      </c>
      <c r="U410" s="147"/>
      <c r="V410" s="149"/>
    </row>
    <row r="411" spans="1:22" s="135" customFormat="1">
      <c r="A411" s="150">
        <v>67</v>
      </c>
      <c r="B411" s="151" t="s">
        <v>1009</v>
      </c>
      <c r="C411" s="151" t="s">
        <v>582</v>
      </c>
      <c r="D411" s="151" t="s">
        <v>583</v>
      </c>
      <c r="E411" s="151" t="s">
        <v>584</v>
      </c>
      <c r="F411" s="151">
        <v>0</v>
      </c>
      <c r="G411" s="151" t="s">
        <v>1010</v>
      </c>
      <c r="H411" s="151" t="s">
        <v>1009</v>
      </c>
      <c r="I411" s="151" t="s">
        <v>586</v>
      </c>
      <c r="J411" s="151" t="s">
        <v>592</v>
      </c>
      <c r="K411" s="151" t="s">
        <v>593</v>
      </c>
      <c r="L411" s="151" t="s">
        <v>594</v>
      </c>
      <c r="M411" s="151" t="s">
        <v>595</v>
      </c>
      <c r="N411" s="151" t="s">
        <v>596</v>
      </c>
      <c r="O411" s="151" t="s">
        <v>590</v>
      </c>
      <c r="P411" s="151" t="s">
        <v>580</v>
      </c>
      <c r="Q411" s="151" t="s">
        <v>686</v>
      </c>
      <c r="R411" s="151" t="s">
        <v>630</v>
      </c>
      <c r="S411" s="151" t="s">
        <v>630</v>
      </c>
      <c r="T411" s="151">
        <v>0</v>
      </c>
      <c r="U411" s="151"/>
      <c r="V411" s="133" t="s">
        <v>574</v>
      </c>
    </row>
    <row r="412" spans="1:22">
      <c r="A412" s="139">
        <v>67</v>
      </c>
      <c r="B412" s="140" t="s">
        <v>1009</v>
      </c>
      <c r="C412" s="140" t="s">
        <v>582</v>
      </c>
      <c r="D412" s="140" t="s">
        <v>583</v>
      </c>
      <c r="E412" s="140" t="s">
        <v>584</v>
      </c>
      <c r="F412" s="140">
        <v>1</v>
      </c>
      <c r="G412" s="140"/>
      <c r="H412" s="140" t="s">
        <v>688</v>
      </c>
      <c r="I412" s="140" t="s">
        <v>586</v>
      </c>
      <c r="J412" s="140" t="s">
        <v>651</v>
      </c>
      <c r="K412" s="140" t="s">
        <v>577</v>
      </c>
      <c r="L412" s="140" t="s">
        <v>577</v>
      </c>
      <c r="M412" s="140" t="s">
        <v>577</v>
      </c>
      <c r="N412" s="140">
        <v>0</v>
      </c>
      <c r="O412" s="140" t="s">
        <v>590</v>
      </c>
      <c r="P412" s="140" t="s">
        <v>597</v>
      </c>
      <c r="Q412" s="140" t="s">
        <v>577</v>
      </c>
      <c r="R412" s="140" t="s">
        <v>577</v>
      </c>
      <c r="S412" s="140" t="s">
        <v>577</v>
      </c>
      <c r="T412" s="140">
        <v>0</v>
      </c>
      <c r="U412" s="140"/>
      <c r="V412" s="141"/>
    </row>
    <row r="413" spans="1:22">
      <c r="A413" s="139">
        <v>67</v>
      </c>
      <c r="B413" s="140" t="s">
        <v>1009</v>
      </c>
      <c r="C413" s="140" t="s">
        <v>582</v>
      </c>
      <c r="D413" s="140" t="s">
        <v>583</v>
      </c>
      <c r="E413" s="140" t="s">
        <v>584</v>
      </c>
      <c r="F413" s="140">
        <v>2</v>
      </c>
      <c r="G413" s="140"/>
      <c r="H413" s="140" t="s">
        <v>807</v>
      </c>
      <c r="I413" s="140" t="s">
        <v>586</v>
      </c>
      <c r="J413" s="140" t="s">
        <v>599</v>
      </c>
      <c r="K413" s="140" t="s">
        <v>593</v>
      </c>
      <c r="L413" s="140" t="s">
        <v>594</v>
      </c>
      <c r="M413" s="140" t="s">
        <v>577</v>
      </c>
      <c r="N413" s="140" t="s">
        <v>808</v>
      </c>
      <c r="O413" s="140" t="s">
        <v>590</v>
      </c>
      <c r="P413" s="140" t="s">
        <v>597</v>
      </c>
      <c r="Q413" s="140" t="s">
        <v>577</v>
      </c>
      <c r="R413" s="140" t="s">
        <v>577</v>
      </c>
      <c r="S413" s="140" t="s">
        <v>577</v>
      </c>
      <c r="T413" s="140">
        <v>0</v>
      </c>
      <c r="U413" s="140"/>
      <c r="V413" s="141"/>
    </row>
    <row r="414" spans="1:22">
      <c r="A414" s="139">
        <v>67</v>
      </c>
      <c r="B414" s="140" t="s">
        <v>1009</v>
      </c>
      <c r="C414" s="140" t="s">
        <v>582</v>
      </c>
      <c r="D414" s="140" t="s">
        <v>583</v>
      </c>
      <c r="E414" s="140" t="s">
        <v>584</v>
      </c>
      <c r="F414" s="140">
        <v>3</v>
      </c>
      <c r="G414" s="140"/>
      <c r="H414" s="140" t="s">
        <v>817</v>
      </c>
      <c r="I414" s="140" t="s">
        <v>586</v>
      </c>
      <c r="J414" s="140" t="s">
        <v>599</v>
      </c>
      <c r="K414" s="140" t="s">
        <v>593</v>
      </c>
      <c r="L414" s="140" t="s">
        <v>594</v>
      </c>
      <c r="M414" s="140" t="s">
        <v>577</v>
      </c>
      <c r="N414" s="140" t="s">
        <v>818</v>
      </c>
      <c r="O414" s="140" t="s">
        <v>590</v>
      </c>
      <c r="P414" s="140" t="s">
        <v>597</v>
      </c>
      <c r="Q414" s="140" t="s">
        <v>577</v>
      </c>
      <c r="R414" s="140" t="s">
        <v>577</v>
      </c>
      <c r="S414" s="140" t="s">
        <v>577</v>
      </c>
      <c r="T414" s="140">
        <v>0</v>
      </c>
      <c r="U414" s="140"/>
      <c r="V414" s="141"/>
    </row>
    <row r="415" spans="1:22">
      <c r="A415" s="139">
        <v>67</v>
      </c>
      <c r="B415" s="140" t="s">
        <v>1009</v>
      </c>
      <c r="C415" s="140" t="s">
        <v>582</v>
      </c>
      <c r="D415" s="140" t="s">
        <v>583</v>
      </c>
      <c r="E415" s="140" t="s">
        <v>584</v>
      </c>
      <c r="F415" s="140">
        <v>4</v>
      </c>
      <c r="G415" s="140"/>
      <c r="H415" s="140" t="s">
        <v>746</v>
      </c>
      <c r="I415" s="140" t="s">
        <v>586</v>
      </c>
      <c r="J415" s="140" t="s">
        <v>619</v>
      </c>
      <c r="K415" s="140" t="s">
        <v>593</v>
      </c>
      <c r="L415" s="140" t="s">
        <v>577</v>
      </c>
      <c r="M415" s="140" t="s">
        <v>595</v>
      </c>
      <c r="N415" s="140" t="s">
        <v>747</v>
      </c>
      <c r="O415" s="140" t="s">
        <v>590</v>
      </c>
      <c r="P415" s="140" t="s">
        <v>597</v>
      </c>
      <c r="Q415" s="140" t="s">
        <v>577</v>
      </c>
      <c r="R415" s="140" t="s">
        <v>577</v>
      </c>
      <c r="S415" s="140" t="s">
        <v>577</v>
      </c>
      <c r="T415" s="140">
        <v>0</v>
      </c>
      <c r="U415" s="140"/>
      <c r="V415" s="141"/>
    </row>
    <row r="416" spans="1:22">
      <c r="A416" s="139">
        <v>67</v>
      </c>
      <c r="B416" s="140" t="s">
        <v>1009</v>
      </c>
      <c r="C416" s="140" t="s">
        <v>582</v>
      </c>
      <c r="D416" s="140" t="s">
        <v>583</v>
      </c>
      <c r="E416" s="140" t="s">
        <v>584</v>
      </c>
      <c r="F416" s="140">
        <v>5</v>
      </c>
      <c r="G416" s="140"/>
      <c r="H416" s="140" t="s">
        <v>1011</v>
      </c>
      <c r="I416" s="140" t="s">
        <v>586</v>
      </c>
      <c r="J416" s="140" t="s">
        <v>599</v>
      </c>
      <c r="K416" s="140" t="s">
        <v>593</v>
      </c>
      <c r="L416" s="140" t="s">
        <v>594</v>
      </c>
      <c r="M416" s="140" t="s">
        <v>577</v>
      </c>
      <c r="N416" s="140" t="s">
        <v>1012</v>
      </c>
      <c r="O416" s="140" t="s">
        <v>590</v>
      </c>
      <c r="P416" s="140" t="s">
        <v>597</v>
      </c>
      <c r="Q416" s="140" t="s">
        <v>577</v>
      </c>
      <c r="R416" s="140" t="s">
        <v>577</v>
      </c>
      <c r="S416" s="140" t="s">
        <v>577</v>
      </c>
      <c r="T416" s="140">
        <v>0</v>
      </c>
      <c r="U416" s="140"/>
      <c r="V416" s="141"/>
    </row>
    <row r="417" spans="1:22">
      <c r="A417" s="139">
        <v>67</v>
      </c>
      <c r="B417" s="140" t="s">
        <v>1009</v>
      </c>
      <c r="C417" s="140" t="s">
        <v>582</v>
      </c>
      <c r="D417" s="140" t="s">
        <v>583</v>
      </c>
      <c r="E417" s="140" t="s">
        <v>584</v>
      </c>
      <c r="F417" s="140">
        <v>6</v>
      </c>
      <c r="G417" s="140"/>
      <c r="H417" s="140" t="s">
        <v>639</v>
      </c>
      <c r="I417" s="140" t="s">
        <v>586</v>
      </c>
      <c r="J417" s="140" t="s">
        <v>609</v>
      </c>
      <c r="K417" s="140" t="s">
        <v>593</v>
      </c>
      <c r="L417" s="140" t="s">
        <v>577</v>
      </c>
      <c r="M417" s="140" t="s">
        <v>595</v>
      </c>
      <c r="N417" s="140" t="s">
        <v>610</v>
      </c>
      <c r="O417" s="140" t="s">
        <v>590</v>
      </c>
      <c r="P417" s="140" t="s">
        <v>597</v>
      </c>
      <c r="Q417" s="140" t="s">
        <v>577</v>
      </c>
      <c r="R417" s="140" t="s">
        <v>577</v>
      </c>
      <c r="S417" s="140" t="s">
        <v>577</v>
      </c>
      <c r="T417" s="140">
        <v>0</v>
      </c>
      <c r="U417" s="140"/>
      <c r="V417" s="141"/>
    </row>
    <row r="418" spans="1:22" ht="17.25" thickBot="1">
      <c r="A418" s="146">
        <v>67</v>
      </c>
      <c r="B418" s="147" t="s">
        <v>1009</v>
      </c>
      <c r="C418" s="147" t="s">
        <v>582</v>
      </c>
      <c r="D418" s="148" t="s">
        <v>583</v>
      </c>
      <c r="E418" s="147" t="s">
        <v>584</v>
      </c>
      <c r="F418" s="147">
        <v>7</v>
      </c>
      <c r="G418" s="147"/>
      <c r="H418" s="147" t="s">
        <v>640</v>
      </c>
      <c r="I418" s="147" t="s">
        <v>586</v>
      </c>
      <c r="J418" s="147" t="s">
        <v>609</v>
      </c>
      <c r="K418" s="147" t="s">
        <v>593</v>
      </c>
      <c r="L418" s="147" t="s">
        <v>577</v>
      </c>
      <c r="M418" s="147" t="s">
        <v>595</v>
      </c>
      <c r="N418" s="147" t="s">
        <v>610</v>
      </c>
      <c r="O418" s="147" t="s">
        <v>590</v>
      </c>
      <c r="P418" s="147" t="s">
        <v>597</v>
      </c>
      <c r="Q418" s="147" t="s">
        <v>577</v>
      </c>
      <c r="R418" s="147" t="s">
        <v>577</v>
      </c>
      <c r="S418" s="147" t="s">
        <v>577</v>
      </c>
      <c r="T418" s="147">
        <v>0</v>
      </c>
      <c r="U418" s="147"/>
      <c r="V418" s="149"/>
    </row>
    <row r="419" spans="1:22" s="135" customFormat="1">
      <c r="A419" s="150">
        <v>68</v>
      </c>
      <c r="B419" s="151" t="s">
        <v>1013</v>
      </c>
      <c r="C419" s="151" t="s">
        <v>582</v>
      </c>
      <c r="D419" s="151" t="s">
        <v>583</v>
      </c>
      <c r="E419" s="151" t="s">
        <v>584</v>
      </c>
      <c r="F419" s="151">
        <v>0</v>
      </c>
      <c r="G419" s="151" t="s">
        <v>1014</v>
      </c>
      <c r="H419" s="151" t="s">
        <v>1013</v>
      </c>
      <c r="I419" s="151" t="s">
        <v>586</v>
      </c>
      <c r="J419" s="151" t="s">
        <v>592</v>
      </c>
      <c r="K419" s="151" t="s">
        <v>593</v>
      </c>
      <c r="L419" s="151" t="s">
        <v>594</v>
      </c>
      <c r="M419" s="151" t="s">
        <v>595</v>
      </c>
      <c r="N419" s="151" t="s">
        <v>596</v>
      </c>
      <c r="O419" s="151" t="s">
        <v>590</v>
      </c>
      <c r="P419" s="151" t="s">
        <v>580</v>
      </c>
      <c r="Q419" s="151" t="s">
        <v>686</v>
      </c>
      <c r="R419" s="151" t="s">
        <v>630</v>
      </c>
      <c r="S419" s="151" t="s">
        <v>630</v>
      </c>
      <c r="T419" s="151">
        <v>0</v>
      </c>
      <c r="U419" s="151"/>
      <c r="V419" s="133" t="s">
        <v>574</v>
      </c>
    </row>
    <row r="420" spans="1:22">
      <c r="A420" s="139">
        <v>68</v>
      </c>
      <c r="B420" s="140" t="s">
        <v>1013</v>
      </c>
      <c r="C420" s="140" t="s">
        <v>582</v>
      </c>
      <c r="D420" s="140" t="s">
        <v>583</v>
      </c>
      <c r="E420" s="140" t="s">
        <v>584</v>
      </c>
      <c r="F420" s="140">
        <v>1</v>
      </c>
      <c r="G420" s="140"/>
      <c r="H420" s="140" t="s">
        <v>678</v>
      </c>
      <c r="I420" s="140" t="s">
        <v>586</v>
      </c>
      <c r="J420" s="140" t="s">
        <v>592</v>
      </c>
      <c r="K420" s="140" t="s">
        <v>593</v>
      </c>
      <c r="L420" s="140" t="s">
        <v>594</v>
      </c>
      <c r="M420" s="140" t="s">
        <v>595</v>
      </c>
      <c r="N420" s="140" t="s">
        <v>679</v>
      </c>
      <c r="O420" s="140" t="s">
        <v>590</v>
      </c>
      <c r="P420" s="140" t="s">
        <v>597</v>
      </c>
      <c r="Q420" s="140" t="s">
        <v>577</v>
      </c>
      <c r="R420" s="140" t="s">
        <v>577</v>
      </c>
      <c r="S420" s="140" t="s">
        <v>577</v>
      </c>
      <c r="T420" s="140">
        <v>0</v>
      </c>
      <c r="U420" s="140"/>
      <c r="V420" s="141"/>
    </row>
    <row r="421" spans="1:22">
      <c r="A421" s="139">
        <v>68</v>
      </c>
      <c r="B421" s="140" t="s">
        <v>1013</v>
      </c>
      <c r="C421" s="140" t="s">
        <v>582</v>
      </c>
      <c r="D421" s="140" t="s">
        <v>583</v>
      </c>
      <c r="E421" s="140" t="s">
        <v>584</v>
      </c>
      <c r="F421" s="140">
        <v>2</v>
      </c>
      <c r="G421" s="140"/>
      <c r="H421" s="140" t="s">
        <v>723</v>
      </c>
      <c r="I421" s="140" t="s">
        <v>586</v>
      </c>
      <c r="J421" s="140" t="s">
        <v>619</v>
      </c>
      <c r="K421" s="140" t="s">
        <v>593</v>
      </c>
      <c r="L421" s="140" t="s">
        <v>577</v>
      </c>
      <c r="M421" s="140" t="s">
        <v>595</v>
      </c>
      <c r="N421" s="140" t="s">
        <v>724</v>
      </c>
      <c r="O421" s="140" t="s">
        <v>590</v>
      </c>
      <c r="P421" s="140" t="s">
        <v>597</v>
      </c>
      <c r="Q421" s="140" t="s">
        <v>577</v>
      </c>
      <c r="R421" s="140" t="s">
        <v>577</v>
      </c>
      <c r="S421" s="140" t="s">
        <v>577</v>
      </c>
      <c r="T421" s="140">
        <v>0</v>
      </c>
      <c r="U421" s="140"/>
      <c r="V421" s="141"/>
    </row>
    <row r="422" spans="1:22">
      <c r="A422" s="139">
        <v>68</v>
      </c>
      <c r="B422" s="140" t="s">
        <v>1013</v>
      </c>
      <c r="C422" s="140" t="s">
        <v>582</v>
      </c>
      <c r="D422" s="140" t="s">
        <v>583</v>
      </c>
      <c r="E422" s="140" t="s">
        <v>584</v>
      </c>
      <c r="F422" s="140">
        <v>3</v>
      </c>
      <c r="G422" s="140"/>
      <c r="H422" s="140" t="s">
        <v>826</v>
      </c>
      <c r="I422" s="140" t="s">
        <v>586</v>
      </c>
      <c r="J422" s="140" t="s">
        <v>599</v>
      </c>
      <c r="K422" s="140" t="s">
        <v>593</v>
      </c>
      <c r="L422" s="140" t="s">
        <v>594</v>
      </c>
      <c r="M422" s="140" t="s">
        <v>577</v>
      </c>
      <c r="N422" s="140" t="s">
        <v>827</v>
      </c>
      <c r="O422" s="140" t="s">
        <v>590</v>
      </c>
      <c r="P422" s="140" t="s">
        <v>597</v>
      </c>
      <c r="Q422" s="140" t="s">
        <v>577</v>
      </c>
      <c r="R422" s="140" t="s">
        <v>577</v>
      </c>
      <c r="S422" s="140" t="s">
        <v>577</v>
      </c>
      <c r="T422" s="140">
        <v>0</v>
      </c>
      <c r="U422" s="140"/>
      <c r="V422" s="141"/>
    </row>
    <row r="423" spans="1:22">
      <c r="A423" s="139">
        <v>68</v>
      </c>
      <c r="B423" s="140" t="s">
        <v>1013</v>
      </c>
      <c r="C423" s="140" t="s">
        <v>582</v>
      </c>
      <c r="D423" s="140" t="s">
        <v>583</v>
      </c>
      <c r="E423" s="140" t="s">
        <v>584</v>
      </c>
      <c r="F423" s="140">
        <v>4</v>
      </c>
      <c r="G423" s="140"/>
      <c r="H423" s="140" t="s">
        <v>759</v>
      </c>
      <c r="I423" s="140" t="s">
        <v>586</v>
      </c>
      <c r="J423" s="140" t="s">
        <v>619</v>
      </c>
      <c r="K423" s="140" t="s">
        <v>593</v>
      </c>
      <c r="L423" s="140" t="s">
        <v>577</v>
      </c>
      <c r="M423" s="140" t="s">
        <v>595</v>
      </c>
      <c r="N423" s="140" t="s">
        <v>760</v>
      </c>
      <c r="O423" s="140" t="s">
        <v>590</v>
      </c>
      <c r="P423" s="140" t="s">
        <v>597</v>
      </c>
      <c r="Q423" s="140" t="s">
        <v>577</v>
      </c>
      <c r="R423" s="140" t="s">
        <v>577</v>
      </c>
      <c r="S423" s="140" t="s">
        <v>577</v>
      </c>
      <c r="T423" s="140">
        <v>0</v>
      </c>
      <c r="U423" s="140"/>
      <c r="V423" s="141"/>
    </row>
    <row r="424" spans="1:22">
      <c r="A424" s="139">
        <v>68</v>
      </c>
      <c r="B424" s="140" t="s">
        <v>1013</v>
      </c>
      <c r="C424" s="140" t="s">
        <v>582</v>
      </c>
      <c r="D424" s="140" t="s">
        <v>583</v>
      </c>
      <c r="E424" s="140" t="s">
        <v>584</v>
      </c>
      <c r="F424" s="140">
        <v>5</v>
      </c>
      <c r="G424" s="140"/>
      <c r="H424" s="140" t="s">
        <v>1015</v>
      </c>
      <c r="I424" s="140" t="s">
        <v>586</v>
      </c>
      <c r="J424" s="140" t="s">
        <v>599</v>
      </c>
      <c r="K424" s="140" t="s">
        <v>593</v>
      </c>
      <c r="L424" s="140" t="s">
        <v>594</v>
      </c>
      <c r="M424" s="140" t="s">
        <v>577</v>
      </c>
      <c r="N424" s="140" t="s">
        <v>1016</v>
      </c>
      <c r="O424" s="140" t="s">
        <v>590</v>
      </c>
      <c r="P424" s="140" t="s">
        <v>597</v>
      </c>
      <c r="Q424" s="140" t="s">
        <v>577</v>
      </c>
      <c r="R424" s="140" t="s">
        <v>577</v>
      </c>
      <c r="S424" s="140" t="s">
        <v>577</v>
      </c>
      <c r="T424" s="140">
        <v>0</v>
      </c>
      <c r="U424" s="140"/>
      <c r="V424" s="141"/>
    </row>
    <row r="425" spans="1:22">
      <c r="A425" s="139">
        <v>68</v>
      </c>
      <c r="B425" s="140" t="s">
        <v>1013</v>
      </c>
      <c r="C425" s="140" t="s">
        <v>582</v>
      </c>
      <c r="D425" s="140" t="s">
        <v>583</v>
      </c>
      <c r="E425" s="140" t="s">
        <v>584</v>
      </c>
      <c r="F425" s="140">
        <v>6</v>
      </c>
      <c r="G425" s="140"/>
      <c r="H425" s="140" t="s">
        <v>654</v>
      </c>
      <c r="I425" s="140" t="s">
        <v>586</v>
      </c>
      <c r="J425" s="140" t="s">
        <v>609</v>
      </c>
      <c r="K425" s="140" t="s">
        <v>593</v>
      </c>
      <c r="L425" s="140" t="s">
        <v>577</v>
      </c>
      <c r="M425" s="140" t="s">
        <v>595</v>
      </c>
      <c r="N425" s="140" t="s">
        <v>610</v>
      </c>
      <c r="O425" s="140" t="s">
        <v>590</v>
      </c>
      <c r="P425" s="140" t="s">
        <v>597</v>
      </c>
      <c r="Q425" s="140" t="s">
        <v>577</v>
      </c>
      <c r="R425" s="140" t="s">
        <v>577</v>
      </c>
      <c r="S425" s="140" t="s">
        <v>577</v>
      </c>
      <c r="T425" s="140">
        <v>0</v>
      </c>
      <c r="U425" s="140"/>
      <c r="V425" s="141"/>
    </row>
    <row r="426" spans="1:22" ht="17.25" thickBot="1">
      <c r="A426" s="146">
        <v>68</v>
      </c>
      <c r="B426" s="147" t="s">
        <v>1013</v>
      </c>
      <c r="C426" s="147" t="s">
        <v>582</v>
      </c>
      <c r="D426" s="148" t="s">
        <v>583</v>
      </c>
      <c r="E426" s="147" t="s">
        <v>584</v>
      </c>
      <c r="F426" s="147">
        <v>7</v>
      </c>
      <c r="G426" s="147"/>
      <c r="H426" s="147" t="s">
        <v>655</v>
      </c>
      <c r="I426" s="147" t="s">
        <v>586</v>
      </c>
      <c r="J426" s="147" t="s">
        <v>609</v>
      </c>
      <c r="K426" s="147" t="s">
        <v>593</v>
      </c>
      <c r="L426" s="147" t="s">
        <v>577</v>
      </c>
      <c r="M426" s="147" t="s">
        <v>595</v>
      </c>
      <c r="N426" s="147" t="s">
        <v>610</v>
      </c>
      <c r="O426" s="147" t="s">
        <v>590</v>
      </c>
      <c r="P426" s="147" t="s">
        <v>597</v>
      </c>
      <c r="Q426" s="147" t="s">
        <v>577</v>
      </c>
      <c r="R426" s="147" t="s">
        <v>577</v>
      </c>
      <c r="S426" s="147" t="s">
        <v>577</v>
      </c>
      <c r="T426" s="147">
        <v>0</v>
      </c>
      <c r="U426" s="147"/>
      <c r="V426" s="149"/>
    </row>
    <row r="427" spans="1:22" s="135" customFormat="1" ht="17.25" thickBot="1">
      <c r="A427" s="150">
        <v>69</v>
      </c>
      <c r="B427" s="151" t="s">
        <v>584</v>
      </c>
      <c r="C427" s="151" t="s">
        <v>573</v>
      </c>
      <c r="D427" s="151" t="s">
        <v>573</v>
      </c>
      <c r="E427" s="151" t="s">
        <v>574</v>
      </c>
      <c r="F427" s="151">
        <v>0</v>
      </c>
      <c r="G427" s="151" t="s">
        <v>641</v>
      </c>
      <c r="H427" s="151" t="s">
        <v>584</v>
      </c>
      <c r="I427" s="151" t="s">
        <v>576</v>
      </c>
      <c r="J427" s="137" t="s">
        <v>577</v>
      </c>
      <c r="K427" s="137" t="s">
        <v>577</v>
      </c>
      <c r="L427" s="137" t="s">
        <v>577</v>
      </c>
      <c r="M427" s="137" t="s">
        <v>577</v>
      </c>
      <c r="N427" s="151" t="s">
        <v>642</v>
      </c>
      <c r="O427" s="151" t="s">
        <v>579</v>
      </c>
      <c r="P427" s="151" t="s">
        <v>580</v>
      </c>
      <c r="Q427" s="151" t="s">
        <v>577</v>
      </c>
      <c r="R427" s="151" t="s">
        <v>577</v>
      </c>
      <c r="S427" s="151" t="s">
        <v>577</v>
      </c>
      <c r="T427" s="151">
        <v>0</v>
      </c>
      <c r="U427" s="151"/>
      <c r="V427" s="133" t="s">
        <v>574</v>
      </c>
    </row>
    <row r="428" spans="1:22" s="135" customFormat="1">
      <c r="A428" s="150">
        <v>70</v>
      </c>
      <c r="B428" s="151" t="s">
        <v>1017</v>
      </c>
      <c r="C428" s="151" t="s">
        <v>582</v>
      </c>
      <c r="D428" s="151" t="s">
        <v>583</v>
      </c>
      <c r="E428" s="151" t="s">
        <v>584</v>
      </c>
      <c r="F428" s="151">
        <v>0</v>
      </c>
      <c r="G428" s="151" t="s">
        <v>1018</v>
      </c>
      <c r="H428" s="151" t="s">
        <v>1017</v>
      </c>
      <c r="I428" s="151" t="s">
        <v>586</v>
      </c>
      <c r="J428" s="151" t="s">
        <v>592</v>
      </c>
      <c r="K428" s="151" t="s">
        <v>593</v>
      </c>
      <c r="L428" s="151" t="s">
        <v>594</v>
      </c>
      <c r="M428" s="151" t="s">
        <v>595</v>
      </c>
      <c r="N428" s="151" t="s">
        <v>596</v>
      </c>
      <c r="O428" s="151" t="s">
        <v>590</v>
      </c>
      <c r="P428" s="151" t="s">
        <v>580</v>
      </c>
      <c r="Q428" s="151" t="s">
        <v>686</v>
      </c>
      <c r="R428" s="151" t="s">
        <v>630</v>
      </c>
      <c r="S428" s="151" t="s">
        <v>630</v>
      </c>
      <c r="T428" s="151">
        <v>0</v>
      </c>
      <c r="U428" s="151"/>
      <c r="V428" s="133" t="s">
        <v>574</v>
      </c>
    </row>
    <row r="429" spans="1:22">
      <c r="A429" s="139">
        <v>70</v>
      </c>
      <c r="B429" s="140" t="s">
        <v>1017</v>
      </c>
      <c r="C429" s="140" t="s">
        <v>582</v>
      </c>
      <c r="D429" s="140" t="s">
        <v>583</v>
      </c>
      <c r="E429" s="140" t="s">
        <v>584</v>
      </c>
      <c r="F429" s="140">
        <v>1</v>
      </c>
      <c r="G429" s="140"/>
      <c r="H429" s="140" t="s">
        <v>691</v>
      </c>
      <c r="I429" s="140" t="s">
        <v>586</v>
      </c>
      <c r="J429" s="140" t="s">
        <v>592</v>
      </c>
      <c r="K429" s="140" t="s">
        <v>593</v>
      </c>
      <c r="L429" s="140" t="s">
        <v>594</v>
      </c>
      <c r="M429" s="140" t="s">
        <v>595</v>
      </c>
      <c r="N429" s="140" t="s">
        <v>692</v>
      </c>
      <c r="O429" s="140" t="s">
        <v>590</v>
      </c>
      <c r="P429" s="140" t="s">
        <v>597</v>
      </c>
      <c r="Q429" s="140" t="s">
        <v>577</v>
      </c>
      <c r="R429" s="140" t="s">
        <v>577</v>
      </c>
      <c r="S429" s="140" t="s">
        <v>577</v>
      </c>
      <c r="T429" s="140">
        <v>0</v>
      </c>
      <c r="U429" s="140"/>
      <c r="V429" s="141"/>
    </row>
    <row r="430" spans="1:22">
      <c r="A430" s="139">
        <v>70</v>
      </c>
      <c r="B430" s="140" t="s">
        <v>1017</v>
      </c>
      <c r="C430" s="140" t="s">
        <v>582</v>
      </c>
      <c r="D430" s="140" t="s">
        <v>583</v>
      </c>
      <c r="E430" s="140" t="s">
        <v>584</v>
      </c>
      <c r="F430" s="140">
        <v>2</v>
      </c>
      <c r="G430" s="140"/>
      <c r="H430" s="140" t="s">
        <v>735</v>
      </c>
      <c r="I430" s="140" t="s">
        <v>586</v>
      </c>
      <c r="J430" s="140" t="s">
        <v>619</v>
      </c>
      <c r="K430" s="140" t="s">
        <v>593</v>
      </c>
      <c r="L430" s="140" t="s">
        <v>577</v>
      </c>
      <c r="M430" s="140" t="s">
        <v>595</v>
      </c>
      <c r="N430" s="140" t="s">
        <v>736</v>
      </c>
      <c r="O430" s="140" t="s">
        <v>590</v>
      </c>
      <c r="P430" s="140" t="s">
        <v>597</v>
      </c>
      <c r="Q430" s="140" t="s">
        <v>577</v>
      </c>
      <c r="R430" s="140" t="s">
        <v>577</v>
      </c>
      <c r="S430" s="140" t="s">
        <v>577</v>
      </c>
      <c r="T430" s="140">
        <v>0</v>
      </c>
      <c r="U430" s="140"/>
      <c r="V430" s="141"/>
    </row>
    <row r="431" spans="1:22">
      <c r="A431" s="139">
        <v>70</v>
      </c>
      <c r="B431" s="140" t="s">
        <v>1017</v>
      </c>
      <c r="C431" s="140" t="s">
        <v>582</v>
      </c>
      <c r="D431" s="140" t="s">
        <v>583</v>
      </c>
      <c r="E431" s="140" t="s">
        <v>584</v>
      </c>
      <c r="F431" s="140">
        <v>3</v>
      </c>
      <c r="G431" s="140"/>
      <c r="H431" s="140" t="s">
        <v>834</v>
      </c>
      <c r="I431" s="140" t="s">
        <v>586</v>
      </c>
      <c r="J431" s="140" t="s">
        <v>599</v>
      </c>
      <c r="K431" s="140" t="s">
        <v>593</v>
      </c>
      <c r="L431" s="140" t="s">
        <v>594</v>
      </c>
      <c r="M431" s="140" t="s">
        <v>577</v>
      </c>
      <c r="N431" s="140" t="s">
        <v>835</v>
      </c>
      <c r="O431" s="140" t="s">
        <v>590</v>
      </c>
      <c r="P431" s="140" t="s">
        <v>597</v>
      </c>
      <c r="Q431" s="140" t="s">
        <v>577</v>
      </c>
      <c r="R431" s="140" t="s">
        <v>577</v>
      </c>
      <c r="S431" s="140" t="s">
        <v>577</v>
      </c>
      <c r="T431" s="140">
        <v>0</v>
      </c>
      <c r="U431" s="140"/>
      <c r="V431" s="141"/>
    </row>
    <row r="432" spans="1:22">
      <c r="A432" s="139">
        <v>70</v>
      </c>
      <c r="B432" s="140" t="s">
        <v>1017</v>
      </c>
      <c r="C432" s="140" t="s">
        <v>582</v>
      </c>
      <c r="D432" s="140" t="s">
        <v>583</v>
      </c>
      <c r="E432" s="140" t="s">
        <v>584</v>
      </c>
      <c r="F432" s="140">
        <v>4</v>
      </c>
      <c r="G432" s="140"/>
      <c r="H432" s="140" t="s">
        <v>771</v>
      </c>
      <c r="I432" s="140" t="s">
        <v>586</v>
      </c>
      <c r="J432" s="140" t="s">
        <v>619</v>
      </c>
      <c r="K432" s="140" t="s">
        <v>593</v>
      </c>
      <c r="L432" s="140" t="s">
        <v>577</v>
      </c>
      <c r="M432" s="140" t="s">
        <v>595</v>
      </c>
      <c r="N432" s="140" t="s">
        <v>772</v>
      </c>
      <c r="O432" s="140" t="s">
        <v>590</v>
      </c>
      <c r="P432" s="140" t="s">
        <v>597</v>
      </c>
      <c r="Q432" s="140" t="s">
        <v>577</v>
      </c>
      <c r="R432" s="140" t="s">
        <v>577</v>
      </c>
      <c r="S432" s="140" t="s">
        <v>577</v>
      </c>
      <c r="T432" s="140">
        <v>0</v>
      </c>
      <c r="U432" s="140"/>
      <c r="V432" s="141"/>
    </row>
    <row r="433" spans="1:22">
      <c r="A433" s="139">
        <v>70</v>
      </c>
      <c r="B433" s="140" t="s">
        <v>1017</v>
      </c>
      <c r="C433" s="140" t="s">
        <v>582</v>
      </c>
      <c r="D433" s="140" t="s">
        <v>583</v>
      </c>
      <c r="E433" s="140" t="s">
        <v>584</v>
      </c>
      <c r="F433" s="140">
        <v>5</v>
      </c>
      <c r="G433" s="140"/>
      <c r="H433" s="140" t="s">
        <v>1019</v>
      </c>
      <c r="I433" s="140" t="s">
        <v>586</v>
      </c>
      <c r="J433" s="140" t="s">
        <v>619</v>
      </c>
      <c r="K433" s="140" t="s">
        <v>593</v>
      </c>
      <c r="L433" s="140" t="s">
        <v>577</v>
      </c>
      <c r="M433" s="140" t="s">
        <v>595</v>
      </c>
      <c r="N433" s="140" t="s">
        <v>1020</v>
      </c>
      <c r="O433" s="140" t="s">
        <v>590</v>
      </c>
      <c r="P433" s="140" t="s">
        <v>597</v>
      </c>
      <c r="Q433" s="140" t="s">
        <v>577</v>
      </c>
      <c r="R433" s="140" t="s">
        <v>577</v>
      </c>
      <c r="S433" s="140" t="s">
        <v>577</v>
      </c>
      <c r="T433" s="140">
        <v>0</v>
      </c>
      <c r="U433" s="140"/>
      <c r="V433" s="141"/>
    </row>
    <row r="434" spans="1:22">
      <c r="A434" s="139">
        <v>70</v>
      </c>
      <c r="B434" s="140" t="s">
        <v>1017</v>
      </c>
      <c r="C434" s="140" t="s">
        <v>582</v>
      </c>
      <c r="D434" s="140" t="s">
        <v>583</v>
      </c>
      <c r="E434" s="140" t="s">
        <v>584</v>
      </c>
      <c r="F434" s="140">
        <v>6</v>
      </c>
      <c r="G434" s="140"/>
      <c r="H434" s="140" t="s">
        <v>669</v>
      </c>
      <c r="I434" s="140" t="s">
        <v>586</v>
      </c>
      <c r="J434" s="140" t="s">
        <v>609</v>
      </c>
      <c r="K434" s="140" t="s">
        <v>593</v>
      </c>
      <c r="L434" s="140" t="s">
        <v>577</v>
      </c>
      <c r="M434" s="140" t="s">
        <v>595</v>
      </c>
      <c r="N434" s="140" t="s">
        <v>610</v>
      </c>
      <c r="O434" s="140" t="s">
        <v>590</v>
      </c>
      <c r="P434" s="140" t="s">
        <v>597</v>
      </c>
      <c r="Q434" s="140" t="s">
        <v>577</v>
      </c>
      <c r="R434" s="140" t="s">
        <v>577</v>
      </c>
      <c r="S434" s="140" t="s">
        <v>577</v>
      </c>
      <c r="T434" s="140">
        <v>0</v>
      </c>
      <c r="U434" s="140"/>
      <c r="V434" s="141"/>
    </row>
    <row r="435" spans="1:22" ht="17.25" thickBot="1">
      <c r="A435" s="146">
        <v>70</v>
      </c>
      <c r="B435" s="147" t="s">
        <v>1017</v>
      </c>
      <c r="C435" s="147" t="s">
        <v>582</v>
      </c>
      <c r="D435" s="148" t="s">
        <v>583</v>
      </c>
      <c r="E435" s="147" t="s">
        <v>584</v>
      </c>
      <c r="F435" s="147">
        <v>7</v>
      </c>
      <c r="G435" s="147"/>
      <c r="H435" s="147" t="s">
        <v>670</v>
      </c>
      <c r="I435" s="147" t="s">
        <v>586</v>
      </c>
      <c r="J435" s="147" t="s">
        <v>609</v>
      </c>
      <c r="K435" s="147" t="s">
        <v>593</v>
      </c>
      <c r="L435" s="147" t="s">
        <v>577</v>
      </c>
      <c r="M435" s="147" t="s">
        <v>595</v>
      </c>
      <c r="N435" s="147" t="s">
        <v>610</v>
      </c>
      <c r="O435" s="147" t="s">
        <v>590</v>
      </c>
      <c r="P435" s="147" t="s">
        <v>597</v>
      </c>
      <c r="Q435" s="147" t="s">
        <v>577</v>
      </c>
      <c r="R435" s="147" t="s">
        <v>577</v>
      </c>
      <c r="S435" s="147" t="s">
        <v>577</v>
      </c>
      <c r="T435" s="147">
        <v>0</v>
      </c>
      <c r="U435" s="147"/>
      <c r="V435" s="149"/>
    </row>
    <row r="436" spans="1:22" s="135" customFormat="1">
      <c r="A436" s="150">
        <v>71</v>
      </c>
      <c r="B436" s="151" t="s">
        <v>1021</v>
      </c>
      <c r="C436" s="151" t="s">
        <v>582</v>
      </c>
      <c r="D436" s="151" t="s">
        <v>583</v>
      </c>
      <c r="E436" s="151" t="s">
        <v>584</v>
      </c>
      <c r="F436" s="151">
        <v>0</v>
      </c>
      <c r="G436" s="151" t="s">
        <v>1022</v>
      </c>
      <c r="H436" s="151" t="s">
        <v>1021</v>
      </c>
      <c r="I436" s="151" t="s">
        <v>586</v>
      </c>
      <c r="J436" s="151" t="s">
        <v>592</v>
      </c>
      <c r="K436" s="151" t="s">
        <v>593</v>
      </c>
      <c r="L436" s="151" t="s">
        <v>594</v>
      </c>
      <c r="M436" s="151" t="s">
        <v>595</v>
      </c>
      <c r="N436" s="151" t="s">
        <v>596</v>
      </c>
      <c r="O436" s="151" t="s">
        <v>590</v>
      </c>
      <c r="P436" s="151" t="s">
        <v>580</v>
      </c>
      <c r="Q436" s="151" t="s">
        <v>686</v>
      </c>
      <c r="R436" s="151" t="s">
        <v>630</v>
      </c>
      <c r="S436" s="151" t="s">
        <v>630</v>
      </c>
      <c r="T436" s="151">
        <v>0</v>
      </c>
      <c r="U436" s="151"/>
      <c r="V436" s="133" t="s">
        <v>574</v>
      </c>
    </row>
    <row r="437" spans="1:22">
      <c r="A437" s="139">
        <v>71</v>
      </c>
      <c r="B437" s="140" t="s">
        <v>1021</v>
      </c>
      <c r="C437" s="140" t="s">
        <v>582</v>
      </c>
      <c r="D437" s="140" t="s">
        <v>583</v>
      </c>
      <c r="E437" s="140" t="s">
        <v>584</v>
      </c>
      <c r="F437" s="140">
        <v>1</v>
      </c>
      <c r="G437" s="140"/>
      <c r="H437" s="140" t="s">
        <v>702</v>
      </c>
      <c r="I437" s="140" t="s">
        <v>586</v>
      </c>
      <c r="J437" s="140" t="s">
        <v>592</v>
      </c>
      <c r="K437" s="140" t="s">
        <v>593</v>
      </c>
      <c r="L437" s="140" t="s">
        <v>594</v>
      </c>
      <c r="M437" s="140" t="s">
        <v>595</v>
      </c>
      <c r="N437" s="140" t="s">
        <v>703</v>
      </c>
      <c r="O437" s="140" t="s">
        <v>590</v>
      </c>
      <c r="P437" s="140" t="s">
        <v>597</v>
      </c>
      <c r="Q437" s="140" t="s">
        <v>577</v>
      </c>
      <c r="R437" s="140" t="s">
        <v>577</v>
      </c>
      <c r="S437" s="140" t="s">
        <v>577</v>
      </c>
      <c r="T437" s="140">
        <v>0</v>
      </c>
      <c r="U437" s="140"/>
      <c r="V437" s="141"/>
    </row>
    <row r="438" spans="1:22">
      <c r="A438" s="139">
        <v>71</v>
      </c>
      <c r="B438" s="140" t="s">
        <v>1021</v>
      </c>
      <c r="C438" s="140" t="s">
        <v>582</v>
      </c>
      <c r="D438" s="140" t="s">
        <v>583</v>
      </c>
      <c r="E438" s="140" t="s">
        <v>584</v>
      </c>
      <c r="F438" s="140">
        <v>2</v>
      </c>
      <c r="G438" s="140"/>
      <c r="H438" s="140" t="s">
        <v>748</v>
      </c>
      <c r="I438" s="140" t="s">
        <v>586</v>
      </c>
      <c r="J438" s="140" t="s">
        <v>619</v>
      </c>
      <c r="K438" s="140" t="s">
        <v>593</v>
      </c>
      <c r="L438" s="140" t="s">
        <v>577</v>
      </c>
      <c r="M438" s="140" t="s">
        <v>595</v>
      </c>
      <c r="N438" s="140" t="s">
        <v>749</v>
      </c>
      <c r="O438" s="140" t="s">
        <v>590</v>
      </c>
      <c r="P438" s="140" t="s">
        <v>597</v>
      </c>
      <c r="Q438" s="140" t="s">
        <v>577</v>
      </c>
      <c r="R438" s="140" t="s">
        <v>577</v>
      </c>
      <c r="S438" s="140" t="s">
        <v>577</v>
      </c>
      <c r="T438" s="140">
        <v>0</v>
      </c>
      <c r="U438" s="140"/>
      <c r="V438" s="141"/>
    </row>
    <row r="439" spans="1:22">
      <c r="A439" s="139">
        <v>71</v>
      </c>
      <c r="B439" s="140" t="s">
        <v>1021</v>
      </c>
      <c r="C439" s="140" t="s">
        <v>582</v>
      </c>
      <c r="D439" s="140" t="s">
        <v>583</v>
      </c>
      <c r="E439" s="140" t="s">
        <v>584</v>
      </c>
      <c r="F439" s="140">
        <v>3</v>
      </c>
      <c r="G439" s="140"/>
      <c r="H439" s="140" t="s">
        <v>843</v>
      </c>
      <c r="I439" s="140" t="s">
        <v>586</v>
      </c>
      <c r="J439" s="140" t="s">
        <v>599</v>
      </c>
      <c r="K439" s="140" t="s">
        <v>593</v>
      </c>
      <c r="L439" s="140" t="s">
        <v>594</v>
      </c>
      <c r="M439" s="140" t="s">
        <v>577</v>
      </c>
      <c r="N439" s="140" t="s">
        <v>844</v>
      </c>
      <c r="O439" s="140" t="s">
        <v>590</v>
      </c>
      <c r="P439" s="140" t="s">
        <v>597</v>
      </c>
      <c r="Q439" s="140" t="s">
        <v>577</v>
      </c>
      <c r="R439" s="140" t="s">
        <v>577</v>
      </c>
      <c r="S439" s="140" t="s">
        <v>577</v>
      </c>
      <c r="T439" s="140">
        <v>0</v>
      </c>
      <c r="U439" s="140"/>
      <c r="V439" s="141"/>
    </row>
    <row r="440" spans="1:22">
      <c r="A440" s="139">
        <v>71</v>
      </c>
      <c r="B440" s="140" t="s">
        <v>1021</v>
      </c>
      <c r="C440" s="140" t="s">
        <v>582</v>
      </c>
      <c r="D440" s="140" t="s">
        <v>583</v>
      </c>
      <c r="E440" s="140" t="s">
        <v>584</v>
      </c>
      <c r="F440" s="140">
        <v>4</v>
      </c>
      <c r="G440" s="140"/>
      <c r="H440" s="140" t="s">
        <v>783</v>
      </c>
      <c r="I440" s="140" t="s">
        <v>586</v>
      </c>
      <c r="J440" s="140" t="s">
        <v>619</v>
      </c>
      <c r="K440" s="140" t="s">
        <v>593</v>
      </c>
      <c r="L440" s="140" t="s">
        <v>577</v>
      </c>
      <c r="M440" s="140" t="s">
        <v>595</v>
      </c>
      <c r="N440" s="140" t="s">
        <v>784</v>
      </c>
      <c r="O440" s="140" t="s">
        <v>590</v>
      </c>
      <c r="P440" s="140" t="s">
        <v>597</v>
      </c>
      <c r="Q440" s="140" t="s">
        <v>577</v>
      </c>
      <c r="R440" s="140" t="s">
        <v>577</v>
      </c>
      <c r="S440" s="140" t="s">
        <v>577</v>
      </c>
      <c r="T440" s="140">
        <v>0</v>
      </c>
      <c r="U440" s="140"/>
      <c r="V440" s="141"/>
    </row>
    <row r="441" spans="1:22">
      <c r="A441" s="139">
        <v>71</v>
      </c>
      <c r="B441" s="140" t="s">
        <v>1021</v>
      </c>
      <c r="C441" s="140" t="s">
        <v>582</v>
      </c>
      <c r="D441" s="140" t="s">
        <v>583</v>
      </c>
      <c r="E441" s="140" t="s">
        <v>584</v>
      </c>
      <c r="F441" s="140">
        <v>5</v>
      </c>
      <c r="G441" s="140"/>
      <c r="H441" s="140" t="s">
        <v>1023</v>
      </c>
      <c r="I441" s="140" t="s">
        <v>586</v>
      </c>
      <c r="J441" s="140" t="s">
        <v>619</v>
      </c>
      <c r="K441" s="140" t="s">
        <v>593</v>
      </c>
      <c r="L441" s="140" t="s">
        <v>577</v>
      </c>
      <c r="M441" s="140" t="s">
        <v>595</v>
      </c>
      <c r="N441" s="140" t="s">
        <v>1024</v>
      </c>
      <c r="O441" s="140" t="s">
        <v>590</v>
      </c>
      <c r="P441" s="140" t="s">
        <v>597</v>
      </c>
      <c r="Q441" s="140" t="s">
        <v>577</v>
      </c>
      <c r="R441" s="140" t="s">
        <v>577</v>
      </c>
      <c r="S441" s="140" t="s">
        <v>577</v>
      </c>
      <c r="T441" s="140">
        <v>0</v>
      </c>
      <c r="U441" s="140"/>
      <c r="V441" s="141"/>
    </row>
    <row r="442" spans="1:22">
      <c r="A442" s="139">
        <v>71</v>
      </c>
      <c r="B442" s="140" t="s">
        <v>1021</v>
      </c>
      <c r="C442" s="140" t="s">
        <v>582</v>
      </c>
      <c r="D442" s="140" t="s">
        <v>583</v>
      </c>
      <c r="E442" s="140" t="s">
        <v>584</v>
      </c>
      <c r="F442" s="140">
        <v>6</v>
      </c>
      <c r="G442" s="140"/>
      <c r="H442" s="140" t="s">
        <v>682</v>
      </c>
      <c r="I442" s="140" t="s">
        <v>586</v>
      </c>
      <c r="J442" s="140" t="s">
        <v>609</v>
      </c>
      <c r="K442" s="140" t="s">
        <v>593</v>
      </c>
      <c r="L442" s="140" t="s">
        <v>577</v>
      </c>
      <c r="M442" s="140" t="s">
        <v>595</v>
      </c>
      <c r="N442" s="140" t="s">
        <v>610</v>
      </c>
      <c r="O442" s="140" t="s">
        <v>590</v>
      </c>
      <c r="P442" s="140" t="s">
        <v>597</v>
      </c>
      <c r="Q442" s="140" t="s">
        <v>577</v>
      </c>
      <c r="R442" s="140" t="s">
        <v>577</v>
      </c>
      <c r="S442" s="140" t="s">
        <v>577</v>
      </c>
      <c r="T442" s="140">
        <v>0</v>
      </c>
      <c r="U442" s="140"/>
      <c r="V442" s="141"/>
    </row>
    <row r="443" spans="1:22" ht="17.25" thickBot="1">
      <c r="A443" s="146">
        <v>71</v>
      </c>
      <c r="B443" s="147" t="s">
        <v>1021</v>
      </c>
      <c r="C443" s="147" t="s">
        <v>582</v>
      </c>
      <c r="D443" s="148" t="s">
        <v>583</v>
      </c>
      <c r="E443" s="147" t="s">
        <v>584</v>
      </c>
      <c r="F443" s="147">
        <v>7</v>
      </c>
      <c r="G443" s="147"/>
      <c r="H443" s="147" t="s">
        <v>683</v>
      </c>
      <c r="I443" s="147" t="s">
        <v>586</v>
      </c>
      <c r="J443" s="147" t="s">
        <v>609</v>
      </c>
      <c r="K443" s="147" t="s">
        <v>593</v>
      </c>
      <c r="L443" s="147" t="s">
        <v>577</v>
      </c>
      <c r="M443" s="147" t="s">
        <v>595</v>
      </c>
      <c r="N443" s="147" t="s">
        <v>610</v>
      </c>
      <c r="O443" s="147" t="s">
        <v>590</v>
      </c>
      <c r="P443" s="147" t="s">
        <v>597</v>
      </c>
      <c r="Q443" s="147" t="s">
        <v>577</v>
      </c>
      <c r="R443" s="147" t="s">
        <v>577</v>
      </c>
      <c r="S443" s="147" t="s">
        <v>577</v>
      </c>
      <c r="T443" s="147">
        <v>0</v>
      </c>
      <c r="U443" s="147"/>
      <c r="V443" s="149"/>
    </row>
    <row r="444" spans="1:22" s="135" customFormat="1">
      <c r="A444" s="150">
        <v>72</v>
      </c>
      <c r="B444" s="151" t="s">
        <v>1025</v>
      </c>
      <c r="C444" s="151" t="s">
        <v>582</v>
      </c>
      <c r="D444" s="151" t="s">
        <v>583</v>
      </c>
      <c r="E444" s="151" t="s">
        <v>584</v>
      </c>
      <c r="F444" s="151">
        <v>0</v>
      </c>
      <c r="G444" s="151" t="s">
        <v>1026</v>
      </c>
      <c r="H444" s="151" t="s">
        <v>1025</v>
      </c>
      <c r="I444" s="151" t="s">
        <v>586</v>
      </c>
      <c r="J444" s="151" t="s">
        <v>592</v>
      </c>
      <c r="K444" s="151" t="s">
        <v>593</v>
      </c>
      <c r="L444" s="151" t="s">
        <v>594</v>
      </c>
      <c r="M444" s="151" t="s">
        <v>595</v>
      </c>
      <c r="N444" s="151" t="s">
        <v>596</v>
      </c>
      <c r="O444" s="151" t="s">
        <v>590</v>
      </c>
      <c r="P444" s="151" t="s">
        <v>580</v>
      </c>
      <c r="Q444" s="151" t="s">
        <v>686</v>
      </c>
      <c r="R444" s="151" t="s">
        <v>615</v>
      </c>
      <c r="S444" s="151" t="s">
        <v>615</v>
      </c>
      <c r="T444" s="151">
        <v>0</v>
      </c>
      <c r="U444" s="151"/>
      <c r="V444" s="133" t="s">
        <v>574</v>
      </c>
    </row>
    <row r="445" spans="1:22">
      <c r="A445" s="139">
        <v>72</v>
      </c>
      <c r="B445" s="140" t="s">
        <v>1025</v>
      </c>
      <c r="C445" s="140" t="s">
        <v>582</v>
      </c>
      <c r="D445" s="140" t="s">
        <v>583</v>
      </c>
      <c r="E445" s="140" t="s">
        <v>584</v>
      </c>
      <c r="F445" s="140">
        <v>1</v>
      </c>
      <c r="G445" s="140"/>
      <c r="H445" s="140" t="s">
        <v>1027</v>
      </c>
      <c r="I445" s="140" t="s">
        <v>586</v>
      </c>
      <c r="J445" s="140" t="s">
        <v>587</v>
      </c>
      <c r="K445" s="140" t="s">
        <v>593</v>
      </c>
      <c r="L445" s="140" t="s">
        <v>577</v>
      </c>
      <c r="M445" s="140" t="s">
        <v>577</v>
      </c>
      <c r="N445" s="140" t="s">
        <v>1028</v>
      </c>
      <c r="O445" s="140" t="s">
        <v>590</v>
      </c>
      <c r="P445" s="140" t="s">
        <v>597</v>
      </c>
      <c r="Q445" s="140" t="s">
        <v>577</v>
      </c>
      <c r="R445" s="140" t="s">
        <v>577</v>
      </c>
      <c r="S445" s="140" t="s">
        <v>577</v>
      </c>
      <c r="T445" s="140">
        <v>0</v>
      </c>
      <c r="U445" s="140"/>
      <c r="V445" s="141"/>
    </row>
    <row r="446" spans="1:22">
      <c r="A446" s="139">
        <v>72</v>
      </c>
      <c r="B446" s="140" t="s">
        <v>1025</v>
      </c>
      <c r="C446" s="140" t="s">
        <v>582</v>
      </c>
      <c r="D446" s="140" t="s">
        <v>583</v>
      </c>
      <c r="E446" s="140" t="s">
        <v>584</v>
      </c>
      <c r="F446" s="140">
        <v>2</v>
      </c>
      <c r="G446" s="140"/>
      <c r="H446" s="140" t="s">
        <v>761</v>
      </c>
      <c r="I446" s="140" t="s">
        <v>586</v>
      </c>
      <c r="J446" s="140" t="s">
        <v>619</v>
      </c>
      <c r="K446" s="140" t="s">
        <v>593</v>
      </c>
      <c r="L446" s="140" t="s">
        <v>577</v>
      </c>
      <c r="M446" s="140" t="s">
        <v>595</v>
      </c>
      <c r="N446" s="140" t="s">
        <v>762</v>
      </c>
      <c r="O446" s="140" t="s">
        <v>590</v>
      </c>
      <c r="P446" s="140" t="s">
        <v>597</v>
      </c>
      <c r="Q446" s="140" t="s">
        <v>577</v>
      </c>
      <c r="R446" s="140" t="s">
        <v>577</v>
      </c>
      <c r="S446" s="140" t="s">
        <v>577</v>
      </c>
      <c r="T446" s="140">
        <v>0</v>
      </c>
      <c r="U446" s="140"/>
      <c r="V446" s="141"/>
    </row>
    <row r="447" spans="1:22">
      <c r="A447" s="139">
        <v>72</v>
      </c>
      <c r="B447" s="140" t="s">
        <v>1025</v>
      </c>
      <c r="C447" s="140" t="s">
        <v>582</v>
      </c>
      <c r="D447" s="140" t="s">
        <v>583</v>
      </c>
      <c r="E447" s="140" t="s">
        <v>584</v>
      </c>
      <c r="F447" s="140">
        <v>3</v>
      </c>
      <c r="G447" s="140"/>
      <c r="H447" s="140" t="s">
        <v>851</v>
      </c>
      <c r="I447" s="140" t="s">
        <v>586</v>
      </c>
      <c r="J447" s="140" t="s">
        <v>619</v>
      </c>
      <c r="K447" s="140" t="s">
        <v>593</v>
      </c>
      <c r="L447" s="140" t="s">
        <v>577</v>
      </c>
      <c r="M447" s="140" t="s">
        <v>595</v>
      </c>
      <c r="N447" s="140" t="s">
        <v>852</v>
      </c>
      <c r="O447" s="140" t="s">
        <v>590</v>
      </c>
      <c r="P447" s="140" t="s">
        <v>597</v>
      </c>
      <c r="Q447" s="140" t="s">
        <v>577</v>
      </c>
      <c r="R447" s="140" t="s">
        <v>577</v>
      </c>
      <c r="S447" s="140" t="s">
        <v>577</v>
      </c>
      <c r="T447" s="140">
        <v>0</v>
      </c>
      <c r="U447" s="140"/>
      <c r="V447" s="141"/>
    </row>
    <row r="448" spans="1:22">
      <c r="A448" s="139">
        <v>72</v>
      </c>
      <c r="B448" s="140" t="s">
        <v>1025</v>
      </c>
      <c r="C448" s="140" t="s">
        <v>582</v>
      </c>
      <c r="D448" s="140" t="s">
        <v>583</v>
      </c>
      <c r="E448" s="140" t="s">
        <v>584</v>
      </c>
      <c r="F448" s="140">
        <v>4</v>
      </c>
      <c r="G448" s="140"/>
      <c r="H448" s="140" t="s">
        <v>853</v>
      </c>
      <c r="I448" s="140" t="s">
        <v>586</v>
      </c>
      <c r="J448" s="140" t="s">
        <v>599</v>
      </c>
      <c r="K448" s="140" t="s">
        <v>593</v>
      </c>
      <c r="L448" s="140" t="s">
        <v>594</v>
      </c>
      <c r="M448" s="140" t="s">
        <v>577</v>
      </c>
      <c r="N448" s="140" t="s">
        <v>854</v>
      </c>
      <c r="O448" s="140" t="s">
        <v>590</v>
      </c>
      <c r="P448" s="140" t="s">
        <v>597</v>
      </c>
      <c r="Q448" s="140" t="s">
        <v>577</v>
      </c>
      <c r="R448" s="140" t="s">
        <v>577</v>
      </c>
      <c r="S448" s="140" t="s">
        <v>577</v>
      </c>
      <c r="T448" s="140">
        <v>0</v>
      </c>
      <c r="U448" s="140"/>
      <c r="V448" s="141"/>
    </row>
    <row r="449" spans="1:22">
      <c r="A449" s="139">
        <v>72</v>
      </c>
      <c r="B449" s="140" t="s">
        <v>1025</v>
      </c>
      <c r="C449" s="140" t="s">
        <v>582</v>
      </c>
      <c r="D449" s="140" t="s">
        <v>583</v>
      </c>
      <c r="E449" s="140" t="s">
        <v>584</v>
      </c>
      <c r="F449" s="140">
        <v>5</v>
      </c>
      <c r="G449" s="140"/>
      <c r="H449" s="140" t="s">
        <v>881</v>
      </c>
      <c r="I449" s="140" t="s">
        <v>586</v>
      </c>
      <c r="J449" s="140" t="s">
        <v>651</v>
      </c>
      <c r="K449" s="140" t="s">
        <v>577</v>
      </c>
      <c r="L449" s="140" t="s">
        <v>577</v>
      </c>
      <c r="M449" s="140" t="s">
        <v>577</v>
      </c>
      <c r="N449" s="140">
        <v>0</v>
      </c>
      <c r="O449" s="140" t="s">
        <v>590</v>
      </c>
      <c r="P449" s="140" t="s">
        <v>597</v>
      </c>
      <c r="Q449" s="140" t="s">
        <v>577</v>
      </c>
      <c r="R449" s="140" t="s">
        <v>577</v>
      </c>
      <c r="S449" s="140" t="s">
        <v>577</v>
      </c>
      <c r="T449" s="140">
        <v>0</v>
      </c>
      <c r="U449" s="140"/>
      <c r="V449" s="141"/>
    </row>
    <row r="450" spans="1:22">
      <c r="A450" s="139">
        <v>72</v>
      </c>
      <c r="B450" s="140" t="s">
        <v>1025</v>
      </c>
      <c r="C450" s="140" t="s">
        <v>582</v>
      </c>
      <c r="D450" s="140" t="s">
        <v>583</v>
      </c>
      <c r="E450" s="140" t="s">
        <v>584</v>
      </c>
      <c r="F450" s="140">
        <v>6</v>
      </c>
      <c r="G450" s="140"/>
      <c r="H450" s="140" t="s">
        <v>695</v>
      </c>
      <c r="I450" s="140" t="s">
        <v>586</v>
      </c>
      <c r="J450" s="140" t="s">
        <v>609</v>
      </c>
      <c r="K450" s="140" t="s">
        <v>593</v>
      </c>
      <c r="L450" s="140" t="s">
        <v>577</v>
      </c>
      <c r="M450" s="140" t="s">
        <v>595</v>
      </c>
      <c r="N450" s="140" t="s">
        <v>610</v>
      </c>
      <c r="O450" s="140" t="s">
        <v>590</v>
      </c>
      <c r="P450" s="140" t="s">
        <v>597</v>
      </c>
      <c r="Q450" s="140" t="s">
        <v>577</v>
      </c>
      <c r="R450" s="140" t="s">
        <v>577</v>
      </c>
      <c r="S450" s="140" t="s">
        <v>577</v>
      </c>
      <c r="T450" s="140">
        <v>0</v>
      </c>
      <c r="U450" s="140"/>
      <c r="V450" s="141"/>
    </row>
    <row r="451" spans="1:22" ht="17.25" thickBot="1">
      <c r="A451" s="146">
        <v>72</v>
      </c>
      <c r="B451" s="147" t="s">
        <v>1025</v>
      </c>
      <c r="C451" s="147" t="s">
        <v>582</v>
      </c>
      <c r="D451" s="148" t="s">
        <v>583</v>
      </c>
      <c r="E451" s="147" t="s">
        <v>584</v>
      </c>
      <c r="F451" s="147">
        <v>7</v>
      </c>
      <c r="G451" s="147"/>
      <c r="H451" s="147" t="s">
        <v>696</v>
      </c>
      <c r="I451" s="147" t="s">
        <v>586</v>
      </c>
      <c r="J451" s="147" t="s">
        <v>609</v>
      </c>
      <c r="K451" s="147" t="s">
        <v>593</v>
      </c>
      <c r="L451" s="147" t="s">
        <v>577</v>
      </c>
      <c r="M451" s="147" t="s">
        <v>595</v>
      </c>
      <c r="N451" s="147" t="s">
        <v>610</v>
      </c>
      <c r="O451" s="147" t="s">
        <v>590</v>
      </c>
      <c r="P451" s="147" t="s">
        <v>597</v>
      </c>
      <c r="Q451" s="147" t="s">
        <v>577</v>
      </c>
      <c r="R451" s="147" t="s">
        <v>577</v>
      </c>
      <c r="S451" s="147" t="s">
        <v>577</v>
      </c>
      <c r="T451" s="147">
        <v>0</v>
      </c>
      <c r="U451" s="147"/>
      <c r="V451" s="149"/>
    </row>
    <row r="452" spans="1:22" s="135" customFormat="1" ht="17.25" thickBot="1">
      <c r="A452" s="150">
        <v>73</v>
      </c>
      <c r="B452" s="151" t="s">
        <v>656</v>
      </c>
      <c r="C452" s="151" t="s">
        <v>573</v>
      </c>
      <c r="D452" s="151" t="s">
        <v>573</v>
      </c>
      <c r="E452" s="151" t="s">
        <v>574</v>
      </c>
      <c r="F452" s="151">
        <v>0</v>
      </c>
      <c r="G452" s="151" t="s">
        <v>657</v>
      </c>
      <c r="H452" s="151" t="s">
        <v>656</v>
      </c>
      <c r="I452" s="151" t="s">
        <v>576</v>
      </c>
      <c r="J452" s="137" t="s">
        <v>577</v>
      </c>
      <c r="K452" s="137" t="s">
        <v>577</v>
      </c>
      <c r="L452" s="137" t="s">
        <v>577</v>
      </c>
      <c r="M452" s="137" t="s">
        <v>577</v>
      </c>
      <c r="N452" s="151" t="s">
        <v>658</v>
      </c>
      <c r="O452" s="151" t="s">
        <v>579</v>
      </c>
      <c r="P452" s="151" t="s">
        <v>580</v>
      </c>
      <c r="Q452" s="151" t="s">
        <v>577</v>
      </c>
      <c r="R452" s="151" t="s">
        <v>577</v>
      </c>
      <c r="S452" s="151" t="s">
        <v>577</v>
      </c>
      <c r="T452" s="151">
        <v>0</v>
      </c>
      <c r="U452" s="151"/>
      <c r="V452" s="133" t="s">
        <v>574</v>
      </c>
    </row>
    <row r="453" spans="1:22" s="135" customFormat="1" ht="17.25" thickBot="1">
      <c r="A453" s="150">
        <v>74</v>
      </c>
      <c r="B453" s="151" t="s">
        <v>1029</v>
      </c>
      <c r="C453" s="151" t="s">
        <v>573</v>
      </c>
      <c r="D453" s="151" t="s">
        <v>573</v>
      </c>
      <c r="E453" s="151" t="s">
        <v>574</v>
      </c>
      <c r="F453" s="151">
        <v>0</v>
      </c>
      <c r="G453" s="151" t="s">
        <v>1030</v>
      </c>
      <c r="H453" s="151" t="s">
        <v>1029</v>
      </c>
      <c r="I453" s="151" t="s">
        <v>576</v>
      </c>
      <c r="J453" s="137" t="s">
        <v>577</v>
      </c>
      <c r="K453" s="137" t="s">
        <v>577</v>
      </c>
      <c r="L453" s="137" t="s">
        <v>577</v>
      </c>
      <c r="M453" s="137" t="s">
        <v>577</v>
      </c>
      <c r="N453" s="151" t="s">
        <v>1031</v>
      </c>
      <c r="O453" s="151" t="s">
        <v>579</v>
      </c>
      <c r="P453" s="151" t="s">
        <v>580</v>
      </c>
      <c r="Q453" s="151" t="s">
        <v>577</v>
      </c>
      <c r="R453" s="151" t="s">
        <v>577</v>
      </c>
      <c r="S453" s="151" t="s">
        <v>577</v>
      </c>
      <c r="T453" s="151">
        <v>0</v>
      </c>
      <c r="U453" s="151" t="s">
        <v>1032</v>
      </c>
      <c r="V453" s="133" t="s">
        <v>574</v>
      </c>
    </row>
    <row r="454" spans="1:22" s="135" customFormat="1" ht="17.25" thickBot="1">
      <c r="A454" s="150">
        <v>75</v>
      </c>
      <c r="B454" s="151" t="s">
        <v>1033</v>
      </c>
      <c r="C454" s="151" t="s">
        <v>573</v>
      </c>
      <c r="D454" s="151" t="s">
        <v>573</v>
      </c>
      <c r="E454" s="151" t="s">
        <v>574</v>
      </c>
      <c r="F454" s="151">
        <v>0</v>
      </c>
      <c r="G454" s="151" t="s">
        <v>1034</v>
      </c>
      <c r="H454" s="151" t="s">
        <v>1033</v>
      </c>
      <c r="I454" s="151" t="s">
        <v>576</v>
      </c>
      <c r="J454" s="137" t="s">
        <v>577</v>
      </c>
      <c r="K454" s="137" t="s">
        <v>577</v>
      </c>
      <c r="L454" s="137" t="s">
        <v>577</v>
      </c>
      <c r="M454" s="137" t="s">
        <v>577</v>
      </c>
      <c r="N454" s="151" t="s">
        <v>1035</v>
      </c>
      <c r="O454" s="151" t="s">
        <v>579</v>
      </c>
      <c r="P454" s="151" t="s">
        <v>580</v>
      </c>
      <c r="Q454" s="151" t="s">
        <v>577</v>
      </c>
      <c r="R454" s="151" t="s">
        <v>577</v>
      </c>
      <c r="S454" s="151" t="s">
        <v>577</v>
      </c>
      <c r="T454" s="151">
        <v>0</v>
      </c>
      <c r="U454" s="151" t="s">
        <v>1032</v>
      </c>
      <c r="V454" s="133" t="s">
        <v>574</v>
      </c>
    </row>
    <row r="455" spans="1:22" ht="17.25" thickBot="1">
      <c r="A455" s="136">
        <v>76</v>
      </c>
      <c r="B455" s="137" t="s">
        <v>1036</v>
      </c>
      <c r="C455" s="161" t="s">
        <v>577</v>
      </c>
      <c r="D455" s="161" t="s">
        <v>577</v>
      </c>
      <c r="E455" s="161" t="s">
        <v>577</v>
      </c>
      <c r="F455" s="137">
        <v>0</v>
      </c>
      <c r="G455" s="137"/>
      <c r="H455" s="161" t="s">
        <v>577</v>
      </c>
      <c r="I455" s="161" t="s">
        <v>577</v>
      </c>
      <c r="J455" s="161" t="s">
        <v>577</v>
      </c>
      <c r="K455" s="137" t="s">
        <v>577</v>
      </c>
      <c r="L455" s="137" t="s">
        <v>577</v>
      </c>
      <c r="M455" s="137" t="s">
        <v>577</v>
      </c>
      <c r="N455" s="161" t="s">
        <v>577</v>
      </c>
      <c r="O455" s="161" t="s">
        <v>577</v>
      </c>
      <c r="P455" s="137" t="s">
        <v>580</v>
      </c>
      <c r="Q455" s="137" t="s">
        <v>577</v>
      </c>
      <c r="R455" s="161" t="s">
        <v>577</v>
      </c>
      <c r="S455" s="137" t="s">
        <v>577</v>
      </c>
      <c r="T455" s="137">
        <v>0</v>
      </c>
      <c r="U455" s="137" t="s">
        <v>1032</v>
      </c>
      <c r="V455" s="138" t="s">
        <v>574</v>
      </c>
    </row>
    <row r="456" spans="1:22" ht="17.25" thickBot="1">
      <c r="A456" s="136">
        <v>77</v>
      </c>
      <c r="B456" s="137" t="s">
        <v>1037</v>
      </c>
      <c r="C456" s="137" t="s">
        <v>1038</v>
      </c>
      <c r="D456" s="137" t="s">
        <v>1038</v>
      </c>
      <c r="E456" s="137" t="s">
        <v>1033</v>
      </c>
      <c r="F456" s="137">
        <v>0</v>
      </c>
      <c r="G456" s="137"/>
      <c r="H456" s="137" t="s">
        <v>1037</v>
      </c>
      <c r="I456" s="137" t="s">
        <v>576</v>
      </c>
      <c r="J456" s="137" t="s">
        <v>577</v>
      </c>
      <c r="K456" s="137" t="s">
        <v>577</v>
      </c>
      <c r="L456" s="137" t="s">
        <v>577</v>
      </c>
      <c r="M456" s="137" t="s">
        <v>577</v>
      </c>
      <c r="N456" s="137" t="s">
        <v>1039</v>
      </c>
      <c r="O456" s="162" t="s">
        <v>1032</v>
      </c>
      <c r="P456" s="137" t="s">
        <v>580</v>
      </c>
      <c r="Q456" s="162" t="s">
        <v>577</v>
      </c>
      <c r="R456" s="162" t="s">
        <v>577</v>
      </c>
      <c r="S456" s="137" t="s">
        <v>577</v>
      </c>
      <c r="T456" s="137">
        <v>0</v>
      </c>
      <c r="U456" s="137" t="s">
        <v>1032</v>
      </c>
      <c r="V456" s="138" t="s">
        <v>574</v>
      </c>
    </row>
    <row r="457" spans="1:22" ht="17.25" thickBot="1">
      <c r="A457" s="136">
        <v>78</v>
      </c>
      <c r="B457" s="137" t="s">
        <v>1040</v>
      </c>
      <c r="C457" s="137" t="s">
        <v>1038</v>
      </c>
      <c r="D457" s="137" t="s">
        <v>1038</v>
      </c>
      <c r="E457" s="137" t="s">
        <v>1033</v>
      </c>
      <c r="F457" s="137">
        <v>0</v>
      </c>
      <c r="G457" s="137"/>
      <c r="H457" s="137" t="s">
        <v>1040</v>
      </c>
      <c r="I457" s="137" t="s">
        <v>576</v>
      </c>
      <c r="J457" s="137" t="s">
        <v>577</v>
      </c>
      <c r="K457" s="137" t="s">
        <v>577</v>
      </c>
      <c r="L457" s="137" t="s">
        <v>577</v>
      </c>
      <c r="M457" s="137" t="s">
        <v>577</v>
      </c>
      <c r="N457" s="137" t="s">
        <v>1041</v>
      </c>
      <c r="O457" s="162" t="s">
        <v>1032</v>
      </c>
      <c r="P457" s="137" t="s">
        <v>580</v>
      </c>
      <c r="Q457" s="137" t="s">
        <v>577</v>
      </c>
      <c r="R457" s="162" t="s">
        <v>577</v>
      </c>
      <c r="S457" s="137" t="s">
        <v>577</v>
      </c>
      <c r="T457" s="137">
        <v>0</v>
      </c>
      <c r="U457" s="137" t="s">
        <v>1032</v>
      </c>
      <c r="V457" s="138" t="s">
        <v>574</v>
      </c>
    </row>
    <row r="458" spans="1:22" ht="17.25" thickBot="1">
      <c r="A458" s="136">
        <v>79</v>
      </c>
      <c r="B458" s="137" t="s">
        <v>1036</v>
      </c>
      <c r="C458" s="161" t="s">
        <v>577</v>
      </c>
      <c r="D458" s="161" t="s">
        <v>577</v>
      </c>
      <c r="E458" s="161" t="s">
        <v>577</v>
      </c>
      <c r="F458" s="137">
        <v>0</v>
      </c>
      <c r="G458" s="137"/>
      <c r="H458" s="161" t="s">
        <v>577</v>
      </c>
      <c r="I458" s="161" t="s">
        <v>577</v>
      </c>
      <c r="J458" s="161" t="s">
        <v>577</v>
      </c>
      <c r="K458" s="137" t="s">
        <v>577</v>
      </c>
      <c r="L458" s="137" t="s">
        <v>577</v>
      </c>
      <c r="M458" s="137" t="s">
        <v>577</v>
      </c>
      <c r="N458" s="161" t="s">
        <v>577</v>
      </c>
      <c r="O458" s="161" t="s">
        <v>577</v>
      </c>
      <c r="P458" s="137" t="s">
        <v>580</v>
      </c>
      <c r="Q458" s="137" t="s">
        <v>577</v>
      </c>
      <c r="R458" s="161" t="s">
        <v>577</v>
      </c>
      <c r="S458" s="137" t="s">
        <v>577</v>
      </c>
      <c r="T458" s="137">
        <v>0</v>
      </c>
      <c r="U458" s="137" t="s">
        <v>1032</v>
      </c>
      <c r="V458" s="138" t="s">
        <v>574</v>
      </c>
    </row>
    <row r="459" spans="1:22" s="135" customFormat="1" ht="17.25" thickBot="1">
      <c r="A459" s="150">
        <v>80</v>
      </c>
      <c r="B459" s="151" t="s">
        <v>1033</v>
      </c>
      <c r="C459" s="151" t="s">
        <v>573</v>
      </c>
      <c r="D459" s="151" t="s">
        <v>573</v>
      </c>
      <c r="E459" s="151" t="s">
        <v>574</v>
      </c>
      <c r="F459" s="151">
        <v>0</v>
      </c>
      <c r="G459" s="151" t="s">
        <v>1034</v>
      </c>
      <c r="H459" s="151" t="s">
        <v>1033</v>
      </c>
      <c r="I459" s="151" t="s">
        <v>576</v>
      </c>
      <c r="J459" s="137" t="s">
        <v>577</v>
      </c>
      <c r="K459" s="137" t="s">
        <v>577</v>
      </c>
      <c r="L459" s="137" t="s">
        <v>577</v>
      </c>
      <c r="M459" s="137" t="s">
        <v>577</v>
      </c>
      <c r="N459" s="151" t="s">
        <v>1035</v>
      </c>
      <c r="O459" s="151" t="s">
        <v>579</v>
      </c>
      <c r="P459" s="151" t="s">
        <v>580</v>
      </c>
      <c r="Q459" s="151" t="s">
        <v>577</v>
      </c>
      <c r="R459" s="151" t="s">
        <v>577</v>
      </c>
      <c r="S459" s="151" t="s">
        <v>577</v>
      </c>
      <c r="T459" s="151">
        <v>0</v>
      </c>
      <c r="U459" s="151" t="s">
        <v>1032</v>
      </c>
      <c r="V459" s="133" t="s">
        <v>574</v>
      </c>
    </row>
    <row r="460" spans="1:22" s="135" customFormat="1" ht="17.25" thickBot="1">
      <c r="A460" s="150">
        <v>81</v>
      </c>
      <c r="B460" s="151" t="s">
        <v>1029</v>
      </c>
      <c r="C460" s="151" t="s">
        <v>573</v>
      </c>
      <c r="D460" s="151" t="s">
        <v>573</v>
      </c>
      <c r="E460" s="151" t="s">
        <v>574</v>
      </c>
      <c r="F460" s="151">
        <v>0</v>
      </c>
      <c r="G460" s="151" t="s">
        <v>1030</v>
      </c>
      <c r="H460" s="151" t="s">
        <v>1029</v>
      </c>
      <c r="I460" s="151" t="s">
        <v>576</v>
      </c>
      <c r="J460" s="137" t="s">
        <v>577</v>
      </c>
      <c r="K460" s="137" t="s">
        <v>577</v>
      </c>
      <c r="L460" s="137" t="s">
        <v>577</v>
      </c>
      <c r="M460" s="137" t="s">
        <v>577</v>
      </c>
      <c r="N460" s="151" t="s">
        <v>1031</v>
      </c>
      <c r="O460" s="151" t="s">
        <v>579</v>
      </c>
      <c r="P460" s="151" t="s">
        <v>580</v>
      </c>
      <c r="Q460" s="151" t="s">
        <v>577</v>
      </c>
      <c r="R460" s="151" t="s">
        <v>577</v>
      </c>
      <c r="S460" s="151" t="s">
        <v>577</v>
      </c>
      <c r="T460" s="151">
        <v>0</v>
      </c>
      <c r="U460" s="151" t="s">
        <v>1032</v>
      </c>
      <c r="V460" s="133" t="s">
        <v>574</v>
      </c>
    </row>
    <row r="461" spans="1:22" ht="17.25" thickBot="1">
      <c r="A461" s="136">
        <v>82</v>
      </c>
      <c r="B461" s="137" t="s">
        <v>1042</v>
      </c>
      <c r="C461" s="137" t="s">
        <v>1038</v>
      </c>
      <c r="D461" s="137" t="s">
        <v>1038</v>
      </c>
      <c r="E461" s="137" t="s">
        <v>1033</v>
      </c>
      <c r="F461" s="137">
        <v>0</v>
      </c>
      <c r="G461" s="137"/>
      <c r="H461" s="137" t="s">
        <v>1042</v>
      </c>
      <c r="I461" s="137" t="s">
        <v>576</v>
      </c>
      <c r="J461" s="137" t="s">
        <v>577</v>
      </c>
      <c r="K461" s="137" t="s">
        <v>577</v>
      </c>
      <c r="L461" s="137" t="s">
        <v>577</v>
      </c>
      <c r="M461" s="137" t="s">
        <v>577</v>
      </c>
      <c r="N461" s="137" t="s">
        <v>1043</v>
      </c>
      <c r="O461" s="162" t="s">
        <v>1032</v>
      </c>
      <c r="P461" s="137" t="s">
        <v>580</v>
      </c>
      <c r="Q461" s="137" t="s">
        <v>577</v>
      </c>
      <c r="R461" s="162" t="s">
        <v>577</v>
      </c>
      <c r="S461" s="137" t="s">
        <v>577</v>
      </c>
      <c r="T461" s="137">
        <v>0</v>
      </c>
      <c r="U461" s="137" t="s">
        <v>1032</v>
      </c>
      <c r="V461" s="138" t="s">
        <v>574</v>
      </c>
    </row>
    <row r="462" spans="1:22" s="135" customFormat="1" ht="17.25" thickBot="1">
      <c r="A462" s="150">
        <v>83</v>
      </c>
      <c r="B462" s="151" t="s">
        <v>1033</v>
      </c>
      <c r="C462" s="151" t="s">
        <v>573</v>
      </c>
      <c r="D462" s="151" t="s">
        <v>573</v>
      </c>
      <c r="E462" s="151" t="s">
        <v>574</v>
      </c>
      <c r="F462" s="151">
        <v>0</v>
      </c>
      <c r="G462" s="151" t="s">
        <v>1034</v>
      </c>
      <c r="H462" s="151" t="s">
        <v>1033</v>
      </c>
      <c r="I462" s="151" t="s">
        <v>576</v>
      </c>
      <c r="J462" s="137" t="s">
        <v>577</v>
      </c>
      <c r="K462" s="137" t="s">
        <v>577</v>
      </c>
      <c r="L462" s="137" t="s">
        <v>577</v>
      </c>
      <c r="M462" s="137" t="s">
        <v>577</v>
      </c>
      <c r="N462" s="151" t="s">
        <v>1035</v>
      </c>
      <c r="O462" s="151" t="s">
        <v>579</v>
      </c>
      <c r="P462" s="151" t="s">
        <v>580</v>
      </c>
      <c r="Q462" s="151" t="s">
        <v>577</v>
      </c>
      <c r="R462" s="151" t="s">
        <v>577</v>
      </c>
      <c r="S462" s="151" t="s">
        <v>577</v>
      </c>
      <c r="T462" s="151">
        <v>0</v>
      </c>
      <c r="U462" s="151" t="s">
        <v>1032</v>
      </c>
      <c r="V462" s="133" t="s">
        <v>574</v>
      </c>
    </row>
    <row r="463" spans="1:22" ht="17.25" thickBot="1">
      <c r="A463" s="136">
        <v>84</v>
      </c>
      <c r="B463" s="137" t="s">
        <v>1036</v>
      </c>
      <c r="C463" s="161" t="s">
        <v>577</v>
      </c>
      <c r="D463" s="161" t="s">
        <v>577</v>
      </c>
      <c r="E463" s="161" t="s">
        <v>577</v>
      </c>
      <c r="F463" s="137">
        <v>0</v>
      </c>
      <c r="G463" s="137"/>
      <c r="H463" s="161" t="s">
        <v>577</v>
      </c>
      <c r="I463" s="161" t="s">
        <v>577</v>
      </c>
      <c r="J463" s="161" t="s">
        <v>577</v>
      </c>
      <c r="K463" s="137" t="s">
        <v>577</v>
      </c>
      <c r="L463" s="137" t="s">
        <v>577</v>
      </c>
      <c r="M463" s="137" t="s">
        <v>577</v>
      </c>
      <c r="N463" s="161" t="s">
        <v>577</v>
      </c>
      <c r="O463" s="161" t="s">
        <v>577</v>
      </c>
      <c r="P463" s="137" t="s">
        <v>580</v>
      </c>
      <c r="Q463" s="137" t="s">
        <v>577</v>
      </c>
      <c r="R463" s="161" t="s">
        <v>577</v>
      </c>
      <c r="S463" s="137" t="s">
        <v>577</v>
      </c>
      <c r="T463" s="137">
        <v>0</v>
      </c>
      <c r="U463" s="137" t="s">
        <v>1032</v>
      </c>
      <c r="V463" s="138" t="s">
        <v>574</v>
      </c>
    </row>
    <row r="464" spans="1:22" ht="17.25" thickBot="1">
      <c r="A464" s="136">
        <v>85</v>
      </c>
      <c r="B464" s="137" t="s">
        <v>1044</v>
      </c>
      <c r="C464" s="137" t="s">
        <v>1038</v>
      </c>
      <c r="D464" s="137" t="s">
        <v>1038</v>
      </c>
      <c r="E464" s="137" t="s">
        <v>1033</v>
      </c>
      <c r="F464" s="137">
        <v>0</v>
      </c>
      <c r="G464" s="137"/>
      <c r="H464" s="137" t="s">
        <v>1044</v>
      </c>
      <c r="I464" s="137" t="s">
        <v>576</v>
      </c>
      <c r="J464" s="137" t="s">
        <v>577</v>
      </c>
      <c r="K464" s="137" t="s">
        <v>577</v>
      </c>
      <c r="L464" s="137" t="s">
        <v>577</v>
      </c>
      <c r="M464" s="137" t="s">
        <v>577</v>
      </c>
      <c r="N464" s="137" t="s">
        <v>1045</v>
      </c>
      <c r="O464" s="162" t="s">
        <v>1032</v>
      </c>
      <c r="P464" s="137" t="s">
        <v>580</v>
      </c>
      <c r="Q464" s="137" t="s">
        <v>577</v>
      </c>
      <c r="R464" s="162" t="s">
        <v>577</v>
      </c>
      <c r="S464" s="137" t="s">
        <v>577</v>
      </c>
      <c r="T464" s="137">
        <v>0</v>
      </c>
      <c r="U464" s="137" t="s">
        <v>1032</v>
      </c>
      <c r="V464" s="138" t="s">
        <v>574</v>
      </c>
    </row>
    <row r="465" spans="1:22" ht="17.25" thickBot="1">
      <c r="A465" s="136">
        <v>86</v>
      </c>
      <c r="B465" s="137" t="s">
        <v>1046</v>
      </c>
      <c r="C465" s="137" t="s">
        <v>1038</v>
      </c>
      <c r="D465" s="137" t="s">
        <v>1038</v>
      </c>
      <c r="E465" s="137" t="s">
        <v>1033</v>
      </c>
      <c r="F465" s="137">
        <v>0</v>
      </c>
      <c r="G465" s="137"/>
      <c r="H465" s="137" t="s">
        <v>1046</v>
      </c>
      <c r="I465" s="137" t="s">
        <v>576</v>
      </c>
      <c r="J465" s="137" t="s">
        <v>577</v>
      </c>
      <c r="K465" s="137" t="s">
        <v>577</v>
      </c>
      <c r="L465" s="137" t="s">
        <v>577</v>
      </c>
      <c r="M465" s="137" t="s">
        <v>577</v>
      </c>
      <c r="N465" s="137" t="s">
        <v>1047</v>
      </c>
      <c r="O465" s="162" t="s">
        <v>1032</v>
      </c>
      <c r="P465" s="137" t="s">
        <v>580</v>
      </c>
      <c r="Q465" s="137" t="s">
        <v>577</v>
      </c>
      <c r="R465" s="162" t="s">
        <v>577</v>
      </c>
      <c r="S465" s="137" t="s">
        <v>577</v>
      </c>
      <c r="T465" s="137">
        <v>0</v>
      </c>
      <c r="U465" s="137" t="s">
        <v>1032</v>
      </c>
      <c r="V465" s="138" t="s">
        <v>574</v>
      </c>
    </row>
    <row r="466" spans="1:22" ht="17.25" thickBot="1">
      <c r="A466" s="136">
        <v>87</v>
      </c>
      <c r="B466" s="137" t="s">
        <v>1036</v>
      </c>
      <c r="C466" s="161" t="s">
        <v>577</v>
      </c>
      <c r="D466" s="161" t="s">
        <v>577</v>
      </c>
      <c r="E466" s="161" t="s">
        <v>577</v>
      </c>
      <c r="F466" s="137">
        <v>0</v>
      </c>
      <c r="G466" s="137"/>
      <c r="H466" s="161" t="s">
        <v>577</v>
      </c>
      <c r="I466" s="161" t="s">
        <v>577</v>
      </c>
      <c r="J466" s="161" t="s">
        <v>577</v>
      </c>
      <c r="K466" s="137" t="s">
        <v>577</v>
      </c>
      <c r="L466" s="137" t="s">
        <v>577</v>
      </c>
      <c r="M466" s="137" t="s">
        <v>577</v>
      </c>
      <c r="N466" s="161" t="s">
        <v>577</v>
      </c>
      <c r="O466" s="161" t="s">
        <v>577</v>
      </c>
      <c r="P466" s="137" t="s">
        <v>580</v>
      </c>
      <c r="Q466" s="137" t="s">
        <v>577</v>
      </c>
      <c r="R466" s="161" t="s">
        <v>577</v>
      </c>
      <c r="S466" s="137" t="s">
        <v>577</v>
      </c>
      <c r="T466" s="137">
        <v>0</v>
      </c>
      <c r="U466" s="137" t="s">
        <v>1032</v>
      </c>
      <c r="V466" s="138" t="s">
        <v>574</v>
      </c>
    </row>
    <row r="467" spans="1:22" s="135" customFormat="1" ht="17.25" thickBot="1">
      <c r="A467" s="150">
        <v>88</v>
      </c>
      <c r="B467" s="151" t="s">
        <v>1033</v>
      </c>
      <c r="C467" s="151" t="s">
        <v>573</v>
      </c>
      <c r="D467" s="151" t="s">
        <v>573</v>
      </c>
      <c r="E467" s="151" t="s">
        <v>574</v>
      </c>
      <c r="F467" s="151">
        <v>0</v>
      </c>
      <c r="G467" s="151" t="s">
        <v>1034</v>
      </c>
      <c r="H467" s="151" t="s">
        <v>1033</v>
      </c>
      <c r="I467" s="151" t="s">
        <v>576</v>
      </c>
      <c r="J467" s="137" t="s">
        <v>577</v>
      </c>
      <c r="K467" s="137" t="s">
        <v>577</v>
      </c>
      <c r="L467" s="137" t="s">
        <v>577</v>
      </c>
      <c r="M467" s="137" t="s">
        <v>577</v>
      </c>
      <c r="N467" s="151" t="s">
        <v>1035</v>
      </c>
      <c r="O467" s="151" t="s">
        <v>579</v>
      </c>
      <c r="P467" s="151" t="s">
        <v>580</v>
      </c>
      <c r="Q467" s="151" t="s">
        <v>577</v>
      </c>
      <c r="R467" s="151" t="s">
        <v>577</v>
      </c>
      <c r="S467" s="151" t="s">
        <v>577</v>
      </c>
      <c r="T467" s="151">
        <v>0</v>
      </c>
      <c r="U467" s="151" t="s">
        <v>1032</v>
      </c>
      <c r="V467" s="133" t="s">
        <v>574</v>
      </c>
    </row>
    <row r="468" spans="1:22" s="135" customFormat="1" ht="17.25" thickBot="1">
      <c r="A468" s="150">
        <v>89</v>
      </c>
      <c r="B468" s="151" t="s">
        <v>1048</v>
      </c>
      <c r="C468" s="151" t="s">
        <v>573</v>
      </c>
      <c r="D468" s="151" t="s">
        <v>573</v>
      </c>
      <c r="E468" s="151" t="s">
        <v>574</v>
      </c>
      <c r="F468" s="151">
        <v>0</v>
      </c>
      <c r="G468" s="151" t="s">
        <v>1049</v>
      </c>
      <c r="H468" s="151" t="s">
        <v>1048</v>
      </c>
      <c r="I468" s="151" t="s">
        <v>576</v>
      </c>
      <c r="J468" s="137" t="s">
        <v>577</v>
      </c>
      <c r="K468" s="137" t="s">
        <v>577</v>
      </c>
      <c r="L468" s="137" t="s">
        <v>577</v>
      </c>
      <c r="M468" s="137" t="s">
        <v>577</v>
      </c>
      <c r="N468" s="151" t="s">
        <v>1050</v>
      </c>
      <c r="O468" s="151" t="s">
        <v>579</v>
      </c>
      <c r="P468" s="151" t="s">
        <v>580</v>
      </c>
      <c r="Q468" s="151" t="s">
        <v>577</v>
      </c>
      <c r="R468" s="151" t="s">
        <v>577</v>
      </c>
      <c r="S468" s="151" t="s">
        <v>577</v>
      </c>
      <c r="T468" s="151">
        <v>0</v>
      </c>
      <c r="U468" s="151" t="s">
        <v>1032</v>
      </c>
      <c r="V468" s="133" t="s">
        <v>574</v>
      </c>
    </row>
    <row r="469" spans="1:22" ht="17.25" thickBot="1">
      <c r="A469" s="136">
        <v>90</v>
      </c>
      <c r="B469" s="137" t="s">
        <v>1051</v>
      </c>
      <c r="C469" s="137" t="s">
        <v>1038</v>
      </c>
      <c r="D469" s="137" t="s">
        <v>1038</v>
      </c>
      <c r="E469" s="137" t="s">
        <v>1033</v>
      </c>
      <c r="F469" s="137">
        <v>0</v>
      </c>
      <c r="G469" s="137"/>
      <c r="H469" s="137" t="s">
        <v>1051</v>
      </c>
      <c r="I469" s="137" t="s">
        <v>576</v>
      </c>
      <c r="J469" s="137" t="s">
        <v>577</v>
      </c>
      <c r="K469" s="137" t="s">
        <v>577</v>
      </c>
      <c r="L469" s="137" t="s">
        <v>577</v>
      </c>
      <c r="M469" s="137" t="s">
        <v>577</v>
      </c>
      <c r="N469" s="137" t="s">
        <v>1043</v>
      </c>
      <c r="O469" s="162" t="s">
        <v>1032</v>
      </c>
      <c r="P469" s="137" t="s">
        <v>580</v>
      </c>
      <c r="Q469" s="137" t="s">
        <v>577</v>
      </c>
      <c r="R469" s="162" t="s">
        <v>577</v>
      </c>
      <c r="S469" s="137" t="s">
        <v>577</v>
      </c>
      <c r="T469" s="137">
        <v>0</v>
      </c>
      <c r="U469" s="137" t="s">
        <v>1032</v>
      </c>
      <c r="V469" s="138" t="s">
        <v>574</v>
      </c>
    </row>
    <row r="470" spans="1:22" s="135" customFormat="1" ht="17.25" thickBot="1">
      <c r="A470" s="150">
        <v>91</v>
      </c>
      <c r="B470" s="151" t="s">
        <v>1033</v>
      </c>
      <c r="C470" s="151" t="s">
        <v>573</v>
      </c>
      <c r="D470" s="151" t="s">
        <v>573</v>
      </c>
      <c r="E470" s="151" t="s">
        <v>574</v>
      </c>
      <c r="F470" s="151">
        <v>0</v>
      </c>
      <c r="G470" s="151" t="s">
        <v>1034</v>
      </c>
      <c r="H470" s="151" t="s">
        <v>1033</v>
      </c>
      <c r="I470" s="151" t="s">
        <v>576</v>
      </c>
      <c r="J470" s="137" t="s">
        <v>577</v>
      </c>
      <c r="K470" s="137" t="s">
        <v>577</v>
      </c>
      <c r="L470" s="137" t="s">
        <v>577</v>
      </c>
      <c r="M470" s="137" t="s">
        <v>577</v>
      </c>
      <c r="N470" s="151" t="s">
        <v>1035</v>
      </c>
      <c r="O470" s="151" t="s">
        <v>579</v>
      </c>
      <c r="P470" s="151" t="s">
        <v>580</v>
      </c>
      <c r="Q470" s="151" t="s">
        <v>577</v>
      </c>
      <c r="R470" s="151" t="s">
        <v>577</v>
      </c>
      <c r="S470" s="151" t="s">
        <v>577</v>
      </c>
      <c r="T470" s="151">
        <v>0</v>
      </c>
      <c r="U470" s="151" t="s">
        <v>1032</v>
      </c>
      <c r="V470" s="133" t="s">
        <v>574</v>
      </c>
    </row>
    <row r="471" spans="1:22" ht="17.25" thickBot="1">
      <c r="A471" s="136">
        <v>92</v>
      </c>
      <c r="B471" s="137" t="s">
        <v>1036</v>
      </c>
      <c r="C471" s="161" t="s">
        <v>577</v>
      </c>
      <c r="D471" s="161" t="s">
        <v>577</v>
      </c>
      <c r="E471" s="161" t="s">
        <v>577</v>
      </c>
      <c r="F471" s="137">
        <v>0</v>
      </c>
      <c r="G471" s="137"/>
      <c r="H471" s="161" t="s">
        <v>577</v>
      </c>
      <c r="I471" s="161" t="s">
        <v>577</v>
      </c>
      <c r="J471" s="161" t="s">
        <v>577</v>
      </c>
      <c r="K471" s="137" t="s">
        <v>577</v>
      </c>
      <c r="L471" s="137" t="s">
        <v>577</v>
      </c>
      <c r="M471" s="137" t="s">
        <v>577</v>
      </c>
      <c r="N471" s="161" t="s">
        <v>577</v>
      </c>
      <c r="O471" s="161" t="s">
        <v>577</v>
      </c>
      <c r="P471" s="137" t="s">
        <v>580</v>
      </c>
      <c r="Q471" s="137" t="s">
        <v>577</v>
      </c>
      <c r="R471" s="161" t="s">
        <v>577</v>
      </c>
      <c r="S471" s="137" t="s">
        <v>577</v>
      </c>
      <c r="T471" s="137">
        <v>0</v>
      </c>
      <c r="U471" s="137" t="s">
        <v>1032</v>
      </c>
      <c r="V471" s="138" t="s">
        <v>574</v>
      </c>
    </row>
    <row r="472" spans="1:22" ht="17.25" thickBot="1">
      <c r="A472" s="136">
        <v>93</v>
      </c>
      <c r="B472" s="137" t="s">
        <v>1052</v>
      </c>
      <c r="C472" s="137" t="s">
        <v>1038</v>
      </c>
      <c r="D472" s="137" t="s">
        <v>1038</v>
      </c>
      <c r="E472" s="137" t="s">
        <v>1033</v>
      </c>
      <c r="F472" s="137">
        <v>0</v>
      </c>
      <c r="G472" s="137"/>
      <c r="H472" s="137" t="s">
        <v>1052</v>
      </c>
      <c r="I472" s="137" t="s">
        <v>576</v>
      </c>
      <c r="J472" s="137" t="s">
        <v>577</v>
      </c>
      <c r="K472" s="137" t="s">
        <v>577</v>
      </c>
      <c r="L472" s="137" t="s">
        <v>577</v>
      </c>
      <c r="M472" s="137" t="s">
        <v>577</v>
      </c>
      <c r="N472" s="137" t="s">
        <v>1053</v>
      </c>
      <c r="O472" s="162" t="s">
        <v>1032</v>
      </c>
      <c r="P472" s="137" t="s">
        <v>580</v>
      </c>
      <c r="Q472" s="137" t="s">
        <v>577</v>
      </c>
      <c r="R472" s="162" t="s">
        <v>577</v>
      </c>
      <c r="S472" s="137" t="s">
        <v>577</v>
      </c>
      <c r="T472" s="137">
        <v>0</v>
      </c>
      <c r="U472" s="137" t="s">
        <v>1032</v>
      </c>
      <c r="V472" s="138" t="s">
        <v>574</v>
      </c>
    </row>
    <row r="473" spans="1:22" ht="17.25" thickBot="1">
      <c r="A473" s="136">
        <v>94</v>
      </c>
      <c r="B473" s="137" t="s">
        <v>1054</v>
      </c>
      <c r="C473" s="137" t="s">
        <v>1038</v>
      </c>
      <c r="D473" s="137" t="s">
        <v>1038</v>
      </c>
      <c r="E473" s="137" t="s">
        <v>1033</v>
      </c>
      <c r="F473" s="137">
        <v>0</v>
      </c>
      <c r="G473" s="137"/>
      <c r="H473" s="137" t="s">
        <v>1054</v>
      </c>
      <c r="I473" s="137" t="s">
        <v>576</v>
      </c>
      <c r="J473" s="137" t="s">
        <v>577</v>
      </c>
      <c r="K473" s="137" t="s">
        <v>577</v>
      </c>
      <c r="L473" s="137" t="s">
        <v>577</v>
      </c>
      <c r="M473" s="137" t="s">
        <v>577</v>
      </c>
      <c r="N473" s="137" t="s">
        <v>1055</v>
      </c>
      <c r="O473" s="162" t="s">
        <v>1032</v>
      </c>
      <c r="P473" s="137" t="s">
        <v>580</v>
      </c>
      <c r="Q473" s="137" t="s">
        <v>577</v>
      </c>
      <c r="R473" s="162" t="s">
        <v>577</v>
      </c>
      <c r="S473" s="137" t="s">
        <v>577</v>
      </c>
      <c r="T473" s="137">
        <v>0</v>
      </c>
      <c r="U473" s="137" t="s">
        <v>1032</v>
      </c>
      <c r="V473" s="138" t="s">
        <v>574</v>
      </c>
    </row>
    <row r="474" spans="1:22" ht="17.25" thickBot="1">
      <c r="A474" s="136">
        <v>95</v>
      </c>
      <c r="B474" s="137" t="s">
        <v>1036</v>
      </c>
      <c r="C474" s="161" t="s">
        <v>577</v>
      </c>
      <c r="D474" s="161" t="s">
        <v>577</v>
      </c>
      <c r="E474" s="161" t="s">
        <v>577</v>
      </c>
      <c r="F474" s="137">
        <v>0</v>
      </c>
      <c r="G474" s="137"/>
      <c r="H474" s="161" t="s">
        <v>577</v>
      </c>
      <c r="I474" s="161" t="s">
        <v>577</v>
      </c>
      <c r="J474" s="161" t="s">
        <v>577</v>
      </c>
      <c r="K474" s="137" t="s">
        <v>577</v>
      </c>
      <c r="L474" s="137" t="s">
        <v>577</v>
      </c>
      <c r="M474" s="137" t="s">
        <v>577</v>
      </c>
      <c r="N474" s="161" t="s">
        <v>577</v>
      </c>
      <c r="O474" s="161" t="s">
        <v>577</v>
      </c>
      <c r="P474" s="137" t="s">
        <v>580</v>
      </c>
      <c r="Q474" s="137" t="s">
        <v>577</v>
      </c>
      <c r="R474" s="161" t="s">
        <v>577</v>
      </c>
      <c r="S474" s="137" t="s">
        <v>577</v>
      </c>
      <c r="T474" s="137">
        <v>0</v>
      </c>
      <c r="U474" s="137" t="s">
        <v>1032</v>
      </c>
      <c r="V474" s="138" t="s">
        <v>574</v>
      </c>
    </row>
    <row r="475" spans="1:22" s="135" customFormat="1" ht="17.25" thickBot="1">
      <c r="A475" s="150">
        <v>96</v>
      </c>
      <c r="B475" s="151" t="s">
        <v>1033</v>
      </c>
      <c r="C475" s="151" t="s">
        <v>573</v>
      </c>
      <c r="D475" s="151" t="s">
        <v>573</v>
      </c>
      <c r="E475" s="151" t="s">
        <v>574</v>
      </c>
      <c r="F475" s="151">
        <v>0</v>
      </c>
      <c r="G475" s="151" t="s">
        <v>1034</v>
      </c>
      <c r="H475" s="151" t="s">
        <v>1033</v>
      </c>
      <c r="I475" s="151" t="s">
        <v>576</v>
      </c>
      <c r="J475" s="137" t="s">
        <v>577</v>
      </c>
      <c r="K475" s="137" t="s">
        <v>577</v>
      </c>
      <c r="L475" s="137" t="s">
        <v>577</v>
      </c>
      <c r="M475" s="137" t="s">
        <v>577</v>
      </c>
      <c r="N475" s="151" t="s">
        <v>1035</v>
      </c>
      <c r="O475" s="151" t="s">
        <v>579</v>
      </c>
      <c r="P475" s="151" t="s">
        <v>580</v>
      </c>
      <c r="Q475" s="151" t="s">
        <v>577</v>
      </c>
      <c r="R475" s="151" t="s">
        <v>577</v>
      </c>
      <c r="S475" s="151" t="s">
        <v>577</v>
      </c>
      <c r="T475" s="151">
        <v>0</v>
      </c>
      <c r="U475" s="151" t="s">
        <v>1032</v>
      </c>
      <c r="V475" s="133" t="s">
        <v>574</v>
      </c>
    </row>
    <row r="476" spans="1:22" s="135" customFormat="1" ht="17.25" thickBot="1">
      <c r="A476" s="150">
        <v>97</v>
      </c>
      <c r="B476" s="151" t="s">
        <v>1029</v>
      </c>
      <c r="C476" s="151" t="s">
        <v>573</v>
      </c>
      <c r="D476" s="151" t="s">
        <v>573</v>
      </c>
      <c r="E476" s="151" t="s">
        <v>574</v>
      </c>
      <c r="F476" s="151">
        <v>0</v>
      </c>
      <c r="G476" s="151" t="s">
        <v>1030</v>
      </c>
      <c r="H476" s="151" t="s">
        <v>1029</v>
      </c>
      <c r="I476" s="151" t="s">
        <v>576</v>
      </c>
      <c r="J476" s="137" t="s">
        <v>577</v>
      </c>
      <c r="K476" s="137" t="s">
        <v>577</v>
      </c>
      <c r="L476" s="137" t="s">
        <v>577</v>
      </c>
      <c r="M476" s="137" t="s">
        <v>577</v>
      </c>
      <c r="N476" s="151" t="s">
        <v>1031</v>
      </c>
      <c r="O476" s="151" t="s">
        <v>579</v>
      </c>
      <c r="P476" s="151" t="s">
        <v>580</v>
      </c>
      <c r="Q476" s="151" t="s">
        <v>577</v>
      </c>
      <c r="R476" s="151" t="s">
        <v>577</v>
      </c>
      <c r="S476" s="151" t="s">
        <v>577</v>
      </c>
      <c r="T476" s="151">
        <v>0</v>
      </c>
      <c r="U476" s="151" t="s">
        <v>1032</v>
      </c>
      <c r="V476" s="133" t="s">
        <v>574</v>
      </c>
    </row>
    <row r="477" spans="1:22" s="135" customFormat="1" ht="17.25" thickBot="1">
      <c r="A477" s="150">
        <v>98</v>
      </c>
      <c r="B477" s="151" t="s">
        <v>656</v>
      </c>
      <c r="C477" s="151" t="s">
        <v>573</v>
      </c>
      <c r="D477" s="151" t="s">
        <v>573</v>
      </c>
      <c r="E477" s="151" t="s">
        <v>574</v>
      </c>
      <c r="F477" s="151">
        <v>0</v>
      </c>
      <c r="G477" s="151" t="s">
        <v>657</v>
      </c>
      <c r="H477" s="151" t="s">
        <v>656</v>
      </c>
      <c r="I477" s="151" t="s">
        <v>576</v>
      </c>
      <c r="J477" s="137" t="s">
        <v>577</v>
      </c>
      <c r="K477" s="137" t="s">
        <v>577</v>
      </c>
      <c r="L477" s="137" t="s">
        <v>577</v>
      </c>
      <c r="M477" s="137" t="s">
        <v>577</v>
      </c>
      <c r="N477" s="151" t="s">
        <v>658</v>
      </c>
      <c r="O477" s="151" t="s">
        <v>579</v>
      </c>
      <c r="P477" s="151" t="s">
        <v>580</v>
      </c>
      <c r="Q477" s="151" t="s">
        <v>577</v>
      </c>
      <c r="R477" s="151" t="s">
        <v>577</v>
      </c>
      <c r="S477" s="151" t="s">
        <v>577</v>
      </c>
      <c r="T477" s="151">
        <v>0</v>
      </c>
      <c r="U477" s="151"/>
      <c r="V477" s="133" t="s">
        <v>574</v>
      </c>
    </row>
    <row r="478" spans="1:22" s="165" customFormat="1" ht="17.25" thickBot="1">
      <c r="A478" s="150">
        <v>99</v>
      </c>
      <c r="B478" s="151" t="s">
        <v>1056</v>
      </c>
      <c r="C478" s="163" t="s">
        <v>1057</v>
      </c>
      <c r="D478" s="163" t="s">
        <v>1058</v>
      </c>
      <c r="E478" s="163" t="s">
        <v>656</v>
      </c>
      <c r="F478" s="151">
        <v>0</v>
      </c>
      <c r="G478" s="151" t="s">
        <v>1059</v>
      </c>
      <c r="H478" s="151" t="s">
        <v>1060</v>
      </c>
      <c r="I478" s="163" t="s">
        <v>576</v>
      </c>
      <c r="J478" s="163" t="s">
        <v>577</v>
      </c>
      <c r="K478" s="151" t="s">
        <v>577</v>
      </c>
      <c r="L478" s="151" t="s">
        <v>577</v>
      </c>
      <c r="M478" s="151" t="s">
        <v>577</v>
      </c>
      <c r="N478" s="151" t="s">
        <v>1061</v>
      </c>
      <c r="O478" s="151" t="s">
        <v>590</v>
      </c>
      <c r="P478" s="151" t="s">
        <v>580</v>
      </c>
      <c r="Q478" s="151" t="s">
        <v>577</v>
      </c>
      <c r="R478" s="151" t="s">
        <v>577</v>
      </c>
      <c r="S478" s="151" t="s">
        <v>577</v>
      </c>
      <c r="T478" s="151">
        <v>0</v>
      </c>
      <c r="U478" s="151" t="s">
        <v>1062</v>
      </c>
      <c r="V478" s="164" t="s">
        <v>574</v>
      </c>
    </row>
    <row r="479" spans="1:22" s="165" customFormat="1" ht="17.25" thickBot="1">
      <c r="A479" s="166">
        <v>100</v>
      </c>
      <c r="B479" s="167" t="s">
        <v>1063</v>
      </c>
      <c r="C479" s="168" t="s">
        <v>1057</v>
      </c>
      <c r="D479" s="163" t="s">
        <v>1058</v>
      </c>
      <c r="E479" s="163" t="s">
        <v>656</v>
      </c>
      <c r="F479" s="167">
        <v>0</v>
      </c>
      <c r="G479" s="167" t="s">
        <v>1064</v>
      </c>
      <c r="H479" s="167" t="s">
        <v>1065</v>
      </c>
      <c r="I479" s="163" t="s">
        <v>576</v>
      </c>
      <c r="J479" s="163" t="s">
        <v>577</v>
      </c>
      <c r="K479" s="167" t="s">
        <v>577</v>
      </c>
      <c r="L479" s="167" t="s">
        <v>577</v>
      </c>
      <c r="M479" s="167" t="s">
        <v>577</v>
      </c>
      <c r="N479" s="167" t="s">
        <v>1066</v>
      </c>
      <c r="O479" s="167" t="s">
        <v>590</v>
      </c>
      <c r="P479" s="167" t="s">
        <v>580</v>
      </c>
      <c r="Q479" s="167" t="s">
        <v>577</v>
      </c>
      <c r="R479" s="167" t="s">
        <v>577</v>
      </c>
      <c r="S479" s="167" t="s">
        <v>577</v>
      </c>
      <c r="T479" s="167">
        <v>0</v>
      </c>
      <c r="U479" s="151" t="s">
        <v>1062</v>
      </c>
      <c r="V479" s="164" t="s">
        <v>574</v>
      </c>
    </row>
    <row r="480" spans="1:22" s="135" customFormat="1" ht="17.25" thickBot="1">
      <c r="A480" s="150">
        <v>101</v>
      </c>
      <c r="B480" s="151" t="s">
        <v>656</v>
      </c>
      <c r="C480" s="151" t="s">
        <v>573</v>
      </c>
      <c r="D480" s="151" t="s">
        <v>573</v>
      </c>
      <c r="E480" s="151" t="s">
        <v>574</v>
      </c>
      <c r="F480" s="151">
        <v>0</v>
      </c>
      <c r="G480" s="151" t="s">
        <v>657</v>
      </c>
      <c r="H480" s="151" t="s">
        <v>656</v>
      </c>
      <c r="I480" s="151" t="s">
        <v>576</v>
      </c>
      <c r="J480" s="137" t="s">
        <v>577</v>
      </c>
      <c r="K480" s="137" t="s">
        <v>577</v>
      </c>
      <c r="L480" s="137" t="s">
        <v>577</v>
      </c>
      <c r="M480" s="137" t="s">
        <v>577</v>
      </c>
      <c r="N480" s="151" t="s">
        <v>658</v>
      </c>
      <c r="O480" s="151" t="s">
        <v>579</v>
      </c>
      <c r="P480" s="151" t="s">
        <v>580</v>
      </c>
      <c r="Q480" s="151" t="s">
        <v>577</v>
      </c>
      <c r="R480" s="151" t="s">
        <v>577</v>
      </c>
      <c r="S480" s="151" t="s">
        <v>577</v>
      </c>
      <c r="T480" s="151">
        <v>0</v>
      </c>
      <c r="U480" s="151"/>
      <c r="V480" s="133" t="s">
        <v>574</v>
      </c>
    </row>
    <row r="481" spans="1:22">
      <c r="A481" s="136">
        <v>102</v>
      </c>
      <c r="B481" s="137" t="s">
        <v>1067</v>
      </c>
      <c r="C481" s="137" t="s">
        <v>582</v>
      </c>
      <c r="D481" s="137" t="s">
        <v>583</v>
      </c>
      <c r="E481" s="137" t="s">
        <v>584</v>
      </c>
      <c r="F481" s="137">
        <v>0</v>
      </c>
      <c r="G481" s="151" t="s">
        <v>1068</v>
      </c>
      <c r="H481" s="137" t="s">
        <v>1067</v>
      </c>
      <c r="I481" s="137" t="s">
        <v>586</v>
      </c>
      <c r="J481" s="137" t="s">
        <v>592</v>
      </c>
      <c r="K481" s="137" t="s">
        <v>593</v>
      </c>
      <c r="L481" s="137" t="s">
        <v>594</v>
      </c>
      <c r="M481" s="137" t="s">
        <v>595</v>
      </c>
      <c r="N481" s="137" t="s">
        <v>596</v>
      </c>
      <c r="O481" s="137" t="s">
        <v>590</v>
      </c>
      <c r="P481" s="137" t="s">
        <v>580</v>
      </c>
      <c r="Q481" s="137" t="s">
        <v>686</v>
      </c>
      <c r="R481" s="137" t="s">
        <v>630</v>
      </c>
      <c r="S481" s="137" t="s">
        <v>630</v>
      </c>
      <c r="T481" s="137">
        <v>0</v>
      </c>
      <c r="U481" s="137"/>
      <c r="V481" s="138" t="s">
        <v>574</v>
      </c>
    </row>
    <row r="482" spans="1:22">
      <c r="A482" s="139">
        <v>102</v>
      </c>
      <c r="B482" s="140" t="s">
        <v>1067</v>
      </c>
      <c r="C482" s="140" t="s">
        <v>582</v>
      </c>
      <c r="D482" s="140" t="s">
        <v>583</v>
      </c>
      <c r="E482" s="140" t="s">
        <v>584</v>
      </c>
      <c r="F482" s="140">
        <v>1</v>
      </c>
      <c r="G482" s="140"/>
      <c r="H482" s="140" t="s">
        <v>984</v>
      </c>
      <c r="I482" s="140" t="s">
        <v>586</v>
      </c>
      <c r="J482" s="140" t="s">
        <v>599</v>
      </c>
      <c r="K482" s="140" t="s">
        <v>593</v>
      </c>
      <c r="L482" s="140" t="s">
        <v>594</v>
      </c>
      <c r="M482" s="140" t="s">
        <v>577</v>
      </c>
      <c r="N482" s="140" t="s">
        <v>985</v>
      </c>
      <c r="O482" s="140" t="s">
        <v>590</v>
      </c>
      <c r="P482" s="140" t="s">
        <v>597</v>
      </c>
      <c r="Q482" s="140" t="s">
        <v>577</v>
      </c>
      <c r="R482" s="140" t="s">
        <v>577</v>
      </c>
      <c r="S482" s="140" t="s">
        <v>577</v>
      </c>
      <c r="T482" s="140">
        <v>0</v>
      </c>
      <c r="U482" s="140"/>
      <c r="V482" s="141"/>
    </row>
    <row r="483" spans="1:22">
      <c r="A483" s="139">
        <v>102</v>
      </c>
      <c r="B483" s="140" t="s">
        <v>1067</v>
      </c>
      <c r="C483" s="140" t="s">
        <v>582</v>
      </c>
      <c r="D483" s="140" t="s">
        <v>583</v>
      </c>
      <c r="E483" s="140" t="s">
        <v>584</v>
      </c>
      <c r="F483" s="140">
        <v>2</v>
      </c>
      <c r="G483" s="140"/>
      <c r="H483" s="140" t="s">
        <v>604</v>
      </c>
      <c r="I483" s="140" t="s">
        <v>586</v>
      </c>
      <c r="J483" s="140" t="s">
        <v>599</v>
      </c>
      <c r="K483" s="140" t="s">
        <v>593</v>
      </c>
      <c r="L483" s="140" t="s">
        <v>594</v>
      </c>
      <c r="M483" s="140" t="s">
        <v>577</v>
      </c>
      <c r="N483" s="140" t="s">
        <v>605</v>
      </c>
      <c r="O483" s="140" t="s">
        <v>590</v>
      </c>
      <c r="P483" s="140" t="s">
        <v>597</v>
      </c>
      <c r="Q483" s="140" t="s">
        <v>577</v>
      </c>
      <c r="R483" s="140" t="s">
        <v>577</v>
      </c>
      <c r="S483" s="140" t="s">
        <v>577</v>
      </c>
      <c r="T483" s="140">
        <v>0</v>
      </c>
      <c r="U483" s="140"/>
      <c r="V483" s="141"/>
    </row>
    <row r="484" spans="1:22">
      <c r="A484" s="139">
        <v>102</v>
      </c>
      <c r="B484" s="140" t="s">
        <v>1067</v>
      </c>
      <c r="C484" s="140" t="s">
        <v>582</v>
      </c>
      <c r="D484" s="140" t="s">
        <v>583</v>
      </c>
      <c r="E484" s="140" t="s">
        <v>584</v>
      </c>
      <c r="F484" s="140">
        <v>3</v>
      </c>
      <c r="G484" s="140"/>
      <c r="H484" s="140" t="s">
        <v>911</v>
      </c>
      <c r="I484" s="140" t="s">
        <v>586</v>
      </c>
      <c r="J484" s="140" t="s">
        <v>651</v>
      </c>
      <c r="K484" s="140" t="s">
        <v>577</v>
      </c>
      <c r="L484" s="140" t="s">
        <v>577</v>
      </c>
      <c r="M484" s="140" t="s">
        <v>577</v>
      </c>
      <c r="N484" s="140">
        <v>0</v>
      </c>
      <c r="O484" s="140" t="s">
        <v>590</v>
      </c>
      <c r="P484" s="140" t="s">
        <v>597</v>
      </c>
      <c r="Q484" s="140" t="s">
        <v>577</v>
      </c>
      <c r="R484" s="140" t="s">
        <v>577</v>
      </c>
      <c r="S484" s="140" t="s">
        <v>577</v>
      </c>
      <c r="T484" s="140">
        <v>0</v>
      </c>
      <c r="U484" s="140"/>
      <c r="V484" s="141"/>
    </row>
    <row r="485" spans="1:22">
      <c r="A485" s="139">
        <v>102</v>
      </c>
      <c r="B485" s="140" t="s">
        <v>1067</v>
      </c>
      <c r="C485" s="140" t="s">
        <v>582</v>
      </c>
      <c r="D485" s="140" t="s">
        <v>583</v>
      </c>
      <c r="E485" s="140" t="s">
        <v>584</v>
      </c>
      <c r="F485" s="140">
        <v>4</v>
      </c>
      <c r="G485" s="140"/>
      <c r="H485" s="140" t="s">
        <v>944</v>
      </c>
      <c r="I485" s="140" t="s">
        <v>586</v>
      </c>
      <c r="J485" s="140" t="s">
        <v>619</v>
      </c>
      <c r="K485" s="140" t="s">
        <v>593</v>
      </c>
      <c r="L485" s="140" t="s">
        <v>577</v>
      </c>
      <c r="M485" s="140" t="s">
        <v>595</v>
      </c>
      <c r="N485" s="140" t="s">
        <v>945</v>
      </c>
      <c r="O485" s="140" t="s">
        <v>590</v>
      </c>
      <c r="P485" s="140" t="s">
        <v>597</v>
      </c>
      <c r="Q485" s="140" t="s">
        <v>577</v>
      </c>
      <c r="R485" s="140" t="s">
        <v>577</v>
      </c>
      <c r="S485" s="140" t="s">
        <v>577</v>
      </c>
      <c r="T485" s="140">
        <v>0</v>
      </c>
      <c r="U485" s="140"/>
      <c r="V485" s="141"/>
    </row>
    <row r="486" spans="1:22">
      <c r="A486" s="139">
        <v>102</v>
      </c>
      <c r="B486" s="140" t="s">
        <v>1067</v>
      </c>
      <c r="C486" s="140" t="s">
        <v>582</v>
      </c>
      <c r="D486" s="140" t="s">
        <v>583</v>
      </c>
      <c r="E486" s="140" t="s">
        <v>584</v>
      </c>
      <c r="F486" s="140">
        <v>5</v>
      </c>
      <c r="G486" s="140"/>
      <c r="H486" s="140" t="s">
        <v>785</v>
      </c>
      <c r="I486" s="140" t="s">
        <v>586</v>
      </c>
      <c r="J486" s="140" t="s">
        <v>619</v>
      </c>
      <c r="K486" s="140" t="s">
        <v>593</v>
      </c>
      <c r="L486" s="140" t="s">
        <v>577</v>
      </c>
      <c r="M486" s="140" t="s">
        <v>595</v>
      </c>
      <c r="N486" s="140" t="s">
        <v>786</v>
      </c>
      <c r="O486" s="140" t="s">
        <v>590</v>
      </c>
      <c r="P486" s="140" t="s">
        <v>597</v>
      </c>
      <c r="Q486" s="140" t="s">
        <v>577</v>
      </c>
      <c r="R486" s="140" t="s">
        <v>577</v>
      </c>
      <c r="S486" s="140" t="s">
        <v>577</v>
      </c>
      <c r="T486" s="140">
        <v>0</v>
      </c>
      <c r="U486" s="140"/>
      <c r="V486" s="141"/>
    </row>
    <row r="487" spans="1:22">
      <c r="A487" s="139">
        <v>102</v>
      </c>
      <c r="B487" s="140" t="s">
        <v>1067</v>
      </c>
      <c r="C487" s="140" t="s">
        <v>582</v>
      </c>
      <c r="D487" s="140" t="s">
        <v>583</v>
      </c>
      <c r="E487" s="140" t="s">
        <v>584</v>
      </c>
      <c r="F487" s="140">
        <v>6</v>
      </c>
      <c r="G487" s="140"/>
      <c r="H487" s="140" t="s">
        <v>725</v>
      </c>
      <c r="I487" s="140" t="s">
        <v>586</v>
      </c>
      <c r="J487" s="140" t="s">
        <v>609</v>
      </c>
      <c r="K487" s="140" t="s">
        <v>593</v>
      </c>
      <c r="L487" s="140" t="s">
        <v>577</v>
      </c>
      <c r="M487" s="140" t="s">
        <v>595</v>
      </c>
      <c r="N487" s="140" t="s">
        <v>610</v>
      </c>
      <c r="O487" s="140" t="s">
        <v>590</v>
      </c>
      <c r="P487" s="140" t="s">
        <v>597</v>
      </c>
      <c r="Q487" s="140" t="s">
        <v>577</v>
      </c>
      <c r="R487" s="140" t="s">
        <v>577</v>
      </c>
      <c r="S487" s="140" t="s">
        <v>577</v>
      </c>
      <c r="T487" s="140">
        <v>0</v>
      </c>
      <c r="U487" s="140"/>
      <c r="V487" s="141"/>
    </row>
    <row r="488" spans="1:22" ht="17.25" thickBot="1">
      <c r="A488" s="146">
        <v>102</v>
      </c>
      <c r="B488" s="147" t="s">
        <v>1067</v>
      </c>
      <c r="C488" s="147" t="s">
        <v>582</v>
      </c>
      <c r="D488" s="148" t="s">
        <v>583</v>
      </c>
      <c r="E488" s="147" t="s">
        <v>584</v>
      </c>
      <c r="F488" s="147">
        <v>7</v>
      </c>
      <c r="G488" s="147"/>
      <c r="H488" s="147" t="s">
        <v>726</v>
      </c>
      <c r="I488" s="147" t="s">
        <v>586</v>
      </c>
      <c r="J488" s="147" t="s">
        <v>609</v>
      </c>
      <c r="K488" s="147" t="s">
        <v>593</v>
      </c>
      <c r="L488" s="147" t="s">
        <v>577</v>
      </c>
      <c r="M488" s="147" t="s">
        <v>595</v>
      </c>
      <c r="N488" s="147" t="s">
        <v>610</v>
      </c>
      <c r="O488" s="147" t="s">
        <v>590</v>
      </c>
      <c r="P488" s="147" t="s">
        <v>597</v>
      </c>
      <c r="Q488" s="147" t="s">
        <v>577</v>
      </c>
      <c r="R488" s="147" t="s">
        <v>577</v>
      </c>
      <c r="S488" s="147" t="s">
        <v>577</v>
      </c>
      <c r="T488" s="147">
        <v>0</v>
      </c>
      <c r="U488" s="147"/>
      <c r="V488" s="149"/>
    </row>
    <row r="489" spans="1:22">
      <c r="A489" s="136">
        <v>103</v>
      </c>
      <c r="B489" s="137" t="s">
        <v>1069</v>
      </c>
      <c r="C489" s="137" t="s">
        <v>582</v>
      </c>
      <c r="D489" s="137" t="s">
        <v>583</v>
      </c>
      <c r="E489" s="137" t="s">
        <v>584</v>
      </c>
      <c r="F489" s="137">
        <v>0</v>
      </c>
      <c r="G489" s="137"/>
      <c r="H489" s="137" t="s">
        <v>1069</v>
      </c>
      <c r="I489" s="137" t="s">
        <v>586</v>
      </c>
      <c r="J489" s="137" t="s">
        <v>592</v>
      </c>
      <c r="K489" s="137" t="s">
        <v>593</v>
      </c>
      <c r="L489" s="137" t="s">
        <v>594</v>
      </c>
      <c r="M489" s="137" t="s">
        <v>595</v>
      </c>
      <c r="N489" s="137" t="s">
        <v>596</v>
      </c>
      <c r="O489" s="137" t="s">
        <v>590</v>
      </c>
      <c r="P489" s="137" t="s">
        <v>580</v>
      </c>
      <c r="Q489" s="137" t="s">
        <v>686</v>
      </c>
      <c r="R489" s="137" t="s">
        <v>615</v>
      </c>
      <c r="S489" s="137" t="s">
        <v>615</v>
      </c>
      <c r="T489" s="137">
        <v>0</v>
      </c>
      <c r="U489" s="137"/>
      <c r="V489" s="138" t="s">
        <v>574</v>
      </c>
    </row>
    <row r="490" spans="1:22">
      <c r="A490" s="139">
        <v>103</v>
      </c>
      <c r="B490" s="140" t="s">
        <v>1069</v>
      </c>
      <c r="C490" s="140" t="s">
        <v>582</v>
      </c>
      <c r="D490" s="140" t="s">
        <v>583</v>
      </c>
      <c r="E490" s="140" t="s">
        <v>584</v>
      </c>
      <c r="F490" s="140">
        <v>1</v>
      </c>
      <c r="G490" s="140"/>
      <c r="H490" s="140" t="s">
        <v>996</v>
      </c>
      <c r="I490" s="140" t="s">
        <v>586</v>
      </c>
      <c r="J490" s="140" t="s">
        <v>619</v>
      </c>
      <c r="K490" s="140" t="s">
        <v>593</v>
      </c>
      <c r="L490" s="140" t="s">
        <v>577</v>
      </c>
      <c r="M490" s="140" t="s">
        <v>595</v>
      </c>
      <c r="N490" s="140" t="s">
        <v>997</v>
      </c>
      <c r="O490" s="140" t="s">
        <v>590</v>
      </c>
      <c r="P490" s="140" t="s">
        <v>597</v>
      </c>
      <c r="Q490" s="140" t="s">
        <v>577</v>
      </c>
      <c r="R490" s="140" t="s">
        <v>577</v>
      </c>
      <c r="S490" s="140" t="s">
        <v>577</v>
      </c>
      <c r="T490" s="140">
        <v>0</v>
      </c>
      <c r="U490" s="140"/>
      <c r="V490" s="141"/>
    </row>
    <row r="491" spans="1:22">
      <c r="A491" s="139">
        <v>103</v>
      </c>
      <c r="B491" s="140" t="s">
        <v>1069</v>
      </c>
      <c r="C491" s="140" t="s">
        <v>582</v>
      </c>
      <c r="D491" s="140" t="s">
        <v>583</v>
      </c>
      <c r="E491" s="140" t="s">
        <v>584</v>
      </c>
      <c r="F491" s="140">
        <v>2</v>
      </c>
      <c r="G491" s="140"/>
      <c r="H491" s="140" t="s">
        <v>929</v>
      </c>
      <c r="I491" s="140" t="s">
        <v>586</v>
      </c>
      <c r="J491" s="140" t="s">
        <v>587</v>
      </c>
      <c r="K491" s="140" t="s">
        <v>593</v>
      </c>
      <c r="L491" s="140" t="s">
        <v>577</v>
      </c>
      <c r="M491" s="140" t="s">
        <v>577</v>
      </c>
      <c r="N491" s="140" t="s">
        <v>624</v>
      </c>
      <c r="O491" s="140" t="s">
        <v>590</v>
      </c>
      <c r="P491" s="140" t="s">
        <v>597</v>
      </c>
      <c r="Q491" s="140" t="s">
        <v>577</v>
      </c>
      <c r="R491" s="140" t="s">
        <v>577</v>
      </c>
      <c r="S491" s="140" t="s">
        <v>577</v>
      </c>
      <c r="T491" s="140">
        <v>0</v>
      </c>
      <c r="U491" s="140"/>
      <c r="V491" s="141"/>
    </row>
    <row r="492" spans="1:22">
      <c r="A492" s="142">
        <v>103</v>
      </c>
      <c r="B492" s="130" t="s">
        <v>1069</v>
      </c>
      <c r="C492" s="152" t="s">
        <v>582</v>
      </c>
      <c r="D492" s="152" t="s">
        <v>583</v>
      </c>
      <c r="E492" s="152" t="s">
        <v>584</v>
      </c>
      <c r="F492" s="152">
        <v>3</v>
      </c>
      <c r="G492" s="152" t="s">
        <v>1070</v>
      </c>
      <c r="H492" s="152" t="s">
        <v>1071</v>
      </c>
      <c r="I492" s="152" t="s">
        <v>586</v>
      </c>
      <c r="J492" s="152" t="s">
        <v>587</v>
      </c>
      <c r="K492" s="152" t="s">
        <v>593</v>
      </c>
      <c r="L492" s="152" t="s">
        <v>577</v>
      </c>
      <c r="M492" s="140" t="s">
        <v>577</v>
      </c>
      <c r="N492" s="140" t="s">
        <v>1028</v>
      </c>
      <c r="O492" s="140" t="s">
        <v>590</v>
      </c>
      <c r="P492" s="140" t="s">
        <v>597</v>
      </c>
      <c r="Q492" s="140" t="s">
        <v>577</v>
      </c>
      <c r="R492" s="140" t="s">
        <v>577</v>
      </c>
      <c r="S492" s="140" t="s">
        <v>577</v>
      </c>
      <c r="T492" s="140">
        <v>0</v>
      </c>
      <c r="U492" s="140"/>
      <c r="V492" s="141"/>
    </row>
    <row r="493" spans="1:22">
      <c r="A493" s="139">
        <v>103</v>
      </c>
      <c r="B493" s="140" t="s">
        <v>1069</v>
      </c>
      <c r="C493" s="140" t="s">
        <v>582</v>
      </c>
      <c r="D493" s="140" t="s">
        <v>583</v>
      </c>
      <c r="E493" s="140" t="s">
        <v>584</v>
      </c>
      <c r="F493" s="140">
        <v>4</v>
      </c>
      <c r="G493" s="140"/>
      <c r="H493" s="140" t="s">
        <v>950</v>
      </c>
      <c r="I493" s="140" t="s">
        <v>586</v>
      </c>
      <c r="J493" s="140" t="s">
        <v>619</v>
      </c>
      <c r="K493" s="140" t="s">
        <v>593</v>
      </c>
      <c r="L493" s="140" t="s">
        <v>577</v>
      </c>
      <c r="M493" s="140" t="s">
        <v>595</v>
      </c>
      <c r="N493" s="140" t="s">
        <v>951</v>
      </c>
      <c r="O493" s="140" t="s">
        <v>590</v>
      </c>
      <c r="P493" s="140" t="s">
        <v>597</v>
      </c>
      <c r="Q493" s="140" t="s">
        <v>577</v>
      </c>
      <c r="R493" s="140" t="s">
        <v>577</v>
      </c>
      <c r="S493" s="140" t="s">
        <v>577</v>
      </c>
      <c r="T493" s="140">
        <v>0</v>
      </c>
      <c r="U493" s="140"/>
      <c r="V493" s="141"/>
    </row>
    <row r="494" spans="1:22">
      <c r="A494" s="139">
        <v>103</v>
      </c>
      <c r="B494" s="140" t="s">
        <v>1069</v>
      </c>
      <c r="C494" s="140" t="s">
        <v>582</v>
      </c>
      <c r="D494" s="140" t="s">
        <v>583</v>
      </c>
      <c r="E494" s="140" t="s">
        <v>584</v>
      </c>
      <c r="F494" s="140">
        <v>5</v>
      </c>
      <c r="G494" s="140"/>
      <c r="H494" s="140" t="s">
        <v>797</v>
      </c>
      <c r="I494" s="140" t="s">
        <v>586</v>
      </c>
      <c r="J494" s="140" t="s">
        <v>619</v>
      </c>
      <c r="K494" s="140" t="s">
        <v>593</v>
      </c>
      <c r="L494" s="140" t="s">
        <v>577</v>
      </c>
      <c r="M494" s="140" t="s">
        <v>595</v>
      </c>
      <c r="N494" s="140" t="s">
        <v>798</v>
      </c>
      <c r="O494" s="140" t="s">
        <v>590</v>
      </c>
      <c r="P494" s="140" t="s">
        <v>597</v>
      </c>
      <c r="Q494" s="140" t="s">
        <v>577</v>
      </c>
      <c r="R494" s="140" t="s">
        <v>577</v>
      </c>
      <c r="S494" s="140" t="s">
        <v>577</v>
      </c>
      <c r="T494" s="140">
        <v>0</v>
      </c>
      <c r="U494" s="140"/>
      <c r="V494" s="141"/>
    </row>
    <row r="495" spans="1:22">
      <c r="A495" s="139">
        <v>103</v>
      </c>
      <c r="B495" s="140" t="s">
        <v>1069</v>
      </c>
      <c r="C495" s="140" t="s">
        <v>582</v>
      </c>
      <c r="D495" s="140" t="s">
        <v>583</v>
      </c>
      <c r="E495" s="140" t="s">
        <v>584</v>
      </c>
      <c r="F495" s="140">
        <v>6</v>
      </c>
      <c r="G495" s="140"/>
      <c r="H495" s="140" t="s">
        <v>750</v>
      </c>
      <c r="I495" s="140" t="s">
        <v>586</v>
      </c>
      <c r="J495" s="140" t="s">
        <v>609</v>
      </c>
      <c r="K495" s="140" t="s">
        <v>593</v>
      </c>
      <c r="L495" s="140" t="s">
        <v>577</v>
      </c>
      <c r="M495" s="140" t="s">
        <v>595</v>
      </c>
      <c r="N495" s="140" t="s">
        <v>610</v>
      </c>
      <c r="O495" s="140" t="s">
        <v>590</v>
      </c>
      <c r="P495" s="140" t="s">
        <v>597</v>
      </c>
      <c r="Q495" s="140" t="s">
        <v>577</v>
      </c>
      <c r="R495" s="140" t="s">
        <v>577</v>
      </c>
      <c r="S495" s="140" t="s">
        <v>577</v>
      </c>
      <c r="T495" s="140">
        <v>0</v>
      </c>
      <c r="U495" s="140"/>
      <c r="V495" s="141"/>
    </row>
    <row r="496" spans="1:22" ht="17.25" thickBot="1">
      <c r="A496" s="146">
        <v>103</v>
      </c>
      <c r="B496" s="147" t="s">
        <v>1069</v>
      </c>
      <c r="C496" s="147" t="s">
        <v>582</v>
      </c>
      <c r="D496" s="148" t="s">
        <v>583</v>
      </c>
      <c r="E496" s="147" t="s">
        <v>584</v>
      </c>
      <c r="F496" s="147">
        <v>7</v>
      </c>
      <c r="G496" s="147"/>
      <c r="H496" s="147" t="s">
        <v>751</v>
      </c>
      <c r="I496" s="147" t="s">
        <v>586</v>
      </c>
      <c r="J496" s="147" t="s">
        <v>609</v>
      </c>
      <c r="K496" s="147" t="s">
        <v>593</v>
      </c>
      <c r="L496" s="147" t="s">
        <v>577</v>
      </c>
      <c r="M496" s="147" t="s">
        <v>595</v>
      </c>
      <c r="N496" s="147" t="s">
        <v>610</v>
      </c>
      <c r="O496" s="147" t="s">
        <v>590</v>
      </c>
      <c r="P496" s="147" t="s">
        <v>597</v>
      </c>
      <c r="Q496" s="147" t="s">
        <v>577</v>
      </c>
      <c r="R496" s="147" t="s">
        <v>577</v>
      </c>
      <c r="S496" s="147" t="s">
        <v>577</v>
      </c>
      <c r="T496" s="147">
        <v>0</v>
      </c>
      <c r="U496" s="147"/>
      <c r="V496" s="149"/>
    </row>
    <row r="497" spans="1:22" s="135" customFormat="1" ht="17.25" thickBot="1">
      <c r="A497" s="150">
        <v>104</v>
      </c>
      <c r="B497" s="151" t="s">
        <v>584</v>
      </c>
      <c r="C497" s="151" t="s">
        <v>573</v>
      </c>
      <c r="D497" s="151" t="s">
        <v>573</v>
      </c>
      <c r="E497" s="151" t="s">
        <v>574</v>
      </c>
      <c r="F497" s="151">
        <v>0</v>
      </c>
      <c r="G497" s="151" t="s">
        <v>641</v>
      </c>
      <c r="H497" s="151" t="s">
        <v>584</v>
      </c>
      <c r="I497" s="151" t="s">
        <v>576</v>
      </c>
      <c r="J497" s="137" t="s">
        <v>577</v>
      </c>
      <c r="K497" s="137" t="s">
        <v>577</v>
      </c>
      <c r="L497" s="137" t="s">
        <v>577</v>
      </c>
      <c r="M497" s="137" t="s">
        <v>577</v>
      </c>
      <c r="N497" s="151" t="s">
        <v>642</v>
      </c>
      <c r="O497" s="151" t="s">
        <v>579</v>
      </c>
      <c r="P497" s="151" t="s">
        <v>580</v>
      </c>
      <c r="Q497" s="151" t="s">
        <v>577</v>
      </c>
      <c r="R497" s="151" t="s">
        <v>577</v>
      </c>
      <c r="S497" s="151" t="s">
        <v>577</v>
      </c>
      <c r="T497" s="151">
        <v>0</v>
      </c>
      <c r="U497" s="151"/>
      <c r="V497" s="133" t="s">
        <v>574</v>
      </c>
    </row>
    <row r="498" spans="1:22">
      <c r="A498" s="131">
        <v>105</v>
      </c>
      <c r="B498" s="132" t="s">
        <v>1072</v>
      </c>
      <c r="C498" s="132" t="s">
        <v>582</v>
      </c>
      <c r="D498" s="132" t="s">
        <v>583</v>
      </c>
      <c r="E498" s="132" t="s">
        <v>584</v>
      </c>
      <c r="F498" s="132">
        <v>0</v>
      </c>
      <c r="G498" s="132" t="s">
        <v>1073</v>
      </c>
      <c r="H498" s="132" t="s">
        <v>1072</v>
      </c>
      <c r="I498" s="132" t="s">
        <v>586</v>
      </c>
      <c r="J498" s="132" t="s">
        <v>592</v>
      </c>
      <c r="K498" s="132" t="s">
        <v>593</v>
      </c>
      <c r="L498" s="132" t="s">
        <v>594</v>
      </c>
      <c r="M498" s="132" t="s">
        <v>595</v>
      </c>
      <c r="N498" s="132" t="s">
        <v>596</v>
      </c>
      <c r="O498" s="137" t="s">
        <v>590</v>
      </c>
      <c r="P498" s="137" t="s">
        <v>580</v>
      </c>
      <c r="Q498" s="137" t="s">
        <v>686</v>
      </c>
      <c r="R498" s="137" t="s">
        <v>615</v>
      </c>
      <c r="S498" s="137" t="s">
        <v>615</v>
      </c>
      <c r="T498" s="137">
        <v>0</v>
      </c>
      <c r="U498" s="137"/>
      <c r="V498" s="138" t="s">
        <v>574</v>
      </c>
    </row>
    <row r="499" spans="1:22">
      <c r="A499" s="139">
        <v>105</v>
      </c>
      <c r="B499" s="140" t="s">
        <v>1072</v>
      </c>
      <c r="C499" s="140" t="s">
        <v>582</v>
      </c>
      <c r="D499" s="140" t="s">
        <v>583</v>
      </c>
      <c r="E499" s="140" t="s">
        <v>584</v>
      </c>
      <c r="F499" s="140">
        <v>1</v>
      </c>
      <c r="G499" s="140"/>
      <c r="H499" s="140" t="s">
        <v>990</v>
      </c>
      <c r="I499" s="140" t="s">
        <v>586</v>
      </c>
      <c r="J499" s="140" t="s">
        <v>619</v>
      </c>
      <c r="K499" s="140" t="s">
        <v>593</v>
      </c>
      <c r="L499" s="140" t="s">
        <v>577</v>
      </c>
      <c r="M499" s="140" t="s">
        <v>595</v>
      </c>
      <c r="N499" s="140" t="s">
        <v>991</v>
      </c>
      <c r="O499" s="140" t="s">
        <v>590</v>
      </c>
      <c r="P499" s="140" t="s">
        <v>597</v>
      </c>
      <c r="Q499" s="140" t="s">
        <v>577</v>
      </c>
      <c r="R499" s="140" t="s">
        <v>577</v>
      </c>
      <c r="S499" s="140" t="s">
        <v>577</v>
      </c>
      <c r="T499" s="140">
        <v>0</v>
      </c>
      <c r="U499" s="140"/>
      <c r="V499" s="141"/>
    </row>
    <row r="500" spans="1:22">
      <c r="A500" s="139">
        <v>105</v>
      </c>
      <c r="B500" s="140" t="s">
        <v>1072</v>
      </c>
      <c r="C500" s="140" t="s">
        <v>582</v>
      </c>
      <c r="D500" s="140" t="s">
        <v>583</v>
      </c>
      <c r="E500" s="140" t="s">
        <v>584</v>
      </c>
      <c r="F500" s="140">
        <v>2</v>
      </c>
      <c r="G500" s="140"/>
      <c r="H500" s="140" t="s">
        <v>920</v>
      </c>
      <c r="I500" s="140" t="s">
        <v>586</v>
      </c>
      <c r="J500" s="140" t="s">
        <v>587</v>
      </c>
      <c r="K500" s="140" t="s">
        <v>593</v>
      </c>
      <c r="L500" s="140" t="s">
        <v>577</v>
      </c>
      <c r="M500" s="140" t="s">
        <v>577</v>
      </c>
      <c r="N500" s="140" t="s">
        <v>607</v>
      </c>
      <c r="O500" s="140" t="s">
        <v>590</v>
      </c>
      <c r="P500" s="140" t="s">
        <v>597</v>
      </c>
      <c r="Q500" s="140" t="s">
        <v>577</v>
      </c>
      <c r="R500" s="140" t="s">
        <v>577</v>
      </c>
      <c r="S500" s="140" t="s">
        <v>577</v>
      </c>
      <c r="T500" s="140">
        <v>0</v>
      </c>
      <c r="U500" s="140"/>
      <c r="V500" s="141"/>
    </row>
    <row r="501" spans="1:22">
      <c r="A501" s="139">
        <v>105</v>
      </c>
      <c r="B501" s="140" t="s">
        <v>1072</v>
      </c>
      <c r="C501" s="140" t="s">
        <v>582</v>
      </c>
      <c r="D501" s="140" t="s">
        <v>583</v>
      </c>
      <c r="E501" s="140" t="s">
        <v>584</v>
      </c>
      <c r="F501" s="140">
        <v>3</v>
      </c>
      <c r="G501" s="140"/>
      <c r="H501" s="140" t="s">
        <v>621</v>
      </c>
      <c r="I501" s="140" t="s">
        <v>586</v>
      </c>
      <c r="J501" s="140" t="s">
        <v>619</v>
      </c>
      <c r="K501" s="140" t="s">
        <v>593</v>
      </c>
      <c r="L501" s="140" t="s">
        <v>577</v>
      </c>
      <c r="M501" s="140" t="s">
        <v>595</v>
      </c>
      <c r="N501" s="140" t="s">
        <v>622</v>
      </c>
      <c r="O501" s="140" t="s">
        <v>590</v>
      </c>
      <c r="P501" s="140" t="s">
        <v>597</v>
      </c>
      <c r="Q501" s="140" t="s">
        <v>577</v>
      </c>
      <c r="R501" s="140" t="s">
        <v>577</v>
      </c>
      <c r="S501" s="140" t="s">
        <v>577</v>
      </c>
      <c r="T501" s="140">
        <v>0</v>
      </c>
      <c r="U501" s="140"/>
      <c r="V501" s="141"/>
    </row>
    <row r="502" spans="1:22">
      <c r="A502" s="139">
        <v>105</v>
      </c>
      <c r="B502" s="140" t="s">
        <v>1072</v>
      </c>
      <c r="C502" s="140" t="s">
        <v>582</v>
      </c>
      <c r="D502" s="140" t="s">
        <v>583</v>
      </c>
      <c r="E502" s="140" t="s">
        <v>584</v>
      </c>
      <c r="F502" s="140">
        <v>4</v>
      </c>
      <c r="G502" s="140"/>
      <c r="H502" s="140" t="s">
        <v>1074</v>
      </c>
      <c r="I502" s="140" t="s">
        <v>586</v>
      </c>
      <c r="J502" s="140" t="s">
        <v>619</v>
      </c>
      <c r="K502" s="140" t="s">
        <v>593</v>
      </c>
      <c r="L502" s="140" t="s">
        <v>577</v>
      </c>
      <c r="M502" s="140" t="s">
        <v>595</v>
      </c>
      <c r="N502" s="140" t="s">
        <v>1075</v>
      </c>
      <c r="O502" s="140" t="s">
        <v>590</v>
      </c>
      <c r="P502" s="140" t="s">
        <v>597</v>
      </c>
      <c r="Q502" s="140" t="s">
        <v>577</v>
      </c>
      <c r="R502" s="140" t="s">
        <v>577</v>
      </c>
      <c r="S502" s="140" t="s">
        <v>577</v>
      </c>
      <c r="T502" s="140">
        <v>0</v>
      </c>
      <c r="U502" s="140"/>
      <c r="V502" s="141"/>
    </row>
    <row r="503" spans="1:22">
      <c r="A503" s="139">
        <v>105</v>
      </c>
      <c r="B503" s="140" t="s">
        <v>1072</v>
      </c>
      <c r="C503" s="140" t="s">
        <v>582</v>
      </c>
      <c r="D503" s="140" t="s">
        <v>583</v>
      </c>
      <c r="E503" s="140" t="s">
        <v>584</v>
      </c>
      <c r="F503" s="140">
        <v>5</v>
      </c>
      <c r="G503" s="140"/>
      <c r="H503" s="140" t="s">
        <v>809</v>
      </c>
      <c r="I503" s="140" t="s">
        <v>586</v>
      </c>
      <c r="J503" s="140" t="s">
        <v>619</v>
      </c>
      <c r="K503" s="140" t="s">
        <v>593</v>
      </c>
      <c r="L503" s="140" t="s">
        <v>577</v>
      </c>
      <c r="M503" s="140" t="s">
        <v>595</v>
      </c>
      <c r="N503" s="140" t="s">
        <v>810</v>
      </c>
      <c r="O503" s="140" t="s">
        <v>590</v>
      </c>
      <c r="P503" s="140" t="s">
        <v>597</v>
      </c>
      <c r="Q503" s="140" t="s">
        <v>577</v>
      </c>
      <c r="R503" s="140" t="s">
        <v>577</v>
      </c>
      <c r="S503" s="140" t="s">
        <v>577</v>
      </c>
      <c r="T503" s="140">
        <v>0</v>
      </c>
      <c r="U503" s="140"/>
      <c r="V503" s="141"/>
    </row>
    <row r="504" spans="1:22">
      <c r="A504" s="139">
        <v>105</v>
      </c>
      <c r="B504" s="140" t="s">
        <v>1072</v>
      </c>
      <c r="C504" s="140" t="s">
        <v>582</v>
      </c>
      <c r="D504" s="140" t="s">
        <v>583</v>
      </c>
      <c r="E504" s="140" t="s">
        <v>584</v>
      </c>
      <c r="F504" s="140">
        <v>6</v>
      </c>
      <c r="G504" s="140"/>
      <c r="H504" s="140" t="s">
        <v>763</v>
      </c>
      <c r="I504" s="140" t="s">
        <v>586</v>
      </c>
      <c r="J504" s="140" t="s">
        <v>609</v>
      </c>
      <c r="K504" s="140" t="s">
        <v>593</v>
      </c>
      <c r="L504" s="140" t="s">
        <v>577</v>
      </c>
      <c r="M504" s="140" t="s">
        <v>595</v>
      </c>
      <c r="N504" s="140" t="s">
        <v>610</v>
      </c>
      <c r="O504" s="140" t="s">
        <v>590</v>
      </c>
      <c r="P504" s="140" t="s">
        <v>597</v>
      </c>
      <c r="Q504" s="140" t="s">
        <v>577</v>
      </c>
      <c r="R504" s="140" t="s">
        <v>577</v>
      </c>
      <c r="S504" s="140" t="s">
        <v>577</v>
      </c>
      <c r="T504" s="140">
        <v>0</v>
      </c>
      <c r="U504" s="140"/>
      <c r="V504" s="141"/>
    </row>
    <row r="505" spans="1:22" ht="17.25" thickBot="1">
      <c r="A505" s="146">
        <v>105</v>
      </c>
      <c r="B505" s="147" t="s">
        <v>1072</v>
      </c>
      <c r="C505" s="147" t="s">
        <v>582</v>
      </c>
      <c r="D505" s="148" t="s">
        <v>583</v>
      </c>
      <c r="E505" s="147" t="s">
        <v>584</v>
      </c>
      <c r="F505" s="147">
        <v>7</v>
      </c>
      <c r="G505" s="147"/>
      <c r="H505" s="147" t="s">
        <v>764</v>
      </c>
      <c r="I505" s="147" t="s">
        <v>586</v>
      </c>
      <c r="J505" s="147" t="s">
        <v>609</v>
      </c>
      <c r="K505" s="147" t="s">
        <v>593</v>
      </c>
      <c r="L505" s="147" t="s">
        <v>577</v>
      </c>
      <c r="M505" s="147" t="s">
        <v>595</v>
      </c>
      <c r="N505" s="147" t="s">
        <v>610</v>
      </c>
      <c r="O505" s="147" t="s">
        <v>590</v>
      </c>
      <c r="P505" s="147" t="s">
        <v>597</v>
      </c>
      <c r="Q505" s="147" t="s">
        <v>577</v>
      </c>
      <c r="R505" s="147" t="s">
        <v>577</v>
      </c>
      <c r="S505" s="147" t="s">
        <v>577</v>
      </c>
      <c r="T505" s="147">
        <v>0</v>
      </c>
      <c r="U505" s="147"/>
      <c r="V505" s="149"/>
    </row>
    <row r="506" spans="1:22" s="135" customFormat="1" ht="17.25" thickBot="1">
      <c r="A506" s="150">
        <v>106</v>
      </c>
      <c r="B506" s="151" t="s">
        <v>656</v>
      </c>
      <c r="C506" s="151" t="s">
        <v>573</v>
      </c>
      <c r="D506" s="151" t="s">
        <v>573</v>
      </c>
      <c r="E506" s="151" t="s">
        <v>574</v>
      </c>
      <c r="F506" s="151">
        <v>0</v>
      </c>
      <c r="G506" s="151" t="s">
        <v>657</v>
      </c>
      <c r="H506" s="151" t="s">
        <v>656</v>
      </c>
      <c r="I506" s="151" t="s">
        <v>576</v>
      </c>
      <c r="J506" s="137" t="s">
        <v>577</v>
      </c>
      <c r="K506" s="137" t="s">
        <v>577</v>
      </c>
      <c r="L506" s="137" t="s">
        <v>577</v>
      </c>
      <c r="M506" s="137" t="s">
        <v>577</v>
      </c>
      <c r="N506" s="151" t="s">
        <v>658</v>
      </c>
      <c r="O506" s="151" t="s">
        <v>579</v>
      </c>
      <c r="P506" s="151" t="s">
        <v>580</v>
      </c>
      <c r="Q506" s="151" t="s">
        <v>577</v>
      </c>
      <c r="R506" s="151" t="s">
        <v>577</v>
      </c>
      <c r="S506" s="151" t="s">
        <v>577</v>
      </c>
      <c r="T506" s="151">
        <v>0</v>
      </c>
      <c r="U506" s="151"/>
      <c r="V506" s="133" t="s">
        <v>574</v>
      </c>
    </row>
    <row r="507" spans="1:22" ht="17.25" thickBot="1">
      <c r="A507" s="136">
        <v>107</v>
      </c>
      <c r="B507" s="137" t="s">
        <v>1076</v>
      </c>
      <c r="C507" s="162" t="s">
        <v>1057</v>
      </c>
      <c r="D507" s="162" t="s">
        <v>599</v>
      </c>
      <c r="E507" s="137" t="s">
        <v>584</v>
      </c>
      <c r="F507" s="137">
        <v>0</v>
      </c>
      <c r="G507" s="137"/>
      <c r="H507" s="137" t="s">
        <v>1076</v>
      </c>
      <c r="I507" s="137" t="s">
        <v>586</v>
      </c>
      <c r="J507" s="162" t="s">
        <v>599</v>
      </c>
      <c r="K507" s="137" t="s">
        <v>577</v>
      </c>
      <c r="L507" s="161" t="s">
        <v>577</v>
      </c>
      <c r="M507" s="137" t="s">
        <v>577</v>
      </c>
      <c r="N507" s="137" t="s">
        <v>1077</v>
      </c>
      <c r="O507" s="162" t="s">
        <v>1078</v>
      </c>
      <c r="P507" s="137" t="s">
        <v>580</v>
      </c>
      <c r="Q507" s="137" t="s">
        <v>599</v>
      </c>
      <c r="R507" s="137" t="s">
        <v>615</v>
      </c>
      <c r="S507" s="137" t="s">
        <v>615</v>
      </c>
      <c r="T507" s="137">
        <v>0</v>
      </c>
      <c r="U507" s="162" t="s">
        <v>1079</v>
      </c>
      <c r="V507" s="138" t="s">
        <v>574</v>
      </c>
    </row>
    <row r="508" spans="1:22" s="135" customFormat="1" ht="17.25" thickBot="1">
      <c r="A508" s="131">
        <v>108</v>
      </c>
      <c r="B508" s="132" t="s">
        <v>572</v>
      </c>
      <c r="C508" s="132" t="s">
        <v>573</v>
      </c>
      <c r="D508" s="132" t="s">
        <v>573</v>
      </c>
      <c r="E508" s="132" t="s">
        <v>574</v>
      </c>
      <c r="F508" s="132">
        <v>0</v>
      </c>
      <c r="G508" s="132" t="s">
        <v>575</v>
      </c>
      <c r="H508" s="132" t="s">
        <v>572</v>
      </c>
      <c r="I508" s="132" t="s">
        <v>576</v>
      </c>
      <c r="J508" s="132" t="s">
        <v>577</v>
      </c>
      <c r="K508" s="132" t="s">
        <v>577</v>
      </c>
      <c r="L508" s="132" t="s">
        <v>577</v>
      </c>
      <c r="M508" s="132" t="s">
        <v>577</v>
      </c>
      <c r="N508" s="132" t="s">
        <v>578</v>
      </c>
      <c r="O508" s="132" t="s">
        <v>579</v>
      </c>
      <c r="P508" s="132" t="s">
        <v>580</v>
      </c>
      <c r="Q508" s="132" t="s">
        <v>577</v>
      </c>
      <c r="R508" s="132" t="s">
        <v>577</v>
      </c>
      <c r="S508" s="132" t="s">
        <v>577</v>
      </c>
      <c r="T508" s="132">
        <v>0</v>
      </c>
      <c r="U508" s="132"/>
      <c r="V508" s="133" t="s">
        <v>574</v>
      </c>
    </row>
    <row r="509" spans="1:22" s="135" customFormat="1" ht="17.25" thickBot="1">
      <c r="A509" s="131">
        <v>109</v>
      </c>
      <c r="B509" s="132" t="s">
        <v>572</v>
      </c>
      <c r="C509" s="132" t="s">
        <v>573</v>
      </c>
      <c r="D509" s="132" t="s">
        <v>573</v>
      </c>
      <c r="E509" s="132" t="s">
        <v>574</v>
      </c>
      <c r="F509" s="132">
        <v>0</v>
      </c>
      <c r="G509" s="132" t="s">
        <v>575</v>
      </c>
      <c r="H509" s="132" t="s">
        <v>572</v>
      </c>
      <c r="I509" s="132" t="s">
        <v>576</v>
      </c>
      <c r="J509" s="132" t="s">
        <v>577</v>
      </c>
      <c r="K509" s="132" t="s">
        <v>577</v>
      </c>
      <c r="L509" s="132" t="s">
        <v>577</v>
      </c>
      <c r="M509" s="132" t="s">
        <v>577</v>
      </c>
      <c r="N509" s="132" t="s">
        <v>578</v>
      </c>
      <c r="O509" s="132" t="s">
        <v>579</v>
      </c>
      <c r="P509" s="132" t="s">
        <v>580</v>
      </c>
      <c r="Q509" s="132" t="s">
        <v>577</v>
      </c>
      <c r="R509" s="132" t="s">
        <v>577</v>
      </c>
      <c r="S509" s="132" t="s">
        <v>577</v>
      </c>
      <c r="T509" s="132">
        <v>0</v>
      </c>
      <c r="U509" s="132"/>
      <c r="V509" s="133" t="s">
        <v>574</v>
      </c>
    </row>
    <row r="510" spans="1:22">
      <c r="A510" s="136">
        <v>110</v>
      </c>
      <c r="B510" s="137" t="s">
        <v>1080</v>
      </c>
      <c r="C510" s="137" t="s">
        <v>582</v>
      </c>
      <c r="D510" s="137" t="s">
        <v>583</v>
      </c>
      <c r="E510" s="137" t="s">
        <v>584</v>
      </c>
      <c r="F510" s="137">
        <v>0</v>
      </c>
      <c r="G510" s="151" t="s">
        <v>1081</v>
      </c>
      <c r="H510" s="137" t="s">
        <v>1080</v>
      </c>
      <c r="I510" s="137" t="s">
        <v>586</v>
      </c>
      <c r="J510" s="137" t="s">
        <v>592</v>
      </c>
      <c r="K510" s="137" t="s">
        <v>593</v>
      </c>
      <c r="L510" s="137" t="s">
        <v>594</v>
      </c>
      <c r="M510" s="137" t="s">
        <v>595</v>
      </c>
      <c r="N510" s="137" t="s">
        <v>596</v>
      </c>
      <c r="O510" s="137" t="s">
        <v>590</v>
      </c>
      <c r="P510" s="137" t="s">
        <v>580</v>
      </c>
      <c r="Q510" s="137" t="s">
        <v>686</v>
      </c>
      <c r="R510" s="137" t="s">
        <v>630</v>
      </c>
      <c r="S510" s="137" t="s">
        <v>630</v>
      </c>
      <c r="T510" s="137">
        <v>0</v>
      </c>
      <c r="U510" s="137"/>
      <c r="V510" s="138" t="s">
        <v>574</v>
      </c>
    </row>
    <row r="511" spans="1:22">
      <c r="A511" s="139">
        <v>110</v>
      </c>
      <c r="B511" s="140" t="s">
        <v>1080</v>
      </c>
      <c r="C511" s="140" t="s">
        <v>582</v>
      </c>
      <c r="D511" s="140" t="s">
        <v>583</v>
      </c>
      <c r="E511" s="140" t="s">
        <v>584</v>
      </c>
      <c r="F511" s="140">
        <v>1</v>
      </c>
      <c r="G511" s="140"/>
      <c r="H511" s="140" t="s">
        <v>688</v>
      </c>
      <c r="I511" s="140" t="s">
        <v>586</v>
      </c>
      <c r="J511" s="140" t="s">
        <v>651</v>
      </c>
      <c r="K511" s="140" t="s">
        <v>577</v>
      </c>
      <c r="L511" s="140" t="s">
        <v>577</v>
      </c>
      <c r="M511" s="140" t="s">
        <v>577</v>
      </c>
      <c r="N511" s="140">
        <v>0</v>
      </c>
      <c r="O511" s="140" t="s">
        <v>590</v>
      </c>
      <c r="P511" s="140" t="s">
        <v>597</v>
      </c>
      <c r="Q511" s="140" t="s">
        <v>577</v>
      </c>
      <c r="R511" s="140" t="s">
        <v>577</v>
      </c>
      <c r="S511" s="140" t="s">
        <v>577</v>
      </c>
      <c r="T511" s="140">
        <v>0</v>
      </c>
      <c r="U511" s="140"/>
      <c r="V511" s="141"/>
    </row>
    <row r="512" spans="1:22">
      <c r="A512" s="139">
        <v>110</v>
      </c>
      <c r="B512" s="140" t="s">
        <v>1080</v>
      </c>
      <c r="C512" s="140" t="s">
        <v>582</v>
      </c>
      <c r="D512" s="140" t="s">
        <v>583</v>
      </c>
      <c r="E512" s="140" t="s">
        <v>584</v>
      </c>
      <c r="F512" s="140">
        <v>2</v>
      </c>
      <c r="G512" s="140"/>
      <c r="H512" s="140" t="s">
        <v>678</v>
      </c>
      <c r="I512" s="140" t="s">
        <v>586</v>
      </c>
      <c r="J512" s="140" t="s">
        <v>592</v>
      </c>
      <c r="K512" s="140" t="s">
        <v>593</v>
      </c>
      <c r="L512" s="140" t="s">
        <v>594</v>
      </c>
      <c r="M512" s="140" t="s">
        <v>595</v>
      </c>
      <c r="N512" s="140" t="s">
        <v>679</v>
      </c>
      <c r="O512" s="140" t="s">
        <v>590</v>
      </c>
      <c r="P512" s="140" t="s">
        <v>597</v>
      </c>
      <c r="Q512" s="140" t="s">
        <v>577</v>
      </c>
      <c r="R512" s="140" t="s">
        <v>577</v>
      </c>
      <c r="S512" s="140" t="s">
        <v>577</v>
      </c>
      <c r="T512" s="140">
        <v>0</v>
      </c>
      <c r="U512" s="140"/>
      <c r="V512" s="141"/>
    </row>
    <row r="513" spans="1:22">
      <c r="A513" s="139">
        <v>110</v>
      </c>
      <c r="B513" s="140" t="s">
        <v>1080</v>
      </c>
      <c r="C513" s="140" t="s">
        <v>582</v>
      </c>
      <c r="D513" s="140" t="s">
        <v>583</v>
      </c>
      <c r="E513" s="140" t="s">
        <v>584</v>
      </c>
      <c r="F513" s="140">
        <v>3</v>
      </c>
      <c r="G513" s="140"/>
      <c r="H513" s="140" t="s">
        <v>1082</v>
      </c>
      <c r="I513" s="140" t="s">
        <v>586</v>
      </c>
      <c r="J513" s="140" t="s">
        <v>609</v>
      </c>
      <c r="K513" s="140" t="s">
        <v>593</v>
      </c>
      <c r="L513" s="140" t="s">
        <v>577</v>
      </c>
      <c r="M513" s="140" t="s">
        <v>595</v>
      </c>
      <c r="N513" s="140" t="s">
        <v>1083</v>
      </c>
      <c r="O513" s="140" t="s">
        <v>590</v>
      </c>
      <c r="P513" s="140" t="s">
        <v>597</v>
      </c>
      <c r="Q513" s="140" t="s">
        <v>577</v>
      </c>
      <c r="R513" s="140" t="s">
        <v>577</v>
      </c>
      <c r="S513" s="140" t="s">
        <v>577</v>
      </c>
      <c r="T513" s="140">
        <v>0</v>
      </c>
      <c r="U513" s="140"/>
      <c r="V513" s="141"/>
    </row>
    <row r="514" spans="1:22">
      <c r="A514" s="139">
        <v>110</v>
      </c>
      <c r="B514" s="140" t="s">
        <v>1080</v>
      </c>
      <c r="C514" s="140" t="s">
        <v>582</v>
      </c>
      <c r="D514" s="140" t="s">
        <v>583</v>
      </c>
      <c r="E514" s="140" t="s">
        <v>584</v>
      </c>
      <c r="F514" s="140">
        <v>4</v>
      </c>
      <c r="G514" s="140"/>
      <c r="H514" s="140" t="s">
        <v>1084</v>
      </c>
      <c r="I514" s="140" t="s">
        <v>586</v>
      </c>
      <c r="J514" s="140" t="s">
        <v>599</v>
      </c>
      <c r="K514" s="140" t="s">
        <v>593</v>
      </c>
      <c r="L514" s="140" t="s">
        <v>594</v>
      </c>
      <c r="M514" s="140" t="s">
        <v>577</v>
      </c>
      <c r="N514" s="140" t="s">
        <v>1085</v>
      </c>
      <c r="O514" s="140" t="s">
        <v>590</v>
      </c>
      <c r="P514" s="140" t="s">
        <v>597</v>
      </c>
      <c r="Q514" s="140" t="s">
        <v>577</v>
      </c>
      <c r="R514" s="140" t="s">
        <v>577</v>
      </c>
      <c r="S514" s="140" t="s">
        <v>577</v>
      </c>
      <c r="T514" s="140">
        <v>0</v>
      </c>
      <c r="U514" s="140"/>
      <c r="V514" s="141"/>
    </row>
    <row r="515" spans="1:22">
      <c r="A515" s="139">
        <v>110</v>
      </c>
      <c r="B515" s="140" t="s">
        <v>1080</v>
      </c>
      <c r="C515" s="140" t="s">
        <v>582</v>
      </c>
      <c r="D515" s="140" t="s">
        <v>583</v>
      </c>
      <c r="E515" s="140" t="s">
        <v>584</v>
      </c>
      <c r="F515" s="140">
        <v>5</v>
      </c>
      <c r="G515" s="140"/>
      <c r="H515" s="140" t="s">
        <v>652</v>
      </c>
      <c r="I515" s="140" t="s">
        <v>586</v>
      </c>
      <c r="J515" s="140" t="s">
        <v>599</v>
      </c>
      <c r="K515" s="140" t="s">
        <v>593</v>
      </c>
      <c r="L515" s="140" t="s">
        <v>594</v>
      </c>
      <c r="M515" s="140" t="s">
        <v>577</v>
      </c>
      <c r="N515" s="140" t="s">
        <v>653</v>
      </c>
      <c r="O515" s="140" t="s">
        <v>590</v>
      </c>
      <c r="P515" s="140" t="s">
        <v>597</v>
      </c>
      <c r="Q515" s="140" t="s">
        <v>577</v>
      </c>
      <c r="R515" s="140" t="s">
        <v>577</v>
      </c>
      <c r="S515" s="140" t="s">
        <v>577</v>
      </c>
      <c r="T515" s="140">
        <v>0</v>
      </c>
      <c r="U515" s="140"/>
      <c r="V515" s="141"/>
    </row>
    <row r="516" spans="1:22">
      <c r="A516" s="139">
        <v>110</v>
      </c>
      <c r="B516" s="140" t="s">
        <v>1080</v>
      </c>
      <c r="C516" s="140" t="s">
        <v>582</v>
      </c>
      <c r="D516" s="140" t="s">
        <v>583</v>
      </c>
      <c r="E516" s="140" t="s">
        <v>584</v>
      </c>
      <c r="F516" s="140">
        <v>6</v>
      </c>
      <c r="G516" s="140"/>
      <c r="H516" s="140" t="s">
        <v>775</v>
      </c>
      <c r="I516" s="140" t="s">
        <v>586</v>
      </c>
      <c r="J516" s="140" t="s">
        <v>609</v>
      </c>
      <c r="K516" s="140" t="s">
        <v>593</v>
      </c>
      <c r="L516" s="140" t="s">
        <v>577</v>
      </c>
      <c r="M516" s="140" t="s">
        <v>595</v>
      </c>
      <c r="N516" s="140" t="s">
        <v>610</v>
      </c>
      <c r="O516" s="140" t="s">
        <v>590</v>
      </c>
      <c r="P516" s="140" t="s">
        <v>597</v>
      </c>
      <c r="Q516" s="140" t="s">
        <v>577</v>
      </c>
      <c r="R516" s="140" t="s">
        <v>577</v>
      </c>
      <c r="S516" s="140" t="s">
        <v>577</v>
      </c>
      <c r="T516" s="140">
        <v>0</v>
      </c>
      <c r="U516" s="140"/>
      <c r="V516" s="141"/>
    </row>
    <row r="517" spans="1:22" ht="17.25" thickBot="1">
      <c r="A517" s="146">
        <v>110</v>
      </c>
      <c r="B517" s="147" t="s">
        <v>1080</v>
      </c>
      <c r="C517" s="147" t="s">
        <v>582</v>
      </c>
      <c r="D517" s="148" t="s">
        <v>583</v>
      </c>
      <c r="E517" s="147" t="s">
        <v>584</v>
      </c>
      <c r="F517" s="147">
        <v>7</v>
      </c>
      <c r="G517" s="147"/>
      <c r="H517" s="147" t="s">
        <v>776</v>
      </c>
      <c r="I517" s="147" t="s">
        <v>586</v>
      </c>
      <c r="J517" s="147" t="s">
        <v>609</v>
      </c>
      <c r="K517" s="147" t="s">
        <v>593</v>
      </c>
      <c r="L517" s="147" t="s">
        <v>577</v>
      </c>
      <c r="M517" s="147" t="s">
        <v>595</v>
      </c>
      <c r="N517" s="147" t="s">
        <v>610</v>
      </c>
      <c r="O517" s="147" t="s">
        <v>590</v>
      </c>
      <c r="P517" s="147" t="s">
        <v>597</v>
      </c>
      <c r="Q517" s="147" t="s">
        <v>577</v>
      </c>
      <c r="R517" s="147" t="s">
        <v>577</v>
      </c>
      <c r="S517" s="147" t="s">
        <v>577</v>
      </c>
      <c r="T517" s="147">
        <v>0</v>
      </c>
      <c r="U517" s="147"/>
      <c r="V517" s="149"/>
    </row>
    <row r="518" spans="1:22">
      <c r="A518" s="136">
        <v>111</v>
      </c>
      <c r="B518" s="137" t="s">
        <v>1086</v>
      </c>
      <c r="C518" s="137" t="s">
        <v>582</v>
      </c>
      <c r="D518" s="137" t="s">
        <v>583</v>
      </c>
      <c r="E518" s="137" t="s">
        <v>584</v>
      </c>
      <c r="F518" s="137">
        <v>0</v>
      </c>
      <c r="G518" s="151" t="s">
        <v>1087</v>
      </c>
      <c r="H518" s="137" t="s">
        <v>1086</v>
      </c>
      <c r="I518" s="137" t="s">
        <v>586</v>
      </c>
      <c r="J518" s="137" t="s">
        <v>592</v>
      </c>
      <c r="K518" s="137" t="s">
        <v>593</v>
      </c>
      <c r="L518" s="137" t="s">
        <v>594</v>
      </c>
      <c r="M518" s="137" t="s">
        <v>595</v>
      </c>
      <c r="N518" s="137" t="s">
        <v>596</v>
      </c>
      <c r="O518" s="137" t="s">
        <v>590</v>
      </c>
      <c r="P518" s="137" t="s">
        <v>580</v>
      </c>
      <c r="Q518" s="137" t="s">
        <v>686</v>
      </c>
      <c r="R518" s="137" t="s">
        <v>630</v>
      </c>
      <c r="S518" s="137" t="s">
        <v>630</v>
      </c>
      <c r="T518" s="137">
        <v>0</v>
      </c>
      <c r="U518" s="137"/>
      <c r="V518" s="138" t="s">
        <v>1088</v>
      </c>
    </row>
    <row r="519" spans="1:22">
      <c r="A519" s="139">
        <v>111</v>
      </c>
      <c r="B519" s="140" t="s">
        <v>1086</v>
      </c>
      <c r="C519" s="140" t="s">
        <v>582</v>
      </c>
      <c r="D519" s="140" t="s">
        <v>583</v>
      </c>
      <c r="E519" s="140" t="s">
        <v>584</v>
      </c>
      <c r="F519" s="140">
        <v>1</v>
      </c>
      <c r="G519" s="140"/>
      <c r="H519" s="140" t="s">
        <v>688</v>
      </c>
      <c r="I519" s="140" t="s">
        <v>586</v>
      </c>
      <c r="J519" s="140" t="s">
        <v>651</v>
      </c>
      <c r="K519" s="140" t="s">
        <v>577</v>
      </c>
      <c r="L519" s="140" t="s">
        <v>577</v>
      </c>
      <c r="M519" s="140" t="s">
        <v>577</v>
      </c>
      <c r="N519" s="140">
        <v>0</v>
      </c>
      <c r="O519" s="140" t="s">
        <v>590</v>
      </c>
      <c r="P519" s="140" t="s">
        <v>597</v>
      </c>
      <c r="Q519" s="140" t="s">
        <v>577</v>
      </c>
      <c r="R519" s="140" t="s">
        <v>577</v>
      </c>
      <c r="S519" s="140" t="s">
        <v>577</v>
      </c>
      <c r="T519" s="140">
        <v>0</v>
      </c>
      <c r="U519" s="140"/>
      <c r="V519" s="141"/>
    </row>
    <row r="520" spans="1:22">
      <c r="A520" s="139">
        <v>111</v>
      </c>
      <c r="B520" s="140" t="s">
        <v>1086</v>
      </c>
      <c r="C520" s="140" t="s">
        <v>582</v>
      </c>
      <c r="D520" s="140" t="s">
        <v>583</v>
      </c>
      <c r="E520" s="140" t="s">
        <v>584</v>
      </c>
      <c r="F520" s="140">
        <v>2</v>
      </c>
      <c r="G520" s="140"/>
      <c r="H520" s="140" t="s">
        <v>691</v>
      </c>
      <c r="I520" s="140" t="s">
        <v>586</v>
      </c>
      <c r="J520" s="140" t="s">
        <v>592</v>
      </c>
      <c r="K520" s="140" t="s">
        <v>593</v>
      </c>
      <c r="L520" s="140" t="s">
        <v>594</v>
      </c>
      <c r="M520" s="140" t="s">
        <v>595</v>
      </c>
      <c r="N520" s="140" t="s">
        <v>692</v>
      </c>
      <c r="O520" s="140" t="s">
        <v>590</v>
      </c>
      <c r="P520" s="140" t="s">
        <v>597</v>
      </c>
      <c r="Q520" s="140" t="s">
        <v>577</v>
      </c>
      <c r="R520" s="140" t="s">
        <v>577</v>
      </c>
      <c r="S520" s="140" t="s">
        <v>577</v>
      </c>
      <c r="T520" s="140">
        <v>0</v>
      </c>
      <c r="U520" s="140"/>
      <c r="V520" s="141"/>
    </row>
    <row r="521" spans="1:22">
      <c r="A521" s="139">
        <v>111</v>
      </c>
      <c r="B521" s="140" t="s">
        <v>1086</v>
      </c>
      <c r="C521" s="140" t="s">
        <v>582</v>
      </c>
      <c r="D521" s="140" t="s">
        <v>583</v>
      </c>
      <c r="E521" s="140" t="s">
        <v>584</v>
      </c>
      <c r="F521" s="140">
        <v>3</v>
      </c>
      <c r="G521" s="140"/>
      <c r="H521" s="140" t="s">
        <v>1089</v>
      </c>
      <c r="I521" s="140" t="s">
        <v>586</v>
      </c>
      <c r="J521" s="140" t="s">
        <v>609</v>
      </c>
      <c r="K521" s="140" t="s">
        <v>593</v>
      </c>
      <c r="L521" s="140" t="s">
        <v>577</v>
      </c>
      <c r="M521" s="140" t="s">
        <v>595</v>
      </c>
      <c r="N521" s="140" t="s">
        <v>1083</v>
      </c>
      <c r="O521" s="140" t="s">
        <v>590</v>
      </c>
      <c r="P521" s="140" t="s">
        <v>597</v>
      </c>
      <c r="Q521" s="140" t="s">
        <v>577</v>
      </c>
      <c r="R521" s="140" t="s">
        <v>577</v>
      </c>
      <c r="S521" s="140" t="s">
        <v>577</v>
      </c>
      <c r="T521" s="140">
        <v>0</v>
      </c>
      <c r="U521" s="140"/>
      <c r="V521" s="141"/>
    </row>
    <row r="522" spans="1:22">
      <c r="A522" s="139">
        <v>111</v>
      </c>
      <c r="B522" s="140" t="s">
        <v>1086</v>
      </c>
      <c r="C522" s="140" t="s">
        <v>582</v>
      </c>
      <c r="D522" s="140" t="s">
        <v>583</v>
      </c>
      <c r="E522" s="140" t="s">
        <v>584</v>
      </c>
      <c r="F522" s="140">
        <v>4</v>
      </c>
      <c r="G522" s="140"/>
      <c r="H522" s="140" t="s">
        <v>1084</v>
      </c>
      <c r="I522" s="140" t="s">
        <v>586</v>
      </c>
      <c r="J522" s="140" t="s">
        <v>619</v>
      </c>
      <c r="K522" s="140" t="s">
        <v>593</v>
      </c>
      <c r="L522" s="140" t="s">
        <v>577</v>
      </c>
      <c r="M522" s="140" t="s">
        <v>595</v>
      </c>
      <c r="N522" s="140" t="s">
        <v>1090</v>
      </c>
      <c r="O522" s="140" t="s">
        <v>590</v>
      </c>
      <c r="P522" s="140" t="s">
        <v>597</v>
      </c>
      <c r="Q522" s="140" t="s">
        <v>577</v>
      </c>
      <c r="R522" s="140" t="s">
        <v>577</v>
      </c>
      <c r="S522" s="140" t="s">
        <v>577</v>
      </c>
      <c r="T522" s="140">
        <v>0</v>
      </c>
      <c r="U522" s="140"/>
      <c r="V522" s="141"/>
    </row>
    <row r="523" spans="1:22">
      <c r="A523" s="139">
        <v>111</v>
      </c>
      <c r="B523" s="140" t="s">
        <v>1086</v>
      </c>
      <c r="C523" s="140" t="s">
        <v>582</v>
      </c>
      <c r="D523" s="140" t="s">
        <v>583</v>
      </c>
      <c r="E523" s="140" t="s">
        <v>584</v>
      </c>
      <c r="F523" s="140">
        <v>5</v>
      </c>
      <c r="G523" s="140"/>
      <c r="H523" s="140" t="s">
        <v>667</v>
      </c>
      <c r="I523" s="140" t="s">
        <v>586</v>
      </c>
      <c r="J523" s="140" t="s">
        <v>609</v>
      </c>
      <c r="K523" s="140" t="s">
        <v>593</v>
      </c>
      <c r="L523" s="140" t="s">
        <v>577</v>
      </c>
      <c r="M523" s="140" t="s">
        <v>595</v>
      </c>
      <c r="N523" s="140" t="s">
        <v>668</v>
      </c>
      <c r="O523" s="140" t="s">
        <v>590</v>
      </c>
      <c r="P523" s="140" t="s">
        <v>597</v>
      </c>
      <c r="Q523" s="140" t="s">
        <v>577</v>
      </c>
      <c r="R523" s="140" t="s">
        <v>577</v>
      </c>
      <c r="S523" s="140" t="s">
        <v>577</v>
      </c>
      <c r="T523" s="140">
        <v>0</v>
      </c>
      <c r="U523" s="140"/>
      <c r="V523" s="141"/>
    </row>
    <row r="524" spans="1:22">
      <c r="A524" s="139">
        <v>111</v>
      </c>
      <c r="B524" s="140" t="s">
        <v>1086</v>
      </c>
      <c r="C524" s="140" t="s">
        <v>582</v>
      </c>
      <c r="D524" s="140" t="s">
        <v>583</v>
      </c>
      <c r="E524" s="140" t="s">
        <v>584</v>
      </c>
      <c r="F524" s="140">
        <v>6</v>
      </c>
      <c r="G524" s="140"/>
      <c r="H524" s="140" t="s">
        <v>787</v>
      </c>
      <c r="I524" s="140" t="s">
        <v>586</v>
      </c>
      <c r="J524" s="140" t="s">
        <v>609</v>
      </c>
      <c r="K524" s="140" t="s">
        <v>593</v>
      </c>
      <c r="L524" s="140" t="s">
        <v>577</v>
      </c>
      <c r="M524" s="140" t="s">
        <v>595</v>
      </c>
      <c r="N524" s="140" t="s">
        <v>610</v>
      </c>
      <c r="O524" s="140" t="s">
        <v>590</v>
      </c>
      <c r="P524" s="140" t="s">
        <v>597</v>
      </c>
      <c r="Q524" s="140" t="s">
        <v>577</v>
      </c>
      <c r="R524" s="140" t="s">
        <v>577</v>
      </c>
      <c r="S524" s="140" t="s">
        <v>577</v>
      </c>
      <c r="T524" s="140">
        <v>0</v>
      </c>
      <c r="U524" s="140"/>
      <c r="V524" s="141"/>
    </row>
    <row r="525" spans="1:22" ht="17.25" thickBot="1">
      <c r="A525" s="146">
        <v>111</v>
      </c>
      <c r="B525" s="147" t="s">
        <v>1086</v>
      </c>
      <c r="C525" s="147" t="s">
        <v>582</v>
      </c>
      <c r="D525" s="148" t="s">
        <v>583</v>
      </c>
      <c r="E525" s="147" t="s">
        <v>584</v>
      </c>
      <c r="F525" s="147">
        <v>7</v>
      </c>
      <c r="G525" s="147"/>
      <c r="H525" s="147" t="s">
        <v>788</v>
      </c>
      <c r="I525" s="147" t="s">
        <v>586</v>
      </c>
      <c r="J525" s="147" t="s">
        <v>609</v>
      </c>
      <c r="K525" s="147" t="s">
        <v>593</v>
      </c>
      <c r="L525" s="147" t="s">
        <v>577</v>
      </c>
      <c r="M525" s="147" t="s">
        <v>595</v>
      </c>
      <c r="N525" s="147" t="s">
        <v>610</v>
      </c>
      <c r="O525" s="147" t="s">
        <v>590</v>
      </c>
      <c r="P525" s="147" t="s">
        <v>597</v>
      </c>
      <c r="Q525" s="147" t="s">
        <v>577</v>
      </c>
      <c r="R525" s="147" t="s">
        <v>577</v>
      </c>
      <c r="S525" s="147" t="s">
        <v>577</v>
      </c>
      <c r="T525" s="147">
        <v>0</v>
      </c>
      <c r="U525" s="147"/>
      <c r="V525" s="149"/>
    </row>
    <row r="526" spans="1:22">
      <c r="A526" s="136">
        <v>112</v>
      </c>
      <c r="B526" s="137" t="s">
        <v>1091</v>
      </c>
      <c r="C526" s="137" t="s">
        <v>582</v>
      </c>
      <c r="D526" s="137" t="s">
        <v>583</v>
      </c>
      <c r="E526" s="137" t="s">
        <v>584</v>
      </c>
      <c r="F526" s="137">
        <v>0</v>
      </c>
      <c r="G526" s="151" t="s">
        <v>1092</v>
      </c>
      <c r="H526" s="137" t="s">
        <v>1091</v>
      </c>
      <c r="I526" s="137" t="s">
        <v>586</v>
      </c>
      <c r="J526" s="137" t="s">
        <v>592</v>
      </c>
      <c r="K526" s="137" t="s">
        <v>593</v>
      </c>
      <c r="L526" s="137" t="s">
        <v>594</v>
      </c>
      <c r="M526" s="137" t="s">
        <v>595</v>
      </c>
      <c r="N526" s="137" t="s">
        <v>596</v>
      </c>
      <c r="O526" s="137" t="s">
        <v>590</v>
      </c>
      <c r="P526" s="137" t="s">
        <v>580</v>
      </c>
      <c r="Q526" s="137" t="s">
        <v>686</v>
      </c>
      <c r="R526" s="137" t="s">
        <v>630</v>
      </c>
      <c r="S526" s="137" t="s">
        <v>630</v>
      </c>
      <c r="T526" s="137">
        <v>0</v>
      </c>
      <c r="U526" s="137"/>
      <c r="V526" s="138" t="s">
        <v>1093</v>
      </c>
    </row>
    <row r="527" spans="1:22">
      <c r="A527" s="139">
        <v>112</v>
      </c>
      <c r="B527" s="140" t="s">
        <v>1091</v>
      </c>
      <c r="C527" s="140" t="s">
        <v>582</v>
      </c>
      <c r="D527" s="140" t="s">
        <v>583</v>
      </c>
      <c r="E527" s="140" t="s">
        <v>584</v>
      </c>
      <c r="F527" s="140">
        <v>1</v>
      </c>
      <c r="G527" s="140"/>
      <c r="H527" s="140" t="s">
        <v>688</v>
      </c>
      <c r="I527" s="140" t="s">
        <v>586</v>
      </c>
      <c r="J527" s="140" t="s">
        <v>651</v>
      </c>
      <c r="K527" s="140" t="s">
        <v>577</v>
      </c>
      <c r="L527" s="140" t="s">
        <v>577</v>
      </c>
      <c r="M527" s="140" t="s">
        <v>577</v>
      </c>
      <c r="N527" s="140">
        <v>0</v>
      </c>
      <c r="O527" s="140" t="s">
        <v>590</v>
      </c>
      <c r="P527" s="140" t="s">
        <v>597</v>
      </c>
      <c r="Q527" s="140" t="s">
        <v>577</v>
      </c>
      <c r="R527" s="140" t="s">
        <v>577</v>
      </c>
      <c r="S527" s="140" t="s">
        <v>577</v>
      </c>
      <c r="T527" s="140">
        <v>0</v>
      </c>
      <c r="U527" s="140"/>
      <c r="V527" s="141"/>
    </row>
    <row r="528" spans="1:22">
      <c r="A528" s="139">
        <v>112</v>
      </c>
      <c r="B528" s="140" t="s">
        <v>1091</v>
      </c>
      <c r="C528" s="140" t="s">
        <v>582</v>
      </c>
      <c r="D528" s="140" t="s">
        <v>583</v>
      </c>
      <c r="E528" s="140" t="s">
        <v>584</v>
      </c>
      <c r="F528" s="140">
        <v>2</v>
      </c>
      <c r="G528" s="140"/>
      <c r="H528" s="140" t="s">
        <v>702</v>
      </c>
      <c r="I528" s="140" t="s">
        <v>586</v>
      </c>
      <c r="J528" s="140" t="s">
        <v>592</v>
      </c>
      <c r="K528" s="140" t="s">
        <v>593</v>
      </c>
      <c r="L528" s="140" t="s">
        <v>594</v>
      </c>
      <c r="M528" s="140" t="s">
        <v>595</v>
      </c>
      <c r="N528" s="140" t="s">
        <v>703</v>
      </c>
      <c r="O528" s="140" t="s">
        <v>590</v>
      </c>
      <c r="P528" s="140" t="s">
        <v>597</v>
      </c>
      <c r="Q528" s="140" t="s">
        <v>577</v>
      </c>
      <c r="R528" s="140" t="s">
        <v>577</v>
      </c>
      <c r="S528" s="140" t="s">
        <v>577</v>
      </c>
      <c r="T528" s="140">
        <v>0</v>
      </c>
      <c r="U528" s="140"/>
      <c r="V528" s="141"/>
    </row>
    <row r="529" spans="1:22" s="135" customFormat="1">
      <c r="A529" s="142">
        <v>112</v>
      </c>
      <c r="B529" s="130" t="s">
        <v>1091</v>
      </c>
      <c r="C529" s="130" t="s">
        <v>582</v>
      </c>
      <c r="D529" s="130" t="s">
        <v>583</v>
      </c>
      <c r="E529" s="130" t="s">
        <v>584</v>
      </c>
      <c r="F529" s="130">
        <v>3</v>
      </c>
      <c r="G529" s="152" t="s">
        <v>1094</v>
      </c>
      <c r="H529" s="130" t="s">
        <v>1095</v>
      </c>
      <c r="I529" s="130" t="s">
        <v>586</v>
      </c>
      <c r="J529" s="130" t="s">
        <v>592</v>
      </c>
      <c r="K529" s="130" t="s">
        <v>593</v>
      </c>
      <c r="L529" s="130" t="s">
        <v>594</v>
      </c>
      <c r="M529" s="130" t="s">
        <v>595</v>
      </c>
      <c r="N529" s="130" t="s">
        <v>1096</v>
      </c>
      <c r="O529" s="130" t="s">
        <v>590</v>
      </c>
      <c r="P529" s="130" t="s">
        <v>597</v>
      </c>
      <c r="Q529" s="130" t="s">
        <v>577</v>
      </c>
      <c r="R529" s="130" t="s">
        <v>577</v>
      </c>
      <c r="S529" s="130" t="s">
        <v>577</v>
      </c>
      <c r="T529" s="130">
        <v>0</v>
      </c>
      <c r="U529" s="130"/>
      <c r="V529" s="143"/>
    </row>
    <row r="530" spans="1:22">
      <c r="A530" s="139">
        <v>112</v>
      </c>
      <c r="B530" s="140" t="s">
        <v>1091</v>
      </c>
      <c r="C530" s="140" t="s">
        <v>582</v>
      </c>
      <c r="D530" s="140" t="s">
        <v>583</v>
      </c>
      <c r="E530" s="140" t="s">
        <v>584</v>
      </c>
      <c r="F530" s="140">
        <v>4</v>
      </c>
      <c r="G530" s="140"/>
      <c r="H530" s="140" t="s">
        <v>1084</v>
      </c>
      <c r="I530" s="140" t="s">
        <v>586</v>
      </c>
      <c r="J530" s="140" t="s">
        <v>619</v>
      </c>
      <c r="K530" s="140" t="s">
        <v>593</v>
      </c>
      <c r="L530" s="140" t="s">
        <v>577</v>
      </c>
      <c r="M530" s="140" t="s">
        <v>595</v>
      </c>
      <c r="N530" s="140" t="s">
        <v>1097</v>
      </c>
      <c r="O530" s="140" t="s">
        <v>590</v>
      </c>
      <c r="P530" s="140" t="s">
        <v>597</v>
      </c>
      <c r="Q530" s="140" t="s">
        <v>577</v>
      </c>
      <c r="R530" s="140" t="s">
        <v>577</v>
      </c>
      <c r="S530" s="140" t="s">
        <v>577</v>
      </c>
      <c r="T530" s="140">
        <v>0</v>
      </c>
      <c r="U530" s="140"/>
      <c r="V530" s="141"/>
    </row>
    <row r="531" spans="1:22">
      <c r="A531" s="139">
        <v>112</v>
      </c>
      <c r="B531" s="140" t="s">
        <v>1091</v>
      </c>
      <c r="C531" s="140" t="s">
        <v>582</v>
      </c>
      <c r="D531" s="140" t="s">
        <v>583</v>
      </c>
      <c r="E531" s="140" t="s">
        <v>584</v>
      </c>
      <c r="F531" s="140">
        <v>5</v>
      </c>
      <c r="G531" s="140"/>
      <c r="H531" s="140" t="s">
        <v>637</v>
      </c>
      <c r="I531" s="140" t="s">
        <v>586</v>
      </c>
      <c r="J531" s="140" t="s">
        <v>592</v>
      </c>
      <c r="K531" s="140" t="s">
        <v>593</v>
      </c>
      <c r="L531" s="140" t="s">
        <v>594</v>
      </c>
      <c r="M531" s="140" t="s">
        <v>595</v>
      </c>
      <c r="N531" s="140" t="s">
        <v>638</v>
      </c>
      <c r="O531" s="140" t="s">
        <v>590</v>
      </c>
      <c r="P531" s="140" t="s">
        <v>597</v>
      </c>
      <c r="Q531" s="140" t="s">
        <v>577</v>
      </c>
      <c r="R531" s="140" t="s">
        <v>577</v>
      </c>
      <c r="S531" s="140" t="s">
        <v>577</v>
      </c>
      <c r="T531" s="140">
        <v>0</v>
      </c>
      <c r="U531" s="140"/>
      <c r="V531" s="141"/>
    </row>
    <row r="532" spans="1:22">
      <c r="A532" s="139">
        <v>112</v>
      </c>
      <c r="B532" s="140" t="s">
        <v>1091</v>
      </c>
      <c r="C532" s="140" t="s">
        <v>582</v>
      </c>
      <c r="D532" s="140" t="s">
        <v>583</v>
      </c>
      <c r="E532" s="140" t="s">
        <v>584</v>
      </c>
      <c r="F532" s="140">
        <v>6</v>
      </c>
      <c r="G532" s="140"/>
      <c r="H532" s="140" t="s">
        <v>799</v>
      </c>
      <c r="I532" s="140" t="s">
        <v>586</v>
      </c>
      <c r="J532" s="140" t="s">
        <v>609</v>
      </c>
      <c r="K532" s="140" t="s">
        <v>593</v>
      </c>
      <c r="L532" s="140" t="s">
        <v>577</v>
      </c>
      <c r="M532" s="140" t="s">
        <v>595</v>
      </c>
      <c r="N532" s="140" t="s">
        <v>610</v>
      </c>
      <c r="O532" s="140" t="s">
        <v>590</v>
      </c>
      <c r="P532" s="140" t="s">
        <v>597</v>
      </c>
      <c r="Q532" s="140" t="s">
        <v>577</v>
      </c>
      <c r="R532" s="140" t="s">
        <v>577</v>
      </c>
      <c r="S532" s="140" t="s">
        <v>577</v>
      </c>
      <c r="T532" s="140">
        <v>0</v>
      </c>
      <c r="U532" s="140"/>
      <c r="V532" s="141"/>
    </row>
    <row r="533" spans="1:22" ht="17.25" thickBot="1">
      <c r="A533" s="146">
        <v>112</v>
      </c>
      <c r="B533" s="147" t="s">
        <v>1091</v>
      </c>
      <c r="C533" s="147" t="s">
        <v>582</v>
      </c>
      <c r="D533" s="148" t="s">
        <v>583</v>
      </c>
      <c r="E533" s="147" t="s">
        <v>584</v>
      </c>
      <c r="F533" s="147">
        <v>7</v>
      </c>
      <c r="G533" s="147"/>
      <c r="H533" s="147" t="s">
        <v>800</v>
      </c>
      <c r="I533" s="147" t="s">
        <v>586</v>
      </c>
      <c r="J533" s="147" t="s">
        <v>609</v>
      </c>
      <c r="K533" s="147" t="s">
        <v>593</v>
      </c>
      <c r="L533" s="147" t="s">
        <v>577</v>
      </c>
      <c r="M533" s="147" t="s">
        <v>595</v>
      </c>
      <c r="N533" s="147" t="s">
        <v>610</v>
      </c>
      <c r="O533" s="147" t="s">
        <v>590</v>
      </c>
      <c r="P533" s="147" t="s">
        <v>597</v>
      </c>
      <c r="Q533" s="147" t="s">
        <v>577</v>
      </c>
      <c r="R533" s="147" t="s">
        <v>577</v>
      </c>
      <c r="S533" s="147" t="s">
        <v>577</v>
      </c>
      <c r="T533" s="147">
        <v>0</v>
      </c>
      <c r="U533" s="147"/>
      <c r="V533" s="149"/>
    </row>
    <row r="534" spans="1:22">
      <c r="A534" s="136">
        <v>113</v>
      </c>
      <c r="B534" s="137" t="s">
        <v>1098</v>
      </c>
      <c r="C534" s="137" t="s">
        <v>582</v>
      </c>
      <c r="D534" s="137" t="s">
        <v>583</v>
      </c>
      <c r="E534" s="137" t="s">
        <v>584</v>
      </c>
      <c r="F534" s="137">
        <v>0</v>
      </c>
      <c r="G534" s="151" t="s">
        <v>1099</v>
      </c>
      <c r="H534" s="137" t="s">
        <v>1098</v>
      </c>
      <c r="I534" s="137" t="s">
        <v>586</v>
      </c>
      <c r="J534" s="137" t="s">
        <v>592</v>
      </c>
      <c r="K534" s="137" t="s">
        <v>593</v>
      </c>
      <c r="L534" s="137" t="s">
        <v>594</v>
      </c>
      <c r="M534" s="137" t="s">
        <v>595</v>
      </c>
      <c r="N534" s="137" t="s">
        <v>596</v>
      </c>
      <c r="O534" s="137" t="s">
        <v>590</v>
      </c>
      <c r="P534" s="137" t="s">
        <v>580</v>
      </c>
      <c r="Q534" s="137" t="s">
        <v>686</v>
      </c>
      <c r="R534" s="137" t="s">
        <v>630</v>
      </c>
      <c r="S534" s="137" t="s">
        <v>630</v>
      </c>
      <c r="T534" s="137">
        <v>0</v>
      </c>
      <c r="U534" s="137"/>
      <c r="V534" s="138" t="s">
        <v>574</v>
      </c>
    </row>
    <row r="535" spans="1:22">
      <c r="A535" s="139">
        <v>113</v>
      </c>
      <c r="B535" s="140" t="s">
        <v>1098</v>
      </c>
      <c r="C535" s="140" t="s">
        <v>582</v>
      </c>
      <c r="D535" s="140" t="s">
        <v>583</v>
      </c>
      <c r="E535" s="140" t="s">
        <v>584</v>
      </c>
      <c r="F535" s="140">
        <v>1</v>
      </c>
      <c r="G535" s="140"/>
      <c r="H535" s="140" t="s">
        <v>647</v>
      </c>
      <c r="I535" s="140" t="s">
        <v>586</v>
      </c>
      <c r="J535" s="140" t="s">
        <v>599</v>
      </c>
      <c r="K535" s="140" t="s">
        <v>593</v>
      </c>
      <c r="L535" s="140" t="s">
        <v>594</v>
      </c>
      <c r="M535" s="140" t="s">
        <v>577</v>
      </c>
      <c r="N535" s="140" t="s">
        <v>600</v>
      </c>
      <c r="O535" s="140" t="s">
        <v>590</v>
      </c>
      <c r="P535" s="140" t="s">
        <v>597</v>
      </c>
      <c r="Q535" s="140" t="s">
        <v>577</v>
      </c>
      <c r="R535" s="140" t="s">
        <v>577</v>
      </c>
      <c r="S535" s="140" t="s">
        <v>577</v>
      </c>
      <c r="T535" s="140">
        <v>0</v>
      </c>
      <c r="U535" s="140"/>
      <c r="V535" s="141"/>
    </row>
    <row r="536" spans="1:22">
      <c r="A536" s="139">
        <v>113</v>
      </c>
      <c r="B536" s="140" t="s">
        <v>1098</v>
      </c>
      <c r="C536" s="140" t="s">
        <v>582</v>
      </c>
      <c r="D536" s="140" t="s">
        <v>583</v>
      </c>
      <c r="E536" s="140" t="s">
        <v>584</v>
      </c>
      <c r="F536" s="140">
        <v>2</v>
      </c>
      <c r="G536" s="140"/>
      <c r="H536" s="140" t="s">
        <v>664</v>
      </c>
      <c r="I536" s="140" t="s">
        <v>586</v>
      </c>
      <c r="J536" s="140" t="s">
        <v>651</v>
      </c>
      <c r="K536" s="140" t="s">
        <v>577</v>
      </c>
      <c r="L536" s="140" t="s">
        <v>577</v>
      </c>
      <c r="M536" s="140" t="s">
        <v>577</v>
      </c>
      <c r="N536" s="140">
        <v>0</v>
      </c>
      <c r="O536" s="140" t="s">
        <v>590</v>
      </c>
      <c r="P536" s="140" t="s">
        <v>597</v>
      </c>
      <c r="Q536" s="140" t="s">
        <v>577</v>
      </c>
      <c r="R536" s="140" t="s">
        <v>577</v>
      </c>
      <c r="S536" s="140" t="s">
        <v>577</v>
      </c>
      <c r="T536" s="140">
        <v>0</v>
      </c>
      <c r="U536" s="140"/>
      <c r="V536" s="141"/>
    </row>
    <row r="537" spans="1:22" s="135" customFormat="1">
      <c r="A537" s="142">
        <v>113</v>
      </c>
      <c r="B537" s="130" t="s">
        <v>1098</v>
      </c>
      <c r="C537" s="130" t="s">
        <v>582</v>
      </c>
      <c r="D537" s="130" t="s">
        <v>583</v>
      </c>
      <c r="E537" s="130" t="s">
        <v>584</v>
      </c>
      <c r="F537" s="130">
        <v>3</v>
      </c>
      <c r="G537" s="130" t="s">
        <v>1100</v>
      </c>
      <c r="H537" s="130" t="s">
        <v>1100</v>
      </c>
      <c r="I537" s="130" t="s">
        <v>586</v>
      </c>
      <c r="J537" s="130" t="s">
        <v>592</v>
      </c>
      <c r="K537" s="130" t="s">
        <v>593</v>
      </c>
      <c r="L537" s="130" t="s">
        <v>594</v>
      </c>
      <c r="M537" s="130" t="s">
        <v>595</v>
      </c>
      <c r="N537" s="130" t="s">
        <v>1101</v>
      </c>
      <c r="O537" s="130" t="s">
        <v>590</v>
      </c>
      <c r="P537" s="130" t="s">
        <v>597</v>
      </c>
      <c r="Q537" s="130" t="s">
        <v>577</v>
      </c>
      <c r="R537" s="130" t="s">
        <v>577</v>
      </c>
      <c r="S537" s="130" t="s">
        <v>577</v>
      </c>
      <c r="T537" s="130">
        <v>0</v>
      </c>
      <c r="U537" s="130"/>
      <c r="V537" s="143"/>
    </row>
    <row r="538" spans="1:22">
      <c r="A538" s="139">
        <v>113</v>
      </c>
      <c r="B538" s="140" t="s">
        <v>1098</v>
      </c>
      <c r="C538" s="140" t="s">
        <v>582</v>
      </c>
      <c r="D538" s="140" t="s">
        <v>583</v>
      </c>
      <c r="E538" s="140" t="s">
        <v>584</v>
      </c>
      <c r="F538" s="140">
        <v>4</v>
      </c>
      <c r="G538" s="140"/>
      <c r="H538" s="140" t="s">
        <v>1084</v>
      </c>
      <c r="I538" s="140" t="s">
        <v>586</v>
      </c>
      <c r="J538" s="140" t="s">
        <v>619</v>
      </c>
      <c r="K538" s="140" t="s">
        <v>593</v>
      </c>
      <c r="L538" s="140" t="s">
        <v>577</v>
      </c>
      <c r="M538" s="140" t="s">
        <v>595</v>
      </c>
      <c r="N538" s="140" t="s">
        <v>1102</v>
      </c>
      <c r="O538" s="140" t="s">
        <v>590</v>
      </c>
      <c r="P538" s="140" t="s">
        <v>597</v>
      </c>
      <c r="Q538" s="140" t="s">
        <v>577</v>
      </c>
      <c r="R538" s="140" t="s">
        <v>577</v>
      </c>
      <c r="S538" s="140" t="s">
        <v>577</v>
      </c>
      <c r="T538" s="140">
        <v>0</v>
      </c>
      <c r="U538" s="140"/>
      <c r="V538" s="141"/>
    </row>
    <row r="539" spans="1:22">
      <c r="A539" s="139">
        <v>113</v>
      </c>
      <c r="B539" s="140" t="s">
        <v>1098</v>
      </c>
      <c r="C539" s="140" t="s">
        <v>582</v>
      </c>
      <c r="D539" s="140" t="s">
        <v>583</v>
      </c>
      <c r="E539" s="140" t="s">
        <v>584</v>
      </c>
      <c r="F539" s="140">
        <v>5</v>
      </c>
      <c r="G539" s="140"/>
      <c r="H539" s="140" t="s">
        <v>680</v>
      </c>
      <c r="I539" s="140" t="s">
        <v>586</v>
      </c>
      <c r="J539" s="140" t="s">
        <v>599</v>
      </c>
      <c r="K539" s="140" t="s">
        <v>593</v>
      </c>
      <c r="L539" s="140" t="s">
        <v>594</v>
      </c>
      <c r="M539" s="140" t="s">
        <v>577</v>
      </c>
      <c r="N539" s="140" t="s">
        <v>681</v>
      </c>
      <c r="O539" s="140" t="s">
        <v>590</v>
      </c>
      <c r="P539" s="140" t="s">
        <v>597</v>
      </c>
      <c r="Q539" s="140" t="s">
        <v>577</v>
      </c>
      <c r="R539" s="140" t="s">
        <v>577</v>
      </c>
      <c r="S539" s="140" t="s">
        <v>577</v>
      </c>
      <c r="T539" s="140">
        <v>0</v>
      </c>
      <c r="U539" s="140"/>
      <c r="V539" s="141"/>
    </row>
    <row r="540" spans="1:22">
      <c r="A540" s="139">
        <v>113</v>
      </c>
      <c r="B540" s="140" t="s">
        <v>1098</v>
      </c>
      <c r="C540" s="140" t="s">
        <v>582</v>
      </c>
      <c r="D540" s="140" t="s">
        <v>583</v>
      </c>
      <c r="E540" s="140" t="s">
        <v>584</v>
      </c>
      <c r="F540" s="140">
        <v>6</v>
      </c>
      <c r="G540" s="140"/>
      <c r="H540" s="140" t="s">
        <v>811</v>
      </c>
      <c r="I540" s="140" t="s">
        <v>586</v>
      </c>
      <c r="J540" s="140" t="s">
        <v>609</v>
      </c>
      <c r="K540" s="140" t="s">
        <v>593</v>
      </c>
      <c r="L540" s="140" t="s">
        <v>577</v>
      </c>
      <c r="M540" s="140" t="s">
        <v>595</v>
      </c>
      <c r="N540" s="140" t="s">
        <v>610</v>
      </c>
      <c r="O540" s="140" t="s">
        <v>590</v>
      </c>
      <c r="P540" s="140" t="s">
        <v>597</v>
      </c>
      <c r="Q540" s="140" t="s">
        <v>577</v>
      </c>
      <c r="R540" s="140" t="s">
        <v>577</v>
      </c>
      <c r="S540" s="140" t="s">
        <v>577</v>
      </c>
      <c r="T540" s="140">
        <v>0</v>
      </c>
      <c r="U540" s="140"/>
      <c r="V540" s="141"/>
    </row>
    <row r="541" spans="1:22" ht="17.25" thickBot="1">
      <c r="A541" s="146">
        <v>113</v>
      </c>
      <c r="B541" s="147" t="s">
        <v>1098</v>
      </c>
      <c r="C541" s="147" t="s">
        <v>582</v>
      </c>
      <c r="D541" s="148" t="s">
        <v>583</v>
      </c>
      <c r="E541" s="147" t="s">
        <v>584</v>
      </c>
      <c r="F541" s="147">
        <v>7</v>
      </c>
      <c r="G541" s="147"/>
      <c r="H541" s="147" t="s">
        <v>812</v>
      </c>
      <c r="I541" s="147" t="s">
        <v>586</v>
      </c>
      <c r="J541" s="147" t="s">
        <v>609</v>
      </c>
      <c r="K541" s="147" t="s">
        <v>593</v>
      </c>
      <c r="L541" s="147" t="s">
        <v>577</v>
      </c>
      <c r="M541" s="147" t="s">
        <v>595</v>
      </c>
      <c r="N541" s="147" t="s">
        <v>610</v>
      </c>
      <c r="O541" s="147" t="s">
        <v>590</v>
      </c>
      <c r="P541" s="147" t="s">
        <v>597</v>
      </c>
      <c r="Q541" s="147" t="s">
        <v>577</v>
      </c>
      <c r="R541" s="147" t="s">
        <v>577</v>
      </c>
      <c r="S541" s="147" t="s">
        <v>577</v>
      </c>
      <c r="T541" s="147">
        <v>0</v>
      </c>
      <c r="U541" s="147"/>
      <c r="V541" s="149"/>
    </row>
    <row r="542" spans="1:22">
      <c r="A542" s="136">
        <v>114</v>
      </c>
      <c r="B542" s="137" t="s">
        <v>1103</v>
      </c>
      <c r="C542" s="137" t="s">
        <v>582</v>
      </c>
      <c r="D542" s="137" t="s">
        <v>583</v>
      </c>
      <c r="E542" s="137" t="s">
        <v>584</v>
      </c>
      <c r="F542" s="137">
        <v>0</v>
      </c>
      <c r="G542" s="137"/>
      <c r="H542" s="137" t="s">
        <v>1103</v>
      </c>
      <c r="I542" s="137" t="s">
        <v>586</v>
      </c>
      <c r="J542" s="137" t="s">
        <v>592</v>
      </c>
      <c r="K542" s="137" t="s">
        <v>593</v>
      </c>
      <c r="L542" s="137" t="s">
        <v>594</v>
      </c>
      <c r="M542" s="137" t="s">
        <v>595</v>
      </c>
      <c r="N542" s="137" t="s">
        <v>596</v>
      </c>
      <c r="O542" s="137" t="s">
        <v>590</v>
      </c>
      <c r="P542" s="137" t="s">
        <v>580</v>
      </c>
      <c r="Q542" s="137" t="s">
        <v>686</v>
      </c>
      <c r="R542" s="137" t="s">
        <v>630</v>
      </c>
      <c r="S542" s="137" t="s">
        <v>630</v>
      </c>
      <c r="T542" s="137">
        <v>0</v>
      </c>
      <c r="U542" s="137"/>
      <c r="V542" s="138" t="s">
        <v>574</v>
      </c>
    </row>
    <row r="543" spans="1:22">
      <c r="A543" s="139">
        <v>114</v>
      </c>
      <c r="B543" s="140" t="s">
        <v>1103</v>
      </c>
      <c r="C543" s="140" t="s">
        <v>582</v>
      </c>
      <c r="D543" s="140" t="s">
        <v>583</v>
      </c>
      <c r="E543" s="140" t="s">
        <v>584</v>
      </c>
      <c r="F543" s="140">
        <v>1</v>
      </c>
      <c r="G543" s="140"/>
      <c r="H543" s="140" t="s">
        <v>631</v>
      </c>
      <c r="I543" s="140" t="s">
        <v>586</v>
      </c>
      <c r="J543" s="140" t="s">
        <v>599</v>
      </c>
      <c r="K543" s="140" t="s">
        <v>593</v>
      </c>
      <c r="L543" s="140" t="s">
        <v>594</v>
      </c>
      <c r="M543" s="140" t="s">
        <v>577</v>
      </c>
      <c r="N543" s="140" t="s">
        <v>600</v>
      </c>
      <c r="O543" s="140" t="s">
        <v>590</v>
      </c>
      <c r="P543" s="140" t="s">
        <v>597</v>
      </c>
      <c r="Q543" s="140" t="s">
        <v>577</v>
      </c>
      <c r="R543" s="140" t="s">
        <v>577</v>
      </c>
      <c r="S543" s="140" t="s">
        <v>577</v>
      </c>
      <c r="T543" s="140">
        <v>0</v>
      </c>
      <c r="U543" s="140"/>
      <c r="V543" s="141"/>
    </row>
    <row r="544" spans="1:22">
      <c r="A544" s="139">
        <v>114</v>
      </c>
      <c r="B544" s="140" t="s">
        <v>1103</v>
      </c>
      <c r="C544" s="140" t="s">
        <v>582</v>
      </c>
      <c r="D544" s="140" t="s">
        <v>583</v>
      </c>
      <c r="E544" s="140" t="s">
        <v>584</v>
      </c>
      <c r="F544" s="140">
        <v>2</v>
      </c>
      <c r="G544" s="140"/>
      <c r="H544" s="140" t="s">
        <v>664</v>
      </c>
      <c r="I544" s="140" t="s">
        <v>586</v>
      </c>
      <c r="J544" s="140" t="s">
        <v>651</v>
      </c>
      <c r="K544" s="140" t="s">
        <v>577</v>
      </c>
      <c r="L544" s="140" t="s">
        <v>577</v>
      </c>
      <c r="M544" s="140" t="s">
        <v>577</v>
      </c>
      <c r="N544" s="140">
        <v>0</v>
      </c>
      <c r="O544" s="140" t="s">
        <v>590</v>
      </c>
      <c r="P544" s="140" t="s">
        <v>597</v>
      </c>
      <c r="Q544" s="140" t="s">
        <v>577</v>
      </c>
      <c r="R544" s="140" t="s">
        <v>577</v>
      </c>
      <c r="S544" s="140" t="s">
        <v>577</v>
      </c>
      <c r="T544" s="140">
        <v>0</v>
      </c>
      <c r="U544" s="140"/>
      <c r="V544" s="141"/>
    </row>
    <row r="545" spans="1:22" s="135" customFormat="1">
      <c r="A545" s="142">
        <v>114</v>
      </c>
      <c r="B545" s="130" t="s">
        <v>1103</v>
      </c>
      <c r="C545" s="130" t="s">
        <v>582</v>
      </c>
      <c r="D545" s="130" t="s">
        <v>583</v>
      </c>
      <c r="E545" s="130" t="s">
        <v>584</v>
      </c>
      <c r="F545" s="130">
        <v>3</v>
      </c>
      <c r="G545" s="130" t="s">
        <v>1104</v>
      </c>
      <c r="H545" s="130" t="s">
        <v>1104</v>
      </c>
      <c r="I545" s="130" t="s">
        <v>586</v>
      </c>
      <c r="J545" s="130" t="s">
        <v>592</v>
      </c>
      <c r="K545" s="130" t="s">
        <v>593</v>
      </c>
      <c r="L545" s="130" t="s">
        <v>594</v>
      </c>
      <c r="M545" s="130" t="s">
        <v>595</v>
      </c>
      <c r="N545" s="130" t="s">
        <v>1105</v>
      </c>
      <c r="O545" s="130" t="s">
        <v>590</v>
      </c>
      <c r="P545" s="130" t="s">
        <v>597</v>
      </c>
      <c r="Q545" s="130" t="s">
        <v>577</v>
      </c>
      <c r="R545" s="130" t="s">
        <v>577</v>
      </c>
      <c r="S545" s="130" t="s">
        <v>577</v>
      </c>
      <c r="T545" s="130">
        <v>0</v>
      </c>
      <c r="U545" s="130"/>
      <c r="V545" s="143"/>
    </row>
    <row r="546" spans="1:22">
      <c r="A546" s="139">
        <v>114</v>
      </c>
      <c r="B546" s="140" t="s">
        <v>1103</v>
      </c>
      <c r="C546" s="140" t="s">
        <v>582</v>
      </c>
      <c r="D546" s="140" t="s">
        <v>583</v>
      </c>
      <c r="E546" s="140" t="s">
        <v>584</v>
      </c>
      <c r="F546" s="140">
        <v>4</v>
      </c>
      <c r="G546" s="140"/>
      <c r="H546" s="140" t="s">
        <v>1084</v>
      </c>
      <c r="I546" s="140" t="s">
        <v>586</v>
      </c>
      <c r="J546" s="140" t="s">
        <v>619</v>
      </c>
      <c r="K546" s="140" t="s">
        <v>593</v>
      </c>
      <c r="L546" s="140" t="s">
        <v>577</v>
      </c>
      <c r="M546" s="140" t="s">
        <v>595</v>
      </c>
      <c r="N546" s="140" t="s">
        <v>1106</v>
      </c>
      <c r="O546" s="140" t="s">
        <v>590</v>
      </c>
      <c r="P546" s="140" t="s">
        <v>597</v>
      </c>
      <c r="Q546" s="140" t="s">
        <v>577</v>
      </c>
      <c r="R546" s="140" t="s">
        <v>577</v>
      </c>
      <c r="S546" s="140" t="s">
        <v>577</v>
      </c>
      <c r="T546" s="140">
        <v>0</v>
      </c>
      <c r="U546" s="140"/>
      <c r="V546" s="141"/>
    </row>
    <row r="547" spans="1:22">
      <c r="A547" s="139">
        <v>114</v>
      </c>
      <c r="B547" s="140" t="s">
        <v>1103</v>
      </c>
      <c r="C547" s="140" t="s">
        <v>582</v>
      </c>
      <c r="D547" s="140" t="s">
        <v>583</v>
      </c>
      <c r="E547" s="140" t="s">
        <v>584</v>
      </c>
      <c r="F547" s="140">
        <v>5</v>
      </c>
      <c r="G547" s="140"/>
      <c r="H547" s="140" t="s">
        <v>693</v>
      </c>
      <c r="I547" s="140" t="s">
        <v>586</v>
      </c>
      <c r="J547" s="140" t="s">
        <v>609</v>
      </c>
      <c r="K547" s="140" t="s">
        <v>593</v>
      </c>
      <c r="L547" s="140" t="s">
        <v>577</v>
      </c>
      <c r="M547" s="140" t="s">
        <v>595</v>
      </c>
      <c r="N547" s="140" t="s">
        <v>694</v>
      </c>
      <c r="O547" s="140" t="s">
        <v>590</v>
      </c>
      <c r="P547" s="140" t="s">
        <v>597</v>
      </c>
      <c r="Q547" s="140" t="s">
        <v>577</v>
      </c>
      <c r="R547" s="140" t="s">
        <v>577</v>
      </c>
      <c r="S547" s="140" t="s">
        <v>577</v>
      </c>
      <c r="T547" s="140">
        <v>0</v>
      </c>
      <c r="U547" s="140"/>
      <c r="V547" s="141"/>
    </row>
    <row r="548" spans="1:22">
      <c r="A548" s="139">
        <v>114</v>
      </c>
      <c r="B548" s="140" t="s">
        <v>1103</v>
      </c>
      <c r="C548" s="140" t="s">
        <v>582</v>
      </c>
      <c r="D548" s="140" t="s">
        <v>583</v>
      </c>
      <c r="E548" s="140" t="s">
        <v>584</v>
      </c>
      <c r="F548" s="140">
        <v>6</v>
      </c>
      <c r="G548" s="140"/>
      <c r="H548" s="140" t="s">
        <v>608</v>
      </c>
      <c r="I548" s="140" t="s">
        <v>586</v>
      </c>
      <c r="J548" s="140" t="s">
        <v>609</v>
      </c>
      <c r="K548" s="140" t="s">
        <v>593</v>
      </c>
      <c r="L548" s="140" t="s">
        <v>577</v>
      </c>
      <c r="M548" s="140" t="s">
        <v>595</v>
      </c>
      <c r="N548" s="140" t="s">
        <v>610</v>
      </c>
      <c r="O548" s="140" t="s">
        <v>590</v>
      </c>
      <c r="P548" s="140" t="s">
        <v>597</v>
      </c>
      <c r="Q548" s="140" t="s">
        <v>577</v>
      </c>
      <c r="R548" s="140" t="s">
        <v>577</v>
      </c>
      <c r="S548" s="140" t="s">
        <v>577</v>
      </c>
      <c r="T548" s="140">
        <v>0</v>
      </c>
      <c r="U548" s="140"/>
      <c r="V548" s="141"/>
    </row>
    <row r="549" spans="1:22" ht="17.25" thickBot="1">
      <c r="A549" s="146">
        <v>114</v>
      </c>
      <c r="B549" s="147" t="s">
        <v>1103</v>
      </c>
      <c r="C549" s="147" t="s">
        <v>582</v>
      </c>
      <c r="D549" s="148" t="s">
        <v>583</v>
      </c>
      <c r="E549" s="147" t="s">
        <v>584</v>
      </c>
      <c r="F549" s="147">
        <v>7</v>
      </c>
      <c r="G549" s="147"/>
      <c r="H549" s="147" t="s">
        <v>611</v>
      </c>
      <c r="I549" s="147" t="s">
        <v>586</v>
      </c>
      <c r="J549" s="147" t="s">
        <v>609</v>
      </c>
      <c r="K549" s="147" t="s">
        <v>593</v>
      </c>
      <c r="L549" s="147" t="s">
        <v>577</v>
      </c>
      <c r="M549" s="147" t="s">
        <v>595</v>
      </c>
      <c r="N549" s="147" t="s">
        <v>610</v>
      </c>
      <c r="O549" s="147" t="s">
        <v>590</v>
      </c>
      <c r="P549" s="147" t="s">
        <v>597</v>
      </c>
      <c r="Q549" s="147" t="s">
        <v>577</v>
      </c>
      <c r="R549" s="147" t="s">
        <v>577</v>
      </c>
      <c r="S549" s="147" t="s">
        <v>577</v>
      </c>
      <c r="T549" s="147">
        <v>0</v>
      </c>
      <c r="U549" s="147"/>
      <c r="V549" s="149"/>
    </row>
    <row r="550" spans="1:22" s="135" customFormat="1" ht="17.25" thickBot="1">
      <c r="A550" s="150">
        <v>115</v>
      </c>
      <c r="B550" s="151" t="s">
        <v>584</v>
      </c>
      <c r="C550" s="151" t="s">
        <v>573</v>
      </c>
      <c r="D550" s="151" t="s">
        <v>573</v>
      </c>
      <c r="E550" s="151" t="s">
        <v>574</v>
      </c>
      <c r="F550" s="151">
        <v>0</v>
      </c>
      <c r="G550" s="151" t="s">
        <v>641</v>
      </c>
      <c r="H550" s="151" t="s">
        <v>584</v>
      </c>
      <c r="I550" s="151" t="s">
        <v>576</v>
      </c>
      <c r="J550" s="137" t="s">
        <v>577</v>
      </c>
      <c r="K550" s="137" t="s">
        <v>577</v>
      </c>
      <c r="L550" s="137" t="s">
        <v>577</v>
      </c>
      <c r="M550" s="137" t="s">
        <v>577</v>
      </c>
      <c r="N550" s="151" t="s">
        <v>642</v>
      </c>
      <c r="O550" s="151" t="s">
        <v>579</v>
      </c>
      <c r="P550" s="151" t="s">
        <v>580</v>
      </c>
      <c r="Q550" s="151" t="s">
        <v>577</v>
      </c>
      <c r="R550" s="151" t="s">
        <v>577</v>
      </c>
      <c r="S550" s="151" t="s">
        <v>577</v>
      </c>
      <c r="T550" s="151">
        <v>0</v>
      </c>
      <c r="U550" s="151"/>
      <c r="V550" s="133" t="s">
        <v>574</v>
      </c>
    </row>
    <row r="551" spans="1:22">
      <c r="A551" s="136">
        <v>116</v>
      </c>
      <c r="B551" s="137" t="s">
        <v>1107</v>
      </c>
      <c r="C551" s="137" t="s">
        <v>582</v>
      </c>
      <c r="D551" s="137" t="s">
        <v>583</v>
      </c>
      <c r="E551" s="137" t="s">
        <v>584</v>
      </c>
      <c r="F551" s="137">
        <v>0</v>
      </c>
      <c r="G551" s="137"/>
      <c r="H551" s="137" t="s">
        <v>1107</v>
      </c>
      <c r="I551" s="137" t="s">
        <v>586</v>
      </c>
      <c r="J551" s="137" t="s">
        <v>592</v>
      </c>
      <c r="K551" s="137" t="s">
        <v>593</v>
      </c>
      <c r="L551" s="137" t="s">
        <v>594</v>
      </c>
      <c r="M551" s="137" t="s">
        <v>595</v>
      </c>
      <c r="N551" s="137" t="s">
        <v>596</v>
      </c>
      <c r="O551" s="137" t="s">
        <v>590</v>
      </c>
      <c r="P551" s="137" t="s">
        <v>580</v>
      </c>
      <c r="Q551" s="137" t="s">
        <v>686</v>
      </c>
      <c r="R551" s="137" t="s">
        <v>615</v>
      </c>
      <c r="S551" s="137" t="s">
        <v>615</v>
      </c>
      <c r="T551" s="137">
        <v>0</v>
      </c>
      <c r="U551" s="137"/>
      <c r="V551" s="138" t="s">
        <v>574</v>
      </c>
    </row>
    <row r="552" spans="1:22">
      <c r="A552" s="139">
        <v>116</v>
      </c>
      <c r="B552" s="140" t="s">
        <v>1107</v>
      </c>
      <c r="C552" s="140" t="s">
        <v>582</v>
      </c>
      <c r="D552" s="140" t="s">
        <v>583</v>
      </c>
      <c r="E552" s="140" t="s">
        <v>584</v>
      </c>
      <c r="F552" s="140">
        <v>1</v>
      </c>
      <c r="G552" s="140"/>
      <c r="H552" s="140" t="s">
        <v>616</v>
      </c>
      <c r="I552" s="140" t="s">
        <v>586</v>
      </c>
      <c r="J552" s="140" t="s">
        <v>599</v>
      </c>
      <c r="K552" s="140" t="s">
        <v>593</v>
      </c>
      <c r="L552" s="140" t="s">
        <v>594</v>
      </c>
      <c r="M552" s="140" t="s">
        <v>577</v>
      </c>
      <c r="N552" s="140" t="s">
        <v>600</v>
      </c>
      <c r="O552" s="140" t="s">
        <v>590</v>
      </c>
      <c r="P552" s="140" t="s">
        <v>597</v>
      </c>
      <c r="Q552" s="140" t="s">
        <v>577</v>
      </c>
      <c r="R552" s="140" t="s">
        <v>577</v>
      </c>
      <c r="S552" s="140" t="s">
        <v>577</v>
      </c>
      <c r="T552" s="140">
        <v>0</v>
      </c>
      <c r="U552" s="140"/>
      <c r="V552" s="141"/>
    </row>
    <row r="553" spans="1:22">
      <c r="A553" s="139">
        <v>116</v>
      </c>
      <c r="B553" s="140" t="s">
        <v>1107</v>
      </c>
      <c r="C553" s="140" t="s">
        <v>582</v>
      </c>
      <c r="D553" s="140" t="s">
        <v>583</v>
      </c>
      <c r="E553" s="140" t="s">
        <v>584</v>
      </c>
      <c r="F553" s="140">
        <v>2</v>
      </c>
      <c r="G553" s="140"/>
      <c r="H553" s="140" t="s">
        <v>621</v>
      </c>
      <c r="I553" s="140" t="s">
        <v>586</v>
      </c>
      <c r="J553" s="140" t="s">
        <v>619</v>
      </c>
      <c r="K553" s="140" t="s">
        <v>593</v>
      </c>
      <c r="L553" s="140" t="s">
        <v>577</v>
      </c>
      <c r="M553" s="140" t="s">
        <v>595</v>
      </c>
      <c r="N553" s="140" t="s">
        <v>622</v>
      </c>
      <c r="O553" s="140" t="s">
        <v>590</v>
      </c>
      <c r="P553" s="140" t="s">
        <v>597</v>
      </c>
      <c r="Q553" s="140" t="s">
        <v>577</v>
      </c>
      <c r="R553" s="140" t="s">
        <v>577</v>
      </c>
      <c r="S553" s="140" t="s">
        <v>577</v>
      </c>
      <c r="T553" s="140">
        <v>0</v>
      </c>
      <c r="U553" s="140"/>
      <c r="V553" s="141"/>
    </row>
    <row r="554" spans="1:22" s="135" customFormat="1">
      <c r="A554" s="142">
        <v>116</v>
      </c>
      <c r="B554" s="130" t="s">
        <v>1107</v>
      </c>
      <c r="C554" s="130" t="s">
        <v>582</v>
      </c>
      <c r="D554" s="130" t="s">
        <v>583</v>
      </c>
      <c r="E554" s="130" t="s">
        <v>584</v>
      </c>
      <c r="F554" s="130">
        <v>3</v>
      </c>
      <c r="G554" s="152" t="s">
        <v>1108</v>
      </c>
      <c r="H554" s="130" t="s">
        <v>1109</v>
      </c>
      <c r="I554" s="130" t="s">
        <v>586</v>
      </c>
      <c r="J554" s="130" t="s">
        <v>592</v>
      </c>
      <c r="K554" s="130" t="s">
        <v>593</v>
      </c>
      <c r="L554" s="130" t="s">
        <v>594</v>
      </c>
      <c r="M554" s="130" t="s">
        <v>595</v>
      </c>
      <c r="N554" s="130" t="s">
        <v>1110</v>
      </c>
      <c r="O554" s="130" t="s">
        <v>590</v>
      </c>
      <c r="P554" s="130" t="s">
        <v>597</v>
      </c>
      <c r="Q554" s="130" t="s">
        <v>577</v>
      </c>
      <c r="R554" s="130" t="s">
        <v>577</v>
      </c>
      <c r="S554" s="130" t="s">
        <v>577</v>
      </c>
      <c r="T554" s="130">
        <v>0</v>
      </c>
      <c r="U554" s="130"/>
      <c r="V554" s="143"/>
    </row>
    <row r="555" spans="1:22">
      <c r="A555" s="139">
        <v>116</v>
      </c>
      <c r="B555" s="140" t="s">
        <v>1107</v>
      </c>
      <c r="C555" s="140" t="s">
        <v>582</v>
      </c>
      <c r="D555" s="140" t="s">
        <v>583</v>
      </c>
      <c r="E555" s="140" t="s">
        <v>584</v>
      </c>
      <c r="F555" s="140">
        <v>4</v>
      </c>
      <c r="G555" s="140"/>
      <c r="H555" s="140" t="s">
        <v>650</v>
      </c>
      <c r="I555" s="140" t="s">
        <v>586</v>
      </c>
      <c r="J555" s="140" t="s">
        <v>651</v>
      </c>
      <c r="K555" s="140" t="s">
        <v>577</v>
      </c>
      <c r="L555" s="140" t="s">
        <v>577</v>
      </c>
      <c r="M555" s="140" t="s">
        <v>577</v>
      </c>
      <c r="N555" s="140">
        <v>0</v>
      </c>
      <c r="O555" s="140" t="s">
        <v>590</v>
      </c>
      <c r="P555" s="140" t="s">
        <v>597</v>
      </c>
      <c r="Q555" s="140" t="s">
        <v>577</v>
      </c>
      <c r="R555" s="140" t="s">
        <v>577</v>
      </c>
      <c r="S555" s="140" t="s">
        <v>577</v>
      </c>
      <c r="T555" s="140">
        <v>0</v>
      </c>
      <c r="U555" s="140"/>
      <c r="V555" s="141"/>
    </row>
    <row r="556" spans="1:22">
      <c r="A556" s="139">
        <v>116</v>
      </c>
      <c r="B556" s="140" t="s">
        <v>1107</v>
      </c>
      <c r="C556" s="140" t="s">
        <v>582</v>
      </c>
      <c r="D556" s="140" t="s">
        <v>583</v>
      </c>
      <c r="E556" s="140" t="s">
        <v>584</v>
      </c>
      <c r="F556" s="140">
        <v>5</v>
      </c>
      <c r="G556" s="140"/>
      <c r="H556" s="140" t="s">
        <v>704</v>
      </c>
      <c r="I556" s="140" t="s">
        <v>586</v>
      </c>
      <c r="J556" s="140" t="s">
        <v>592</v>
      </c>
      <c r="K556" s="140" t="s">
        <v>593</v>
      </c>
      <c r="L556" s="140" t="s">
        <v>594</v>
      </c>
      <c r="M556" s="140" t="s">
        <v>595</v>
      </c>
      <c r="N556" s="140" t="s">
        <v>705</v>
      </c>
      <c r="O556" s="140" t="s">
        <v>590</v>
      </c>
      <c r="P556" s="140" t="s">
        <v>597</v>
      </c>
      <c r="Q556" s="140" t="s">
        <v>577</v>
      </c>
      <c r="R556" s="140" t="s">
        <v>577</v>
      </c>
      <c r="S556" s="140" t="s">
        <v>577</v>
      </c>
      <c r="T556" s="140">
        <v>0</v>
      </c>
      <c r="U556" s="140"/>
      <c r="V556" s="141"/>
    </row>
    <row r="557" spans="1:22">
      <c r="A557" s="139">
        <v>116</v>
      </c>
      <c r="B557" s="140" t="s">
        <v>1107</v>
      </c>
      <c r="C557" s="140" t="s">
        <v>582</v>
      </c>
      <c r="D557" s="140" t="s">
        <v>583</v>
      </c>
      <c r="E557" s="140" t="s">
        <v>584</v>
      </c>
      <c r="F557" s="140">
        <v>6</v>
      </c>
      <c r="G557" s="140"/>
      <c r="H557" s="140" t="s">
        <v>625</v>
      </c>
      <c r="I557" s="140" t="s">
        <v>586</v>
      </c>
      <c r="J557" s="140" t="s">
        <v>609</v>
      </c>
      <c r="K557" s="140" t="s">
        <v>593</v>
      </c>
      <c r="L557" s="140" t="s">
        <v>577</v>
      </c>
      <c r="M557" s="140" t="s">
        <v>595</v>
      </c>
      <c r="N557" s="140" t="s">
        <v>610</v>
      </c>
      <c r="O557" s="140" t="s">
        <v>590</v>
      </c>
      <c r="P557" s="140" t="s">
        <v>597</v>
      </c>
      <c r="Q557" s="140" t="s">
        <v>577</v>
      </c>
      <c r="R557" s="140" t="s">
        <v>577</v>
      </c>
      <c r="S557" s="140" t="s">
        <v>577</v>
      </c>
      <c r="T557" s="140">
        <v>0</v>
      </c>
      <c r="U557" s="140"/>
      <c r="V557" s="141"/>
    </row>
    <row r="558" spans="1:22" ht="17.25" thickBot="1">
      <c r="A558" s="146">
        <v>116</v>
      </c>
      <c r="B558" s="147" t="s">
        <v>1107</v>
      </c>
      <c r="C558" s="147" t="s">
        <v>582</v>
      </c>
      <c r="D558" s="148" t="s">
        <v>583</v>
      </c>
      <c r="E558" s="147" t="s">
        <v>584</v>
      </c>
      <c r="F558" s="147">
        <v>7</v>
      </c>
      <c r="G558" s="147"/>
      <c r="H558" s="147" t="s">
        <v>626</v>
      </c>
      <c r="I558" s="147" t="s">
        <v>586</v>
      </c>
      <c r="J558" s="147" t="s">
        <v>609</v>
      </c>
      <c r="K558" s="147" t="s">
        <v>593</v>
      </c>
      <c r="L558" s="147" t="s">
        <v>577</v>
      </c>
      <c r="M558" s="147" t="s">
        <v>595</v>
      </c>
      <c r="N558" s="147" t="s">
        <v>610</v>
      </c>
      <c r="O558" s="147" t="s">
        <v>590</v>
      </c>
      <c r="P558" s="147" t="s">
        <v>597</v>
      </c>
      <c r="Q558" s="147" t="s">
        <v>577</v>
      </c>
      <c r="R558" s="147" t="s">
        <v>577</v>
      </c>
      <c r="S558" s="147" t="s">
        <v>577</v>
      </c>
      <c r="T558" s="147">
        <v>0</v>
      </c>
      <c r="U558" s="147"/>
      <c r="V558" s="149"/>
    </row>
    <row r="559" spans="1:22">
      <c r="A559" s="136">
        <v>117</v>
      </c>
      <c r="B559" s="137" t="s">
        <v>1111</v>
      </c>
      <c r="C559" s="137" t="s">
        <v>582</v>
      </c>
      <c r="D559" s="137" t="s">
        <v>583</v>
      </c>
      <c r="E559" s="137" t="s">
        <v>584</v>
      </c>
      <c r="F559" s="137">
        <v>0</v>
      </c>
      <c r="G559" s="137"/>
      <c r="H559" s="137" t="s">
        <v>1111</v>
      </c>
      <c r="I559" s="137" t="s">
        <v>586</v>
      </c>
      <c r="J559" s="137" t="s">
        <v>592</v>
      </c>
      <c r="K559" s="137" t="s">
        <v>593</v>
      </c>
      <c r="L559" s="137" t="s">
        <v>594</v>
      </c>
      <c r="M559" s="137" t="s">
        <v>595</v>
      </c>
      <c r="N559" s="137" t="s">
        <v>596</v>
      </c>
      <c r="O559" s="137" t="s">
        <v>590</v>
      </c>
      <c r="P559" s="137" t="s">
        <v>580</v>
      </c>
      <c r="Q559" s="137" t="s">
        <v>686</v>
      </c>
      <c r="R559" s="137" t="s">
        <v>630</v>
      </c>
      <c r="S559" s="137" t="s">
        <v>630</v>
      </c>
      <c r="T559" s="137">
        <v>0</v>
      </c>
      <c r="U559" s="137"/>
      <c r="V559" s="138" t="s">
        <v>574</v>
      </c>
    </row>
    <row r="560" spans="1:22">
      <c r="A560" s="139">
        <v>117</v>
      </c>
      <c r="B560" s="140" t="s">
        <v>1111</v>
      </c>
      <c r="C560" s="140" t="s">
        <v>582</v>
      </c>
      <c r="D560" s="140" t="s">
        <v>583</v>
      </c>
      <c r="E560" s="140" t="s">
        <v>584</v>
      </c>
      <c r="F560" s="140">
        <v>1</v>
      </c>
      <c r="G560" s="140"/>
      <c r="H560" s="140" t="s">
        <v>821</v>
      </c>
      <c r="I560" s="140" t="s">
        <v>586</v>
      </c>
      <c r="J560" s="140" t="s">
        <v>599</v>
      </c>
      <c r="K560" s="140" t="s">
        <v>593</v>
      </c>
      <c r="L560" s="140" t="s">
        <v>594</v>
      </c>
      <c r="M560" s="140" t="s">
        <v>577</v>
      </c>
      <c r="N560" s="140" t="s">
        <v>600</v>
      </c>
      <c r="O560" s="140" t="s">
        <v>590</v>
      </c>
      <c r="P560" s="140" t="s">
        <v>597</v>
      </c>
      <c r="Q560" s="140" t="s">
        <v>577</v>
      </c>
      <c r="R560" s="140" t="s">
        <v>577</v>
      </c>
      <c r="S560" s="140" t="s">
        <v>577</v>
      </c>
      <c r="T560" s="140">
        <v>0</v>
      </c>
      <c r="U560" s="140"/>
      <c r="V560" s="141"/>
    </row>
    <row r="561" spans="1:22">
      <c r="A561" s="139">
        <v>117</v>
      </c>
      <c r="B561" s="140" t="s">
        <v>1111</v>
      </c>
      <c r="C561" s="140" t="s">
        <v>582</v>
      </c>
      <c r="D561" s="140" t="s">
        <v>583</v>
      </c>
      <c r="E561" s="140" t="s">
        <v>584</v>
      </c>
      <c r="F561" s="140">
        <v>2</v>
      </c>
      <c r="G561" s="140"/>
      <c r="H561" s="140" t="s">
        <v>604</v>
      </c>
      <c r="I561" s="140" t="s">
        <v>586</v>
      </c>
      <c r="J561" s="140" t="s">
        <v>599</v>
      </c>
      <c r="K561" s="140" t="s">
        <v>593</v>
      </c>
      <c r="L561" s="140" t="s">
        <v>594</v>
      </c>
      <c r="M561" s="140" t="s">
        <v>577</v>
      </c>
      <c r="N561" s="140" t="s">
        <v>605</v>
      </c>
      <c r="O561" s="140" t="s">
        <v>590</v>
      </c>
      <c r="P561" s="140" t="s">
        <v>597</v>
      </c>
      <c r="Q561" s="140" t="s">
        <v>577</v>
      </c>
      <c r="R561" s="140" t="s">
        <v>577</v>
      </c>
      <c r="S561" s="140" t="s">
        <v>577</v>
      </c>
      <c r="T561" s="140">
        <v>0</v>
      </c>
      <c r="U561" s="140"/>
      <c r="V561" s="141"/>
    </row>
    <row r="562" spans="1:22" s="135" customFormat="1">
      <c r="A562" s="153">
        <v>117</v>
      </c>
      <c r="B562" s="152" t="s">
        <v>1111</v>
      </c>
      <c r="C562" s="152" t="s">
        <v>582</v>
      </c>
      <c r="D562" s="152" t="s">
        <v>583</v>
      </c>
      <c r="E562" s="152" t="s">
        <v>584</v>
      </c>
      <c r="F562" s="152">
        <v>3</v>
      </c>
      <c r="G562" s="152" t="s">
        <v>1112</v>
      </c>
      <c r="H562" s="152" t="s">
        <v>1113</v>
      </c>
      <c r="I562" s="152" t="s">
        <v>586</v>
      </c>
      <c r="J562" s="152" t="s">
        <v>592</v>
      </c>
      <c r="K562" s="152" t="s">
        <v>593</v>
      </c>
      <c r="L562" s="152" t="s">
        <v>594</v>
      </c>
      <c r="M562" s="152" t="s">
        <v>595</v>
      </c>
      <c r="N562" s="152" t="s">
        <v>1114</v>
      </c>
      <c r="O562" s="152" t="s">
        <v>590</v>
      </c>
      <c r="P562" s="152" t="s">
        <v>597</v>
      </c>
      <c r="Q562" s="152" t="s">
        <v>577</v>
      </c>
      <c r="R562" s="152" t="s">
        <v>577</v>
      </c>
      <c r="S562" s="152" t="s">
        <v>577</v>
      </c>
      <c r="T562" s="152">
        <v>0</v>
      </c>
      <c r="U562" s="152"/>
      <c r="V562" s="143"/>
    </row>
    <row r="563" spans="1:22">
      <c r="A563" s="139">
        <v>117</v>
      </c>
      <c r="B563" s="140" t="s">
        <v>1111</v>
      </c>
      <c r="C563" s="140" t="s">
        <v>582</v>
      </c>
      <c r="D563" s="140" t="s">
        <v>583</v>
      </c>
      <c r="E563" s="140" t="s">
        <v>584</v>
      </c>
      <c r="F563" s="140">
        <v>4</v>
      </c>
      <c r="G563" s="140"/>
      <c r="H563" s="140" t="s">
        <v>1084</v>
      </c>
      <c r="I563" s="140" t="s">
        <v>586</v>
      </c>
      <c r="J563" s="140" t="s">
        <v>619</v>
      </c>
      <c r="K563" s="140" t="s">
        <v>593</v>
      </c>
      <c r="L563" s="140" t="s">
        <v>577</v>
      </c>
      <c r="M563" s="140" t="s">
        <v>595</v>
      </c>
      <c r="N563" s="140" t="s">
        <v>1106</v>
      </c>
      <c r="O563" s="140" t="s">
        <v>590</v>
      </c>
      <c r="P563" s="140" t="s">
        <v>597</v>
      </c>
      <c r="Q563" s="140" t="s">
        <v>577</v>
      </c>
      <c r="R563" s="140" t="s">
        <v>577</v>
      </c>
      <c r="S563" s="140" t="s">
        <v>577</v>
      </c>
      <c r="T563" s="140">
        <v>0</v>
      </c>
      <c r="U563" s="140"/>
      <c r="V563" s="141"/>
    </row>
    <row r="564" spans="1:22">
      <c r="A564" s="139">
        <v>117</v>
      </c>
      <c r="B564" s="140" t="s">
        <v>1111</v>
      </c>
      <c r="C564" s="140" t="s">
        <v>582</v>
      </c>
      <c r="D564" s="140" t="s">
        <v>583</v>
      </c>
      <c r="E564" s="140" t="s">
        <v>584</v>
      </c>
      <c r="F564" s="140">
        <v>5</v>
      </c>
      <c r="G564" s="140"/>
      <c r="H564" s="140" t="s">
        <v>700</v>
      </c>
      <c r="I564" s="140" t="s">
        <v>586</v>
      </c>
      <c r="J564" s="140" t="s">
        <v>609</v>
      </c>
      <c r="K564" s="140" t="s">
        <v>593</v>
      </c>
      <c r="L564" s="140" t="s">
        <v>577</v>
      </c>
      <c r="M564" s="140" t="s">
        <v>595</v>
      </c>
      <c r="N564" s="140" t="s">
        <v>701</v>
      </c>
      <c r="O564" s="140" t="s">
        <v>590</v>
      </c>
      <c r="P564" s="140" t="s">
        <v>597</v>
      </c>
      <c r="Q564" s="140" t="s">
        <v>577</v>
      </c>
      <c r="R564" s="140" t="s">
        <v>577</v>
      </c>
      <c r="S564" s="140" t="s">
        <v>577</v>
      </c>
      <c r="T564" s="140">
        <v>0</v>
      </c>
      <c r="U564" s="140"/>
      <c r="V564" s="141"/>
    </row>
    <row r="565" spans="1:22">
      <c r="A565" s="139">
        <v>117</v>
      </c>
      <c r="B565" s="140" t="s">
        <v>1111</v>
      </c>
      <c r="C565" s="140" t="s">
        <v>582</v>
      </c>
      <c r="D565" s="140" t="s">
        <v>583</v>
      </c>
      <c r="E565" s="140" t="s">
        <v>584</v>
      </c>
      <c r="F565" s="140">
        <v>6</v>
      </c>
      <c r="G565" s="140"/>
      <c r="H565" s="140" t="s">
        <v>639</v>
      </c>
      <c r="I565" s="140" t="s">
        <v>586</v>
      </c>
      <c r="J565" s="140" t="s">
        <v>609</v>
      </c>
      <c r="K565" s="140" t="s">
        <v>593</v>
      </c>
      <c r="L565" s="140" t="s">
        <v>577</v>
      </c>
      <c r="M565" s="140" t="s">
        <v>595</v>
      </c>
      <c r="N565" s="140" t="s">
        <v>610</v>
      </c>
      <c r="O565" s="140" t="s">
        <v>590</v>
      </c>
      <c r="P565" s="140" t="s">
        <v>597</v>
      </c>
      <c r="Q565" s="140" t="s">
        <v>577</v>
      </c>
      <c r="R565" s="140" t="s">
        <v>577</v>
      </c>
      <c r="S565" s="140" t="s">
        <v>577</v>
      </c>
      <c r="T565" s="140">
        <v>0</v>
      </c>
      <c r="U565" s="140"/>
      <c r="V565" s="141"/>
    </row>
    <row r="566" spans="1:22" ht="17.25" thickBot="1">
      <c r="A566" s="146">
        <v>117</v>
      </c>
      <c r="B566" s="147" t="s">
        <v>1111</v>
      </c>
      <c r="C566" s="147" t="s">
        <v>582</v>
      </c>
      <c r="D566" s="148" t="s">
        <v>583</v>
      </c>
      <c r="E566" s="147" t="s">
        <v>584</v>
      </c>
      <c r="F566" s="147">
        <v>7</v>
      </c>
      <c r="G566" s="147"/>
      <c r="H566" s="147" t="s">
        <v>640</v>
      </c>
      <c r="I566" s="147" t="s">
        <v>586</v>
      </c>
      <c r="J566" s="147" t="s">
        <v>609</v>
      </c>
      <c r="K566" s="147" t="s">
        <v>593</v>
      </c>
      <c r="L566" s="147" t="s">
        <v>577</v>
      </c>
      <c r="M566" s="147" t="s">
        <v>595</v>
      </c>
      <c r="N566" s="147" t="s">
        <v>610</v>
      </c>
      <c r="O566" s="147" t="s">
        <v>590</v>
      </c>
      <c r="P566" s="147" t="s">
        <v>597</v>
      </c>
      <c r="Q566" s="147" t="s">
        <v>577</v>
      </c>
      <c r="R566" s="147" t="s">
        <v>577</v>
      </c>
      <c r="S566" s="147" t="s">
        <v>577</v>
      </c>
      <c r="T566" s="147">
        <v>0</v>
      </c>
      <c r="U566" s="147"/>
      <c r="V566" s="149"/>
    </row>
    <row r="567" spans="1:22">
      <c r="A567" s="136">
        <v>118</v>
      </c>
      <c r="B567" s="137" t="s">
        <v>1115</v>
      </c>
      <c r="C567" s="137" t="s">
        <v>582</v>
      </c>
      <c r="D567" s="137" t="s">
        <v>583</v>
      </c>
      <c r="E567" s="137" t="s">
        <v>584</v>
      </c>
      <c r="F567" s="137">
        <v>0</v>
      </c>
      <c r="G567" s="151" t="s">
        <v>1116</v>
      </c>
      <c r="H567" s="137" t="s">
        <v>1115</v>
      </c>
      <c r="I567" s="137" t="s">
        <v>586</v>
      </c>
      <c r="J567" s="137" t="s">
        <v>592</v>
      </c>
      <c r="K567" s="137" t="s">
        <v>593</v>
      </c>
      <c r="L567" s="137" t="s">
        <v>594</v>
      </c>
      <c r="M567" s="137" t="s">
        <v>595</v>
      </c>
      <c r="N567" s="137" t="s">
        <v>596</v>
      </c>
      <c r="O567" s="137" t="s">
        <v>590</v>
      </c>
      <c r="P567" s="137" t="s">
        <v>580</v>
      </c>
      <c r="Q567" s="137" t="s">
        <v>686</v>
      </c>
      <c r="R567" s="137" t="s">
        <v>630</v>
      </c>
      <c r="S567" s="137" t="s">
        <v>630</v>
      </c>
      <c r="T567" s="137">
        <v>0</v>
      </c>
      <c r="U567" s="137"/>
      <c r="V567" s="138" t="s">
        <v>1117</v>
      </c>
    </row>
    <row r="568" spans="1:22">
      <c r="A568" s="139">
        <v>118</v>
      </c>
      <c r="B568" s="140" t="s">
        <v>1115</v>
      </c>
      <c r="C568" s="140" t="s">
        <v>582</v>
      </c>
      <c r="D568" s="140" t="s">
        <v>583</v>
      </c>
      <c r="E568" s="140" t="s">
        <v>584</v>
      </c>
      <c r="F568" s="140">
        <v>1</v>
      </c>
      <c r="G568" s="140"/>
      <c r="H568" s="140" t="s">
        <v>688</v>
      </c>
      <c r="I568" s="140" t="s">
        <v>586</v>
      </c>
      <c r="J568" s="140" t="s">
        <v>651</v>
      </c>
      <c r="K568" s="140" t="s">
        <v>577</v>
      </c>
      <c r="L568" s="140" t="s">
        <v>577</v>
      </c>
      <c r="M568" s="140" t="s">
        <v>577</v>
      </c>
      <c r="N568" s="140">
        <v>0</v>
      </c>
      <c r="O568" s="140" t="s">
        <v>590</v>
      </c>
      <c r="P568" s="140" t="s">
        <v>597</v>
      </c>
      <c r="Q568" s="140" t="s">
        <v>577</v>
      </c>
      <c r="R568" s="140" t="s">
        <v>577</v>
      </c>
      <c r="S568" s="140" t="s">
        <v>577</v>
      </c>
      <c r="T568" s="140">
        <v>0</v>
      </c>
      <c r="U568" s="140"/>
      <c r="V568" s="141"/>
    </row>
    <row r="569" spans="1:22">
      <c r="A569" s="139">
        <v>118</v>
      </c>
      <c r="B569" s="140" t="s">
        <v>1115</v>
      </c>
      <c r="C569" s="140" t="s">
        <v>582</v>
      </c>
      <c r="D569" s="140" t="s">
        <v>583</v>
      </c>
      <c r="E569" s="140" t="s">
        <v>584</v>
      </c>
      <c r="F569" s="140">
        <v>2</v>
      </c>
      <c r="G569" s="140"/>
      <c r="H569" s="140" t="s">
        <v>664</v>
      </c>
      <c r="I569" s="140" t="s">
        <v>586</v>
      </c>
      <c r="J569" s="140" t="s">
        <v>651</v>
      </c>
      <c r="K569" s="140" t="s">
        <v>577</v>
      </c>
      <c r="L569" s="140" t="s">
        <v>577</v>
      </c>
      <c r="M569" s="140" t="s">
        <v>577</v>
      </c>
      <c r="N569" s="140">
        <v>0</v>
      </c>
      <c r="O569" s="140" t="s">
        <v>590</v>
      </c>
      <c r="P569" s="140" t="s">
        <v>597</v>
      </c>
      <c r="Q569" s="140" t="s">
        <v>577</v>
      </c>
      <c r="R569" s="140" t="s">
        <v>577</v>
      </c>
      <c r="S569" s="140" t="s">
        <v>577</v>
      </c>
      <c r="T569" s="140">
        <v>0</v>
      </c>
      <c r="U569" s="140"/>
      <c r="V569" s="141"/>
    </row>
    <row r="570" spans="1:22" s="135" customFormat="1">
      <c r="A570" s="142">
        <v>118</v>
      </c>
      <c r="B570" s="130" t="s">
        <v>1115</v>
      </c>
      <c r="C570" s="130" t="s">
        <v>582</v>
      </c>
      <c r="D570" s="130" t="s">
        <v>583</v>
      </c>
      <c r="E570" s="130" t="s">
        <v>584</v>
      </c>
      <c r="F570" s="130">
        <v>3</v>
      </c>
      <c r="G570" s="152" t="s">
        <v>1118</v>
      </c>
      <c r="H570" s="130" t="s">
        <v>1119</v>
      </c>
      <c r="I570" s="130" t="s">
        <v>586</v>
      </c>
      <c r="J570" s="130" t="s">
        <v>592</v>
      </c>
      <c r="K570" s="130" t="s">
        <v>593</v>
      </c>
      <c r="L570" s="130" t="s">
        <v>594</v>
      </c>
      <c r="M570" s="130" t="s">
        <v>595</v>
      </c>
      <c r="N570" s="130" t="s">
        <v>1083</v>
      </c>
      <c r="O570" s="130" t="s">
        <v>590</v>
      </c>
      <c r="P570" s="130" t="s">
        <v>597</v>
      </c>
      <c r="Q570" s="130" t="s">
        <v>577</v>
      </c>
      <c r="R570" s="130" t="s">
        <v>577</v>
      </c>
      <c r="S570" s="130" t="s">
        <v>577</v>
      </c>
      <c r="T570" s="130">
        <v>0</v>
      </c>
      <c r="U570" s="130"/>
      <c r="V570" s="143"/>
    </row>
    <row r="571" spans="1:22">
      <c r="A571" s="139">
        <v>118</v>
      </c>
      <c r="B571" s="140" t="s">
        <v>1115</v>
      </c>
      <c r="C571" s="140" t="s">
        <v>582</v>
      </c>
      <c r="D571" s="140" t="s">
        <v>583</v>
      </c>
      <c r="E571" s="140" t="s">
        <v>584</v>
      </c>
      <c r="F571" s="140">
        <v>4</v>
      </c>
      <c r="G571" s="140"/>
      <c r="H571" s="140" t="s">
        <v>1084</v>
      </c>
      <c r="I571" s="140" t="s">
        <v>586</v>
      </c>
      <c r="J571" s="140" t="s">
        <v>619</v>
      </c>
      <c r="K571" s="140" t="s">
        <v>593</v>
      </c>
      <c r="L571" s="140" t="s">
        <v>577</v>
      </c>
      <c r="M571" s="140" t="s">
        <v>595</v>
      </c>
      <c r="N571" s="140" t="s">
        <v>1106</v>
      </c>
      <c r="O571" s="140" t="s">
        <v>590</v>
      </c>
      <c r="P571" s="140" t="s">
        <v>597</v>
      </c>
      <c r="Q571" s="140" t="s">
        <v>577</v>
      </c>
      <c r="R571" s="140" t="s">
        <v>577</v>
      </c>
      <c r="S571" s="140" t="s">
        <v>577</v>
      </c>
      <c r="T571" s="140">
        <v>0</v>
      </c>
      <c r="U571" s="140"/>
      <c r="V571" s="141"/>
    </row>
    <row r="572" spans="1:22">
      <c r="A572" s="139">
        <v>118</v>
      </c>
      <c r="B572" s="140" t="s">
        <v>1115</v>
      </c>
      <c r="C572" s="140" t="s">
        <v>582</v>
      </c>
      <c r="D572" s="140" t="s">
        <v>583</v>
      </c>
      <c r="E572" s="140" t="s">
        <v>584</v>
      </c>
      <c r="F572" s="140">
        <v>5</v>
      </c>
      <c r="G572" s="140"/>
      <c r="H572" s="140" t="s">
        <v>689</v>
      </c>
      <c r="I572" s="140" t="s">
        <v>586</v>
      </c>
      <c r="J572" s="140" t="s">
        <v>609</v>
      </c>
      <c r="K572" s="140" t="s">
        <v>593</v>
      </c>
      <c r="L572" s="140" t="s">
        <v>577</v>
      </c>
      <c r="M572" s="140" t="s">
        <v>595</v>
      </c>
      <c r="N572" s="140" t="s">
        <v>690</v>
      </c>
      <c r="O572" s="140" t="s">
        <v>590</v>
      </c>
      <c r="P572" s="140" t="s">
        <v>597</v>
      </c>
      <c r="Q572" s="140" t="s">
        <v>577</v>
      </c>
      <c r="R572" s="140" t="s">
        <v>577</v>
      </c>
      <c r="S572" s="140" t="s">
        <v>577</v>
      </c>
      <c r="T572" s="140">
        <v>0</v>
      </c>
      <c r="U572" s="140"/>
      <c r="V572" s="141"/>
    </row>
    <row r="573" spans="1:22">
      <c r="A573" s="139">
        <v>118</v>
      </c>
      <c r="B573" s="140" t="s">
        <v>1115</v>
      </c>
      <c r="C573" s="140" t="s">
        <v>582</v>
      </c>
      <c r="D573" s="140" t="s">
        <v>583</v>
      </c>
      <c r="E573" s="140" t="s">
        <v>584</v>
      </c>
      <c r="F573" s="140">
        <v>6</v>
      </c>
      <c r="G573" s="140"/>
      <c r="H573" s="140" t="s">
        <v>669</v>
      </c>
      <c r="I573" s="140" t="s">
        <v>586</v>
      </c>
      <c r="J573" s="140" t="s">
        <v>609</v>
      </c>
      <c r="K573" s="140" t="s">
        <v>593</v>
      </c>
      <c r="L573" s="140" t="s">
        <v>577</v>
      </c>
      <c r="M573" s="140" t="s">
        <v>595</v>
      </c>
      <c r="N573" s="140" t="s">
        <v>610</v>
      </c>
      <c r="O573" s="140" t="s">
        <v>590</v>
      </c>
      <c r="P573" s="140" t="s">
        <v>597</v>
      </c>
      <c r="Q573" s="140" t="s">
        <v>577</v>
      </c>
      <c r="R573" s="140" t="s">
        <v>577</v>
      </c>
      <c r="S573" s="140" t="s">
        <v>577</v>
      </c>
      <c r="T573" s="140">
        <v>0</v>
      </c>
      <c r="U573" s="140"/>
      <c r="V573" s="141"/>
    </row>
    <row r="574" spans="1:22" ht="17.25" thickBot="1">
      <c r="A574" s="146">
        <v>118</v>
      </c>
      <c r="B574" s="147" t="s">
        <v>1115</v>
      </c>
      <c r="C574" s="147" t="s">
        <v>582</v>
      </c>
      <c r="D574" s="148" t="s">
        <v>583</v>
      </c>
      <c r="E574" s="147" t="s">
        <v>584</v>
      </c>
      <c r="F574" s="147">
        <v>7</v>
      </c>
      <c r="G574" s="147"/>
      <c r="H574" s="147" t="s">
        <v>670</v>
      </c>
      <c r="I574" s="147" t="s">
        <v>586</v>
      </c>
      <c r="J574" s="147" t="s">
        <v>609</v>
      </c>
      <c r="K574" s="147" t="s">
        <v>593</v>
      </c>
      <c r="L574" s="147" t="s">
        <v>577</v>
      </c>
      <c r="M574" s="147" t="s">
        <v>595</v>
      </c>
      <c r="N574" s="147" t="s">
        <v>610</v>
      </c>
      <c r="O574" s="147" t="s">
        <v>590</v>
      </c>
      <c r="P574" s="147" t="s">
        <v>597</v>
      </c>
      <c r="Q574" s="147" t="s">
        <v>577</v>
      </c>
      <c r="R574" s="147" t="s">
        <v>577</v>
      </c>
      <c r="S574" s="147" t="s">
        <v>577</v>
      </c>
      <c r="T574" s="147">
        <v>0</v>
      </c>
      <c r="U574" s="147"/>
      <c r="V574" s="149"/>
    </row>
    <row r="575" spans="1:22" s="135" customFormat="1" ht="17.25" thickBot="1">
      <c r="A575" s="150">
        <v>119</v>
      </c>
      <c r="B575" s="151" t="s">
        <v>656</v>
      </c>
      <c r="C575" s="151" t="s">
        <v>573</v>
      </c>
      <c r="D575" s="151" t="s">
        <v>573</v>
      </c>
      <c r="E575" s="151" t="s">
        <v>574</v>
      </c>
      <c r="F575" s="151">
        <v>0</v>
      </c>
      <c r="G575" s="151" t="s">
        <v>657</v>
      </c>
      <c r="H575" s="151" t="s">
        <v>656</v>
      </c>
      <c r="I575" s="151" t="s">
        <v>576</v>
      </c>
      <c r="J575" s="137" t="s">
        <v>577</v>
      </c>
      <c r="K575" s="137" t="s">
        <v>577</v>
      </c>
      <c r="L575" s="137" t="s">
        <v>577</v>
      </c>
      <c r="M575" s="137" t="s">
        <v>577</v>
      </c>
      <c r="N575" s="151" t="s">
        <v>658</v>
      </c>
      <c r="O575" s="151" t="s">
        <v>579</v>
      </c>
      <c r="P575" s="151" t="s">
        <v>580</v>
      </c>
      <c r="Q575" s="151" t="s">
        <v>577</v>
      </c>
      <c r="R575" s="151" t="s">
        <v>577</v>
      </c>
      <c r="S575" s="151" t="s">
        <v>577</v>
      </c>
      <c r="T575" s="151">
        <v>0</v>
      </c>
      <c r="U575" s="151"/>
      <c r="V575" s="133" t="s">
        <v>574</v>
      </c>
    </row>
    <row r="576" spans="1:22">
      <c r="A576" s="136">
        <v>120</v>
      </c>
      <c r="B576" s="137" t="s">
        <v>1120</v>
      </c>
      <c r="C576" s="137" t="s">
        <v>582</v>
      </c>
      <c r="D576" s="137" t="s">
        <v>712</v>
      </c>
      <c r="E576" s="137" t="s">
        <v>584</v>
      </c>
      <c r="F576" s="137">
        <v>0</v>
      </c>
      <c r="G576" s="137"/>
      <c r="H576" s="137" t="s">
        <v>1121</v>
      </c>
      <c r="I576" s="137" t="s">
        <v>586</v>
      </c>
      <c r="J576" s="137" t="s">
        <v>592</v>
      </c>
      <c r="K576" s="137" t="s">
        <v>593</v>
      </c>
      <c r="L576" s="137" t="s">
        <v>594</v>
      </c>
      <c r="M576" s="137" t="s">
        <v>595</v>
      </c>
      <c r="N576" s="137" t="s">
        <v>596</v>
      </c>
      <c r="O576" s="137" t="s">
        <v>590</v>
      </c>
      <c r="P576" s="137" t="s">
        <v>580</v>
      </c>
      <c r="Q576" s="137" t="s">
        <v>686</v>
      </c>
      <c r="R576" s="137" t="s">
        <v>615</v>
      </c>
      <c r="S576" s="137" t="s">
        <v>714</v>
      </c>
      <c r="T576" s="137">
        <v>0</v>
      </c>
      <c r="U576" s="137"/>
      <c r="V576" s="138" t="s">
        <v>574</v>
      </c>
    </row>
    <row r="577" spans="1:22" s="135" customFormat="1">
      <c r="A577" s="142">
        <v>120</v>
      </c>
      <c r="B577" s="130" t="s">
        <v>1120</v>
      </c>
      <c r="C577" s="130" t="s">
        <v>582</v>
      </c>
      <c r="D577" s="130" t="s">
        <v>712</v>
      </c>
      <c r="E577" s="130" t="s">
        <v>584</v>
      </c>
      <c r="F577" s="130">
        <v>1</v>
      </c>
      <c r="G577" s="152" t="s">
        <v>1122</v>
      </c>
      <c r="H577" s="130" t="s">
        <v>1120</v>
      </c>
      <c r="I577" s="130" t="s">
        <v>586</v>
      </c>
      <c r="J577" s="130" t="s">
        <v>1123</v>
      </c>
      <c r="K577" s="130" t="s">
        <v>593</v>
      </c>
      <c r="L577" s="130" t="s">
        <v>577</v>
      </c>
      <c r="M577" s="130" t="s">
        <v>577</v>
      </c>
      <c r="N577" s="130" t="s">
        <v>1124</v>
      </c>
      <c r="O577" s="130" t="s">
        <v>590</v>
      </c>
      <c r="P577" s="130" t="s">
        <v>597</v>
      </c>
      <c r="Q577" s="130" t="s">
        <v>577</v>
      </c>
      <c r="R577" s="130" t="s">
        <v>577</v>
      </c>
      <c r="S577" s="130" t="s">
        <v>577</v>
      </c>
      <c r="T577" s="130">
        <v>0</v>
      </c>
      <c r="U577" s="130"/>
      <c r="V577" s="143"/>
    </row>
    <row r="578" spans="1:22" s="157" customFormat="1">
      <c r="A578" s="144">
        <v>120</v>
      </c>
      <c r="B578" s="145" t="s">
        <v>1120</v>
      </c>
      <c r="C578" s="145" t="s">
        <v>582</v>
      </c>
      <c r="D578" s="145" t="s">
        <v>712</v>
      </c>
      <c r="E578" s="145" t="s">
        <v>584</v>
      </c>
      <c r="F578" s="145">
        <v>2</v>
      </c>
      <c r="H578" s="145" t="s">
        <v>664</v>
      </c>
      <c r="I578" s="145" t="s">
        <v>586</v>
      </c>
      <c r="J578" s="145" t="s">
        <v>651</v>
      </c>
      <c r="K578" s="145" t="s">
        <v>593</v>
      </c>
      <c r="L578" s="145" t="s">
        <v>577</v>
      </c>
      <c r="M578" s="145" t="s">
        <v>577</v>
      </c>
      <c r="N578" s="145">
        <v>0</v>
      </c>
      <c r="O578" s="145" t="s">
        <v>590</v>
      </c>
      <c r="P578" s="145" t="s">
        <v>597</v>
      </c>
      <c r="Q578" s="145" t="s">
        <v>577</v>
      </c>
      <c r="R578" s="145" t="s">
        <v>577</v>
      </c>
      <c r="S578" s="145" t="s">
        <v>577</v>
      </c>
      <c r="T578" s="145">
        <v>0</v>
      </c>
      <c r="U578" s="145"/>
      <c r="V578" s="156"/>
    </row>
    <row r="579" spans="1:22">
      <c r="A579" s="139">
        <v>120</v>
      </c>
      <c r="B579" s="140" t="s">
        <v>1120</v>
      </c>
      <c r="C579" s="140" t="s">
        <v>582</v>
      </c>
      <c r="D579" s="140" t="s">
        <v>712</v>
      </c>
      <c r="E579" s="140" t="s">
        <v>584</v>
      </c>
      <c r="F579" s="140">
        <v>3</v>
      </c>
      <c r="G579" s="140"/>
      <c r="H579" s="140" t="s">
        <v>1125</v>
      </c>
      <c r="I579" s="140" t="s">
        <v>586</v>
      </c>
      <c r="J579" s="140" t="s">
        <v>609</v>
      </c>
      <c r="K579" s="140" t="s">
        <v>593</v>
      </c>
      <c r="L579" s="140" t="s">
        <v>577</v>
      </c>
      <c r="M579" s="140" t="s">
        <v>595</v>
      </c>
      <c r="N579" s="140" t="s">
        <v>1083</v>
      </c>
      <c r="O579" s="140" t="s">
        <v>590</v>
      </c>
      <c r="P579" s="140" t="s">
        <v>597</v>
      </c>
      <c r="Q579" s="140" t="s">
        <v>577</v>
      </c>
      <c r="R579" s="140" t="s">
        <v>577</v>
      </c>
      <c r="S579" s="140" t="s">
        <v>577</v>
      </c>
      <c r="T579" s="140">
        <v>0</v>
      </c>
      <c r="U579" s="140"/>
      <c r="V579" s="141"/>
    </row>
    <row r="580" spans="1:22">
      <c r="A580" s="139">
        <v>120</v>
      </c>
      <c r="B580" s="140" t="s">
        <v>1120</v>
      </c>
      <c r="C580" s="140" t="s">
        <v>582</v>
      </c>
      <c r="D580" s="140" t="s">
        <v>712</v>
      </c>
      <c r="E580" s="140" t="s">
        <v>584</v>
      </c>
      <c r="F580" s="140">
        <v>4</v>
      </c>
      <c r="G580" s="140"/>
      <c r="H580" s="140" t="s">
        <v>1015</v>
      </c>
      <c r="I580" s="140" t="s">
        <v>586</v>
      </c>
      <c r="J580" s="140" t="s">
        <v>599</v>
      </c>
      <c r="K580" s="140" t="s">
        <v>593</v>
      </c>
      <c r="L580" s="140" t="s">
        <v>594</v>
      </c>
      <c r="M580" s="140" t="s">
        <v>577</v>
      </c>
      <c r="N580" s="140" t="s">
        <v>1016</v>
      </c>
      <c r="O580" s="140" t="s">
        <v>590</v>
      </c>
      <c r="P580" s="140" t="s">
        <v>597</v>
      </c>
      <c r="Q580" s="140" t="s">
        <v>577</v>
      </c>
      <c r="R580" s="140" t="s">
        <v>577</v>
      </c>
      <c r="S580" s="140" t="s">
        <v>577</v>
      </c>
      <c r="T580" s="140">
        <v>0</v>
      </c>
      <c r="U580" s="140"/>
      <c r="V580" s="141"/>
    </row>
    <row r="581" spans="1:22">
      <c r="A581" s="139">
        <v>120</v>
      </c>
      <c r="B581" s="140" t="s">
        <v>1120</v>
      </c>
      <c r="C581" s="140" t="s">
        <v>582</v>
      </c>
      <c r="D581" s="140" t="s">
        <v>712</v>
      </c>
      <c r="E581" s="140" t="s">
        <v>584</v>
      </c>
      <c r="F581" s="140">
        <v>5</v>
      </c>
      <c r="G581" s="140"/>
      <c r="H581" s="140" t="s">
        <v>821</v>
      </c>
      <c r="I581" s="140" t="s">
        <v>586</v>
      </c>
      <c r="J581" s="140" t="s">
        <v>599</v>
      </c>
      <c r="K581" s="140" t="s">
        <v>593</v>
      </c>
      <c r="L581" s="140" t="s">
        <v>594</v>
      </c>
      <c r="M581" s="140" t="s">
        <v>577</v>
      </c>
      <c r="N581" s="140" t="s">
        <v>600</v>
      </c>
      <c r="O581" s="140" t="s">
        <v>590</v>
      </c>
      <c r="P581" s="140" t="s">
        <v>597</v>
      </c>
      <c r="Q581" s="140" t="s">
        <v>577</v>
      </c>
      <c r="R581" s="140" t="s">
        <v>577</v>
      </c>
      <c r="S581" s="140" t="s">
        <v>577</v>
      </c>
      <c r="T581" s="140">
        <v>0</v>
      </c>
      <c r="U581" s="140"/>
      <c r="V581" s="141"/>
    </row>
    <row r="582" spans="1:22">
      <c r="A582" s="139">
        <v>120</v>
      </c>
      <c r="B582" s="140" t="s">
        <v>1120</v>
      </c>
      <c r="C582" s="140" t="s">
        <v>582</v>
      </c>
      <c r="D582" s="140" t="s">
        <v>712</v>
      </c>
      <c r="E582" s="140" t="s">
        <v>584</v>
      </c>
      <c r="F582" s="140">
        <v>6</v>
      </c>
      <c r="G582" s="140"/>
      <c r="H582" s="140" t="s">
        <v>682</v>
      </c>
      <c r="I582" s="140" t="s">
        <v>586</v>
      </c>
      <c r="J582" s="140" t="s">
        <v>609</v>
      </c>
      <c r="K582" s="140" t="s">
        <v>593</v>
      </c>
      <c r="L582" s="140" t="s">
        <v>577</v>
      </c>
      <c r="M582" s="140" t="s">
        <v>595</v>
      </c>
      <c r="N582" s="140" t="s">
        <v>610</v>
      </c>
      <c r="O582" s="140" t="s">
        <v>590</v>
      </c>
      <c r="P582" s="140" t="s">
        <v>597</v>
      </c>
      <c r="Q582" s="140" t="s">
        <v>577</v>
      </c>
      <c r="R582" s="140" t="s">
        <v>577</v>
      </c>
      <c r="S582" s="140" t="s">
        <v>577</v>
      </c>
      <c r="T582" s="140">
        <v>0</v>
      </c>
      <c r="U582" s="140"/>
      <c r="V582" s="141"/>
    </row>
    <row r="583" spans="1:22" ht="17.25" thickBot="1">
      <c r="A583" s="146">
        <v>120</v>
      </c>
      <c r="B583" s="147" t="s">
        <v>1120</v>
      </c>
      <c r="C583" s="147" t="s">
        <v>582</v>
      </c>
      <c r="D583" s="148" t="s">
        <v>712</v>
      </c>
      <c r="E583" s="147" t="s">
        <v>584</v>
      </c>
      <c r="F583" s="147">
        <v>7</v>
      </c>
      <c r="G583" s="147"/>
      <c r="H583" s="147" t="s">
        <v>683</v>
      </c>
      <c r="I583" s="147" t="s">
        <v>586</v>
      </c>
      <c r="J583" s="147" t="s">
        <v>609</v>
      </c>
      <c r="K583" s="147" t="s">
        <v>593</v>
      </c>
      <c r="L583" s="147" t="s">
        <v>577</v>
      </c>
      <c r="M583" s="147" t="s">
        <v>595</v>
      </c>
      <c r="N583" s="147" t="s">
        <v>610</v>
      </c>
      <c r="O583" s="147" t="s">
        <v>590</v>
      </c>
      <c r="P583" s="147" t="s">
        <v>597</v>
      </c>
      <c r="Q583" s="147" t="s">
        <v>577</v>
      </c>
      <c r="R583" s="147" t="s">
        <v>577</v>
      </c>
      <c r="S583" s="147" t="s">
        <v>577</v>
      </c>
      <c r="T583" s="147">
        <v>0</v>
      </c>
      <c r="U583" s="147"/>
      <c r="V583" s="149"/>
    </row>
    <row r="584" spans="1:22">
      <c r="A584" s="136">
        <v>121</v>
      </c>
      <c r="B584" s="137" t="s">
        <v>1126</v>
      </c>
      <c r="C584" s="137" t="s">
        <v>582</v>
      </c>
      <c r="D584" s="137" t="s">
        <v>712</v>
      </c>
      <c r="E584" s="137" t="s">
        <v>584</v>
      </c>
      <c r="F584" s="137">
        <v>0</v>
      </c>
      <c r="G584" s="137"/>
      <c r="H584" s="137" t="s">
        <v>1127</v>
      </c>
      <c r="I584" s="137" t="s">
        <v>586</v>
      </c>
      <c r="J584" s="137" t="s">
        <v>592</v>
      </c>
      <c r="K584" s="137" t="s">
        <v>593</v>
      </c>
      <c r="L584" s="137" t="s">
        <v>594</v>
      </c>
      <c r="M584" s="137" t="s">
        <v>595</v>
      </c>
      <c r="N584" s="137" t="s">
        <v>596</v>
      </c>
      <c r="O584" s="137" t="s">
        <v>590</v>
      </c>
      <c r="P584" s="137" t="s">
        <v>580</v>
      </c>
      <c r="Q584" s="137" t="s">
        <v>686</v>
      </c>
      <c r="R584" s="137" t="s">
        <v>615</v>
      </c>
      <c r="S584" s="137" t="s">
        <v>714</v>
      </c>
      <c r="T584" s="137">
        <v>0</v>
      </c>
      <c r="U584" s="137"/>
      <c r="V584" s="138" t="s">
        <v>574</v>
      </c>
    </row>
    <row r="585" spans="1:22" s="135" customFormat="1">
      <c r="A585" s="142">
        <v>121</v>
      </c>
      <c r="B585" s="130" t="s">
        <v>1126</v>
      </c>
      <c r="C585" s="130" t="s">
        <v>582</v>
      </c>
      <c r="D585" s="130" t="s">
        <v>712</v>
      </c>
      <c r="E585" s="130" t="s">
        <v>584</v>
      </c>
      <c r="F585" s="130">
        <v>1</v>
      </c>
      <c r="G585" s="152" t="s">
        <v>1128</v>
      </c>
      <c r="H585" s="130" t="s">
        <v>1126</v>
      </c>
      <c r="I585" s="130" t="s">
        <v>586</v>
      </c>
      <c r="J585" s="130" t="s">
        <v>1123</v>
      </c>
      <c r="K585" s="130" t="s">
        <v>593</v>
      </c>
      <c r="L585" s="130" t="s">
        <v>577</v>
      </c>
      <c r="M585" s="130" t="s">
        <v>577</v>
      </c>
      <c r="N585" s="130" t="s">
        <v>1129</v>
      </c>
      <c r="O585" s="130" t="s">
        <v>590</v>
      </c>
      <c r="P585" s="130" t="s">
        <v>597</v>
      </c>
      <c r="Q585" s="130" t="s">
        <v>577</v>
      </c>
      <c r="R585" s="130" t="s">
        <v>577</v>
      </c>
      <c r="S585" s="130" t="s">
        <v>577</v>
      </c>
      <c r="T585" s="130">
        <v>0</v>
      </c>
      <c r="U585" s="130"/>
      <c r="V585" s="143"/>
    </row>
    <row r="586" spans="1:22" s="157" customFormat="1">
      <c r="A586" s="144">
        <v>121</v>
      </c>
      <c r="B586" s="145" t="s">
        <v>1126</v>
      </c>
      <c r="C586" s="145" t="s">
        <v>582</v>
      </c>
      <c r="D586" s="145" t="s">
        <v>712</v>
      </c>
      <c r="E586" s="145" t="s">
        <v>584</v>
      </c>
      <c r="F586" s="145">
        <v>2</v>
      </c>
      <c r="G586" s="145"/>
      <c r="H586" s="145" t="s">
        <v>664</v>
      </c>
      <c r="I586" s="145" t="s">
        <v>586</v>
      </c>
      <c r="J586" s="145" t="s">
        <v>651</v>
      </c>
      <c r="K586" s="145" t="s">
        <v>593</v>
      </c>
      <c r="L586" s="145" t="s">
        <v>577</v>
      </c>
      <c r="M586" s="145" t="s">
        <v>577</v>
      </c>
      <c r="N586" s="145">
        <v>0</v>
      </c>
      <c r="O586" s="145" t="s">
        <v>590</v>
      </c>
      <c r="P586" s="145" t="s">
        <v>597</v>
      </c>
      <c r="Q586" s="145" t="s">
        <v>577</v>
      </c>
      <c r="R586" s="145" t="s">
        <v>577</v>
      </c>
      <c r="S586" s="145" t="s">
        <v>577</v>
      </c>
      <c r="T586" s="145">
        <v>0</v>
      </c>
      <c r="U586" s="145"/>
      <c r="V586" s="156"/>
    </row>
    <row r="587" spans="1:22">
      <c r="A587" s="139">
        <v>121</v>
      </c>
      <c r="B587" s="140" t="s">
        <v>1126</v>
      </c>
      <c r="C587" s="140" t="s">
        <v>582</v>
      </c>
      <c r="D587" s="140" t="s">
        <v>712</v>
      </c>
      <c r="E587" s="140" t="s">
        <v>584</v>
      </c>
      <c r="F587" s="140">
        <v>3</v>
      </c>
      <c r="G587" s="140"/>
      <c r="H587" s="140" t="s">
        <v>1082</v>
      </c>
      <c r="I587" s="140" t="s">
        <v>586</v>
      </c>
      <c r="J587" s="140" t="s">
        <v>609</v>
      </c>
      <c r="K587" s="140" t="s">
        <v>593</v>
      </c>
      <c r="L587" s="140" t="s">
        <v>577</v>
      </c>
      <c r="M587" s="140" t="s">
        <v>595</v>
      </c>
      <c r="N587" s="140" t="s">
        <v>1083</v>
      </c>
      <c r="O587" s="140" t="s">
        <v>590</v>
      </c>
      <c r="P587" s="140" t="s">
        <v>597</v>
      </c>
      <c r="Q587" s="140" t="s">
        <v>577</v>
      </c>
      <c r="R587" s="140" t="s">
        <v>577</v>
      </c>
      <c r="S587" s="140" t="s">
        <v>577</v>
      </c>
      <c r="T587" s="140">
        <v>0</v>
      </c>
      <c r="U587" s="140"/>
      <c r="V587" s="141"/>
    </row>
    <row r="588" spans="1:22">
      <c r="A588" s="139">
        <v>121</v>
      </c>
      <c r="B588" s="140" t="s">
        <v>1126</v>
      </c>
      <c r="C588" s="140" t="s">
        <v>582</v>
      </c>
      <c r="D588" s="140" t="s">
        <v>712</v>
      </c>
      <c r="E588" s="140" t="s">
        <v>584</v>
      </c>
      <c r="F588" s="140">
        <v>4</v>
      </c>
      <c r="G588" s="140"/>
      <c r="H588" s="140" t="s">
        <v>1019</v>
      </c>
      <c r="I588" s="140" t="s">
        <v>586</v>
      </c>
      <c r="J588" s="140" t="s">
        <v>619</v>
      </c>
      <c r="K588" s="140" t="s">
        <v>593</v>
      </c>
      <c r="L588" s="140" t="s">
        <v>577</v>
      </c>
      <c r="M588" s="140" t="s">
        <v>595</v>
      </c>
      <c r="N588" s="140" t="s">
        <v>1020</v>
      </c>
      <c r="O588" s="140" t="s">
        <v>590</v>
      </c>
      <c r="P588" s="140" t="s">
        <v>597</v>
      </c>
      <c r="Q588" s="140" t="s">
        <v>577</v>
      </c>
      <c r="R588" s="140" t="s">
        <v>577</v>
      </c>
      <c r="S588" s="140" t="s">
        <v>577</v>
      </c>
      <c r="T588" s="140">
        <v>0</v>
      </c>
      <c r="U588" s="140"/>
      <c r="V588" s="141"/>
    </row>
    <row r="589" spans="1:22">
      <c r="A589" s="139">
        <v>121</v>
      </c>
      <c r="B589" s="140" t="s">
        <v>1126</v>
      </c>
      <c r="C589" s="140" t="s">
        <v>582</v>
      </c>
      <c r="D589" s="140" t="s">
        <v>712</v>
      </c>
      <c r="E589" s="140" t="s">
        <v>584</v>
      </c>
      <c r="F589" s="140">
        <v>5</v>
      </c>
      <c r="G589" s="140"/>
      <c r="H589" s="140" t="s">
        <v>616</v>
      </c>
      <c r="I589" s="140" t="s">
        <v>586</v>
      </c>
      <c r="J589" s="140" t="s">
        <v>599</v>
      </c>
      <c r="K589" s="140" t="s">
        <v>593</v>
      </c>
      <c r="L589" s="140" t="s">
        <v>594</v>
      </c>
      <c r="M589" s="140" t="s">
        <v>577</v>
      </c>
      <c r="N589" s="140" t="s">
        <v>600</v>
      </c>
      <c r="O589" s="140" t="s">
        <v>590</v>
      </c>
      <c r="P589" s="140" t="s">
        <v>597</v>
      </c>
      <c r="Q589" s="140" t="s">
        <v>577</v>
      </c>
      <c r="R589" s="140" t="s">
        <v>577</v>
      </c>
      <c r="S589" s="140" t="s">
        <v>577</v>
      </c>
      <c r="T589" s="140">
        <v>0</v>
      </c>
      <c r="U589" s="140"/>
      <c r="V589" s="141"/>
    </row>
    <row r="590" spans="1:22">
      <c r="A590" s="139">
        <v>121</v>
      </c>
      <c r="B590" s="140" t="s">
        <v>1126</v>
      </c>
      <c r="C590" s="140" t="s">
        <v>582</v>
      </c>
      <c r="D590" s="140" t="s">
        <v>712</v>
      </c>
      <c r="E590" s="140" t="s">
        <v>584</v>
      </c>
      <c r="F590" s="140">
        <v>6</v>
      </c>
      <c r="G590" s="140"/>
      <c r="H590" s="140" t="s">
        <v>695</v>
      </c>
      <c r="I590" s="140" t="s">
        <v>586</v>
      </c>
      <c r="J590" s="140" t="s">
        <v>609</v>
      </c>
      <c r="K590" s="140" t="s">
        <v>593</v>
      </c>
      <c r="L590" s="140" t="s">
        <v>577</v>
      </c>
      <c r="M590" s="140" t="s">
        <v>595</v>
      </c>
      <c r="N590" s="140" t="s">
        <v>610</v>
      </c>
      <c r="O590" s="140" t="s">
        <v>590</v>
      </c>
      <c r="P590" s="140" t="s">
        <v>597</v>
      </c>
      <c r="Q590" s="140" t="s">
        <v>577</v>
      </c>
      <c r="R590" s="140" t="s">
        <v>577</v>
      </c>
      <c r="S590" s="140" t="s">
        <v>577</v>
      </c>
      <c r="T590" s="140">
        <v>0</v>
      </c>
      <c r="U590" s="140"/>
      <c r="V590" s="141"/>
    </row>
    <row r="591" spans="1:22" ht="17.25" thickBot="1">
      <c r="A591" s="146">
        <v>121</v>
      </c>
      <c r="B591" s="147" t="s">
        <v>1126</v>
      </c>
      <c r="C591" s="147" t="s">
        <v>582</v>
      </c>
      <c r="D591" s="148" t="s">
        <v>712</v>
      </c>
      <c r="E591" s="147" t="s">
        <v>584</v>
      </c>
      <c r="F591" s="147">
        <v>7</v>
      </c>
      <c r="G591" s="147"/>
      <c r="H591" s="147" t="s">
        <v>696</v>
      </c>
      <c r="I591" s="147" t="s">
        <v>586</v>
      </c>
      <c r="J591" s="147" t="s">
        <v>609</v>
      </c>
      <c r="K591" s="147" t="s">
        <v>593</v>
      </c>
      <c r="L591" s="147" t="s">
        <v>577</v>
      </c>
      <c r="M591" s="147" t="s">
        <v>595</v>
      </c>
      <c r="N591" s="147" t="s">
        <v>610</v>
      </c>
      <c r="O591" s="147" t="s">
        <v>590</v>
      </c>
      <c r="P591" s="147" t="s">
        <v>597</v>
      </c>
      <c r="Q591" s="147" t="s">
        <v>577</v>
      </c>
      <c r="R591" s="147" t="s">
        <v>577</v>
      </c>
      <c r="S591" s="147" t="s">
        <v>577</v>
      </c>
      <c r="T591" s="147">
        <v>0</v>
      </c>
      <c r="U591" s="147"/>
      <c r="V591" s="149"/>
    </row>
    <row r="592" spans="1:22" s="135" customFormat="1" ht="17.25" thickBot="1">
      <c r="A592" s="150">
        <v>122</v>
      </c>
      <c r="B592" s="151" t="s">
        <v>584</v>
      </c>
      <c r="C592" s="151" t="s">
        <v>573</v>
      </c>
      <c r="D592" s="151" t="s">
        <v>573</v>
      </c>
      <c r="E592" s="151" t="s">
        <v>574</v>
      </c>
      <c r="F592" s="151">
        <v>0</v>
      </c>
      <c r="G592" s="151" t="s">
        <v>641</v>
      </c>
      <c r="H592" s="151" t="s">
        <v>584</v>
      </c>
      <c r="I592" s="151" t="s">
        <v>576</v>
      </c>
      <c r="J592" s="137" t="s">
        <v>577</v>
      </c>
      <c r="K592" s="137" t="s">
        <v>577</v>
      </c>
      <c r="L592" s="137" t="s">
        <v>577</v>
      </c>
      <c r="M592" s="137" t="s">
        <v>577</v>
      </c>
      <c r="N592" s="151" t="s">
        <v>642</v>
      </c>
      <c r="O592" s="151" t="s">
        <v>579</v>
      </c>
      <c r="P592" s="151" t="s">
        <v>580</v>
      </c>
      <c r="Q592" s="151" t="s">
        <v>577</v>
      </c>
      <c r="R592" s="151" t="s">
        <v>577</v>
      </c>
      <c r="S592" s="151" t="s">
        <v>577</v>
      </c>
      <c r="T592" s="151">
        <v>0</v>
      </c>
      <c r="U592" s="151"/>
      <c r="V592" s="133" t="s">
        <v>574</v>
      </c>
    </row>
    <row r="593" spans="1:22">
      <c r="A593" s="136">
        <v>123</v>
      </c>
      <c r="B593" s="137" t="s">
        <v>1130</v>
      </c>
      <c r="C593" s="137" t="s">
        <v>582</v>
      </c>
      <c r="D593" s="137" t="s">
        <v>712</v>
      </c>
      <c r="E593" s="137" t="s">
        <v>584</v>
      </c>
      <c r="F593" s="137">
        <v>0</v>
      </c>
      <c r="G593" s="137"/>
      <c r="H593" s="137" t="s">
        <v>1131</v>
      </c>
      <c r="I593" s="137" t="s">
        <v>586</v>
      </c>
      <c r="J593" s="137" t="s">
        <v>592</v>
      </c>
      <c r="K593" s="137" t="s">
        <v>593</v>
      </c>
      <c r="L593" s="137" t="s">
        <v>594</v>
      </c>
      <c r="M593" s="137" t="s">
        <v>595</v>
      </c>
      <c r="N593" s="137" t="s">
        <v>596</v>
      </c>
      <c r="O593" s="137" t="s">
        <v>590</v>
      </c>
      <c r="P593" s="137" t="s">
        <v>580</v>
      </c>
      <c r="Q593" s="137" t="s">
        <v>686</v>
      </c>
      <c r="R593" s="137" t="s">
        <v>615</v>
      </c>
      <c r="S593" s="137" t="s">
        <v>714</v>
      </c>
      <c r="T593" s="137">
        <v>0</v>
      </c>
      <c r="U593" s="137"/>
      <c r="V593" s="138" t="s">
        <v>574</v>
      </c>
    </row>
    <row r="594" spans="1:22" s="135" customFormat="1">
      <c r="A594" s="142">
        <v>123</v>
      </c>
      <c r="B594" s="130" t="s">
        <v>1130</v>
      </c>
      <c r="C594" s="130" t="s">
        <v>582</v>
      </c>
      <c r="D594" s="130" t="s">
        <v>712</v>
      </c>
      <c r="E594" s="130" t="s">
        <v>584</v>
      </c>
      <c r="F594" s="130">
        <v>1</v>
      </c>
      <c r="G594" s="130" t="s">
        <v>1132</v>
      </c>
      <c r="H594" s="130" t="s">
        <v>1130</v>
      </c>
      <c r="I594" s="130" t="s">
        <v>586</v>
      </c>
      <c r="J594" s="130" t="s">
        <v>1123</v>
      </c>
      <c r="K594" s="130" t="s">
        <v>593</v>
      </c>
      <c r="L594" s="130" t="s">
        <v>577</v>
      </c>
      <c r="M594" s="130" t="s">
        <v>577</v>
      </c>
      <c r="N594" s="130" t="s">
        <v>1133</v>
      </c>
      <c r="O594" s="130" t="s">
        <v>590</v>
      </c>
      <c r="P594" s="130" t="s">
        <v>597</v>
      </c>
      <c r="Q594" s="130" t="s">
        <v>577</v>
      </c>
      <c r="R594" s="130" t="s">
        <v>577</v>
      </c>
      <c r="S594" s="130" t="s">
        <v>577</v>
      </c>
      <c r="T594" s="130">
        <v>0</v>
      </c>
      <c r="U594" s="130"/>
      <c r="V594" s="143"/>
    </row>
    <row r="595" spans="1:22">
      <c r="A595" s="139">
        <v>123</v>
      </c>
      <c r="B595" s="140" t="s">
        <v>1130</v>
      </c>
      <c r="C595" s="140" t="s">
        <v>582</v>
      </c>
      <c r="D595" s="140" t="s">
        <v>712</v>
      </c>
      <c r="E595" s="140" t="s">
        <v>584</v>
      </c>
      <c r="F595" s="140">
        <v>2</v>
      </c>
      <c r="G595" s="140"/>
      <c r="H595" s="140" t="s">
        <v>664</v>
      </c>
      <c r="I595" s="140" t="s">
        <v>586</v>
      </c>
      <c r="J595" s="140" t="s">
        <v>651</v>
      </c>
      <c r="K595" s="140" t="s">
        <v>593</v>
      </c>
      <c r="L595" s="140" t="s">
        <v>577</v>
      </c>
      <c r="M595" s="140" t="s">
        <v>577</v>
      </c>
      <c r="N595" s="140">
        <v>0</v>
      </c>
      <c r="O595" s="140" t="s">
        <v>590</v>
      </c>
      <c r="P595" s="140" t="s">
        <v>597</v>
      </c>
      <c r="Q595" s="140" t="s">
        <v>577</v>
      </c>
      <c r="R595" s="140" t="s">
        <v>577</v>
      </c>
      <c r="S595" s="140" t="s">
        <v>577</v>
      </c>
      <c r="T595" s="140">
        <v>0</v>
      </c>
      <c r="U595" s="140"/>
      <c r="V595" s="141"/>
    </row>
    <row r="596" spans="1:22">
      <c r="A596" s="139">
        <v>123</v>
      </c>
      <c r="B596" s="140" t="s">
        <v>1130</v>
      </c>
      <c r="C596" s="140" t="s">
        <v>582</v>
      </c>
      <c r="D596" s="140" t="s">
        <v>712</v>
      </c>
      <c r="E596" s="140" t="s">
        <v>584</v>
      </c>
      <c r="F596" s="140">
        <v>3</v>
      </c>
      <c r="G596" s="140"/>
      <c r="H596" s="140" t="s">
        <v>1089</v>
      </c>
      <c r="I596" s="140" t="s">
        <v>586</v>
      </c>
      <c r="J596" s="140" t="s">
        <v>609</v>
      </c>
      <c r="K596" s="140" t="s">
        <v>593</v>
      </c>
      <c r="L596" s="140" t="s">
        <v>577</v>
      </c>
      <c r="M596" s="140" t="s">
        <v>595</v>
      </c>
      <c r="N596" s="140" t="s">
        <v>1083</v>
      </c>
      <c r="O596" s="140" t="s">
        <v>590</v>
      </c>
      <c r="P596" s="140" t="s">
        <v>597</v>
      </c>
      <c r="Q596" s="140" t="s">
        <v>577</v>
      </c>
      <c r="R596" s="140" t="s">
        <v>577</v>
      </c>
      <c r="S596" s="140" t="s">
        <v>577</v>
      </c>
      <c r="T596" s="140">
        <v>0</v>
      </c>
      <c r="U596" s="140"/>
      <c r="V596" s="141"/>
    </row>
    <row r="597" spans="1:22">
      <c r="A597" s="139">
        <v>123</v>
      </c>
      <c r="B597" s="140" t="s">
        <v>1130</v>
      </c>
      <c r="C597" s="140" t="s">
        <v>582</v>
      </c>
      <c r="D597" s="140" t="s">
        <v>712</v>
      </c>
      <c r="E597" s="140" t="s">
        <v>584</v>
      </c>
      <c r="F597" s="140">
        <v>4</v>
      </c>
      <c r="G597" s="140"/>
      <c r="H597" s="140" t="s">
        <v>1023</v>
      </c>
      <c r="I597" s="140" t="s">
        <v>586</v>
      </c>
      <c r="J597" s="140" t="s">
        <v>619</v>
      </c>
      <c r="K597" s="140" t="s">
        <v>593</v>
      </c>
      <c r="L597" s="140" t="s">
        <v>577</v>
      </c>
      <c r="M597" s="140" t="s">
        <v>595</v>
      </c>
      <c r="N597" s="140" t="s">
        <v>1024</v>
      </c>
      <c r="O597" s="140" t="s">
        <v>590</v>
      </c>
      <c r="P597" s="140" t="s">
        <v>597</v>
      </c>
      <c r="Q597" s="140" t="s">
        <v>577</v>
      </c>
      <c r="R597" s="140" t="s">
        <v>577</v>
      </c>
      <c r="S597" s="140" t="s">
        <v>577</v>
      </c>
      <c r="T597" s="140">
        <v>0</v>
      </c>
      <c r="U597" s="140"/>
      <c r="V597" s="141"/>
    </row>
    <row r="598" spans="1:22">
      <c r="A598" s="139">
        <v>123</v>
      </c>
      <c r="B598" s="140" t="s">
        <v>1130</v>
      </c>
      <c r="C598" s="140" t="s">
        <v>582</v>
      </c>
      <c r="D598" s="140" t="s">
        <v>712</v>
      </c>
      <c r="E598" s="140" t="s">
        <v>584</v>
      </c>
      <c r="F598" s="140">
        <v>5</v>
      </c>
      <c r="G598" s="140"/>
      <c r="H598" s="140" t="s">
        <v>631</v>
      </c>
      <c r="I598" s="140" t="s">
        <v>586</v>
      </c>
      <c r="J598" s="140" t="s">
        <v>599</v>
      </c>
      <c r="K598" s="140" t="s">
        <v>593</v>
      </c>
      <c r="L598" s="140" t="s">
        <v>594</v>
      </c>
      <c r="M598" s="140" t="s">
        <v>577</v>
      </c>
      <c r="N598" s="140" t="s">
        <v>600</v>
      </c>
      <c r="O598" s="140" t="s">
        <v>590</v>
      </c>
      <c r="P598" s="140" t="s">
        <v>597</v>
      </c>
      <c r="Q598" s="140" t="s">
        <v>577</v>
      </c>
      <c r="R598" s="140" t="s">
        <v>577</v>
      </c>
      <c r="S598" s="140" t="s">
        <v>577</v>
      </c>
      <c r="T598" s="140">
        <v>0</v>
      </c>
      <c r="U598" s="140"/>
      <c r="V598" s="141"/>
    </row>
    <row r="599" spans="1:22">
      <c r="A599" s="139">
        <v>123</v>
      </c>
      <c r="B599" s="140" t="s">
        <v>1130</v>
      </c>
      <c r="C599" s="140" t="s">
        <v>582</v>
      </c>
      <c r="D599" s="140" t="s">
        <v>712</v>
      </c>
      <c r="E599" s="140" t="s">
        <v>584</v>
      </c>
      <c r="F599" s="140">
        <v>6</v>
      </c>
      <c r="G599" s="140"/>
      <c r="H599" s="140" t="s">
        <v>706</v>
      </c>
      <c r="I599" s="140" t="s">
        <v>586</v>
      </c>
      <c r="J599" s="140" t="s">
        <v>609</v>
      </c>
      <c r="K599" s="140" t="s">
        <v>593</v>
      </c>
      <c r="L599" s="140" t="s">
        <v>577</v>
      </c>
      <c r="M599" s="140" t="s">
        <v>595</v>
      </c>
      <c r="N599" s="140" t="s">
        <v>610</v>
      </c>
      <c r="O599" s="140" t="s">
        <v>590</v>
      </c>
      <c r="P599" s="140" t="s">
        <v>597</v>
      </c>
      <c r="Q599" s="140" t="s">
        <v>577</v>
      </c>
      <c r="R599" s="140" t="s">
        <v>577</v>
      </c>
      <c r="S599" s="140" t="s">
        <v>577</v>
      </c>
      <c r="T599" s="140">
        <v>0</v>
      </c>
      <c r="U599" s="140"/>
      <c r="V599" s="141"/>
    </row>
    <row r="600" spans="1:22" ht="17.25" thickBot="1">
      <c r="A600" s="146">
        <v>123</v>
      </c>
      <c r="B600" s="147" t="s">
        <v>1130</v>
      </c>
      <c r="C600" s="147" t="s">
        <v>582</v>
      </c>
      <c r="D600" s="148" t="s">
        <v>712</v>
      </c>
      <c r="E600" s="147" t="s">
        <v>584</v>
      </c>
      <c r="F600" s="147">
        <v>7</v>
      </c>
      <c r="G600" s="147"/>
      <c r="H600" s="147" t="s">
        <v>707</v>
      </c>
      <c r="I600" s="147" t="s">
        <v>586</v>
      </c>
      <c r="J600" s="147" t="s">
        <v>609</v>
      </c>
      <c r="K600" s="147" t="s">
        <v>593</v>
      </c>
      <c r="L600" s="147" t="s">
        <v>577</v>
      </c>
      <c r="M600" s="147" t="s">
        <v>595</v>
      </c>
      <c r="N600" s="147" t="s">
        <v>610</v>
      </c>
      <c r="O600" s="147" t="s">
        <v>590</v>
      </c>
      <c r="P600" s="147" t="s">
        <v>597</v>
      </c>
      <c r="Q600" s="147" t="s">
        <v>577</v>
      </c>
      <c r="R600" s="147" t="s">
        <v>577</v>
      </c>
      <c r="S600" s="147" t="s">
        <v>577</v>
      </c>
      <c r="T600" s="147">
        <v>0</v>
      </c>
      <c r="U600" s="147"/>
      <c r="V600" s="149"/>
    </row>
    <row r="601" spans="1:22">
      <c r="A601" s="136">
        <v>124</v>
      </c>
      <c r="B601" s="137" t="s">
        <v>1134</v>
      </c>
      <c r="C601" s="137" t="s">
        <v>582</v>
      </c>
      <c r="D601" s="137" t="s">
        <v>712</v>
      </c>
      <c r="E601" s="137" t="s">
        <v>584</v>
      </c>
      <c r="F601" s="137">
        <v>0</v>
      </c>
      <c r="G601" s="137"/>
      <c r="H601" s="137" t="s">
        <v>1135</v>
      </c>
      <c r="I601" s="137" t="s">
        <v>586</v>
      </c>
      <c r="J601" s="137" t="s">
        <v>592</v>
      </c>
      <c r="K601" s="137" t="s">
        <v>593</v>
      </c>
      <c r="L601" s="137" t="s">
        <v>594</v>
      </c>
      <c r="M601" s="137" t="s">
        <v>595</v>
      </c>
      <c r="N601" s="137" t="s">
        <v>596</v>
      </c>
      <c r="O601" s="137" t="s">
        <v>590</v>
      </c>
      <c r="P601" s="137" t="s">
        <v>580</v>
      </c>
      <c r="Q601" s="137" t="s">
        <v>686</v>
      </c>
      <c r="R601" s="137" t="s">
        <v>615</v>
      </c>
      <c r="S601" s="137" t="s">
        <v>714</v>
      </c>
      <c r="T601" s="137">
        <v>0</v>
      </c>
      <c r="U601" s="137"/>
      <c r="V601" s="138" t="s">
        <v>574</v>
      </c>
    </row>
    <row r="602" spans="1:22" s="135" customFormat="1">
      <c r="A602" s="142">
        <v>124</v>
      </c>
      <c r="B602" s="130" t="s">
        <v>1134</v>
      </c>
      <c r="C602" s="130" t="s">
        <v>582</v>
      </c>
      <c r="D602" s="130" t="s">
        <v>712</v>
      </c>
      <c r="E602" s="130" t="s">
        <v>584</v>
      </c>
      <c r="F602" s="130">
        <v>1</v>
      </c>
      <c r="G602" s="130" t="s">
        <v>1136</v>
      </c>
      <c r="H602" s="130" t="s">
        <v>1134</v>
      </c>
      <c r="I602" s="130" t="s">
        <v>586</v>
      </c>
      <c r="J602" s="130" t="s">
        <v>1123</v>
      </c>
      <c r="K602" s="130" t="s">
        <v>593</v>
      </c>
      <c r="L602" s="130" t="s">
        <v>577</v>
      </c>
      <c r="M602" s="130" t="s">
        <v>577</v>
      </c>
      <c r="N602" s="130" t="s">
        <v>1137</v>
      </c>
      <c r="O602" s="130" t="s">
        <v>590</v>
      </c>
      <c r="P602" s="130" t="s">
        <v>597</v>
      </c>
      <c r="Q602" s="130" t="s">
        <v>577</v>
      </c>
      <c r="R602" s="130" t="s">
        <v>577</v>
      </c>
      <c r="S602" s="130" t="s">
        <v>577</v>
      </c>
      <c r="T602" s="130">
        <v>0</v>
      </c>
      <c r="U602" s="130"/>
      <c r="V602" s="143"/>
    </row>
    <row r="603" spans="1:22">
      <c r="A603" s="139">
        <v>124</v>
      </c>
      <c r="B603" s="140" t="s">
        <v>1134</v>
      </c>
      <c r="C603" s="140" t="s">
        <v>582</v>
      </c>
      <c r="D603" s="140" t="s">
        <v>712</v>
      </c>
      <c r="E603" s="140" t="s">
        <v>584</v>
      </c>
      <c r="F603" s="140">
        <v>2</v>
      </c>
      <c r="G603" s="140"/>
      <c r="H603" s="140" t="s">
        <v>664</v>
      </c>
      <c r="I603" s="140" t="s">
        <v>586</v>
      </c>
      <c r="J603" s="140" t="s">
        <v>651</v>
      </c>
      <c r="K603" s="140" t="s">
        <v>593</v>
      </c>
      <c r="L603" s="140" t="s">
        <v>577</v>
      </c>
      <c r="M603" s="140" t="s">
        <v>577</v>
      </c>
      <c r="N603" s="140">
        <v>0</v>
      </c>
      <c r="O603" s="140" t="s">
        <v>590</v>
      </c>
      <c r="P603" s="140" t="s">
        <v>597</v>
      </c>
      <c r="Q603" s="140" t="s">
        <v>577</v>
      </c>
      <c r="R603" s="140" t="s">
        <v>577</v>
      </c>
      <c r="S603" s="140" t="s">
        <v>577</v>
      </c>
      <c r="T603" s="140">
        <v>0</v>
      </c>
      <c r="U603" s="140"/>
      <c r="V603" s="141"/>
    </row>
    <row r="604" spans="1:22">
      <c r="A604" s="139">
        <v>124</v>
      </c>
      <c r="B604" s="140" t="s">
        <v>1134</v>
      </c>
      <c r="C604" s="140" t="s">
        <v>582</v>
      </c>
      <c r="D604" s="140" t="s">
        <v>712</v>
      </c>
      <c r="E604" s="140" t="s">
        <v>584</v>
      </c>
      <c r="F604" s="140">
        <v>3</v>
      </c>
      <c r="G604" s="140"/>
      <c r="H604" s="140" t="s">
        <v>635</v>
      </c>
      <c r="I604" s="140" t="s">
        <v>586</v>
      </c>
      <c r="J604" s="140" t="s">
        <v>619</v>
      </c>
      <c r="K604" s="140" t="s">
        <v>593</v>
      </c>
      <c r="L604" s="140" t="s">
        <v>577</v>
      </c>
      <c r="M604" s="140" t="s">
        <v>595</v>
      </c>
      <c r="N604" s="140" t="s">
        <v>636</v>
      </c>
      <c r="O604" s="140" t="s">
        <v>590</v>
      </c>
      <c r="P604" s="140" t="s">
        <v>597</v>
      </c>
      <c r="Q604" s="140" t="s">
        <v>577</v>
      </c>
      <c r="R604" s="140" t="s">
        <v>577</v>
      </c>
      <c r="S604" s="140" t="s">
        <v>577</v>
      </c>
      <c r="T604" s="140">
        <v>0</v>
      </c>
      <c r="U604" s="140"/>
      <c r="V604" s="141"/>
    </row>
    <row r="605" spans="1:22">
      <c r="A605" s="139">
        <v>124</v>
      </c>
      <c r="B605" s="140" t="s">
        <v>1134</v>
      </c>
      <c r="C605" s="140" t="s">
        <v>582</v>
      </c>
      <c r="D605" s="140" t="s">
        <v>712</v>
      </c>
      <c r="E605" s="140" t="s">
        <v>584</v>
      </c>
      <c r="F605" s="140">
        <v>4</v>
      </c>
      <c r="G605" s="140"/>
      <c r="H605" s="140" t="s">
        <v>650</v>
      </c>
      <c r="I605" s="140" t="s">
        <v>586</v>
      </c>
      <c r="J605" s="140" t="s">
        <v>651</v>
      </c>
      <c r="K605" s="140" t="s">
        <v>593</v>
      </c>
      <c r="L605" s="140" t="s">
        <v>577</v>
      </c>
      <c r="M605" s="140" t="s">
        <v>577</v>
      </c>
      <c r="N605" s="140">
        <v>0</v>
      </c>
      <c r="O605" s="140" t="s">
        <v>590</v>
      </c>
      <c r="P605" s="140" t="s">
        <v>597</v>
      </c>
      <c r="Q605" s="140" t="s">
        <v>577</v>
      </c>
      <c r="R605" s="140" t="s">
        <v>577</v>
      </c>
      <c r="S605" s="140" t="s">
        <v>577</v>
      </c>
      <c r="T605" s="140">
        <v>0</v>
      </c>
      <c r="U605" s="140"/>
      <c r="V605" s="141"/>
    </row>
    <row r="606" spans="1:22">
      <c r="A606" s="139">
        <v>124</v>
      </c>
      <c r="B606" s="140" t="s">
        <v>1134</v>
      </c>
      <c r="C606" s="140" t="s">
        <v>582</v>
      </c>
      <c r="D606" s="140" t="s">
        <v>712</v>
      </c>
      <c r="E606" s="140" t="s">
        <v>584</v>
      </c>
      <c r="F606" s="140">
        <v>5</v>
      </c>
      <c r="G606" s="140"/>
      <c r="H606" s="140" t="s">
        <v>647</v>
      </c>
      <c r="I606" s="140" t="s">
        <v>586</v>
      </c>
      <c r="J606" s="140" t="s">
        <v>599</v>
      </c>
      <c r="K606" s="140" t="s">
        <v>593</v>
      </c>
      <c r="L606" s="140" t="s">
        <v>594</v>
      </c>
      <c r="M606" s="140" t="s">
        <v>577</v>
      </c>
      <c r="N606" s="140" t="s">
        <v>600</v>
      </c>
      <c r="O606" s="140" t="s">
        <v>590</v>
      </c>
      <c r="P606" s="140" t="s">
        <v>597</v>
      </c>
      <c r="Q606" s="140" t="s">
        <v>577</v>
      </c>
      <c r="R606" s="140" t="s">
        <v>577</v>
      </c>
      <c r="S606" s="140" t="s">
        <v>577</v>
      </c>
      <c r="T606" s="140">
        <v>0</v>
      </c>
      <c r="U606" s="140"/>
      <c r="V606" s="141"/>
    </row>
    <row r="607" spans="1:22">
      <c r="A607" s="139">
        <v>124</v>
      </c>
      <c r="B607" s="140" t="s">
        <v>1134</v>
      </c>
      <c r="C607" s="140" t="s">
        <v>582</v>
      </c>
      <c r="D607" s="140" t="s">
        <v>712</v>
      </c>
      <c r="E607" s="140" t="s">
        <v>584</v>
      </c>
      <c r="F607" s="140">
        <v>6</v>
      </c>
      <c r="G607" s="140"/>
      <c r="H607" s="140" t="s">
        <v>725</v>
      </c>
      <c r="I607" s="140" t="s">
        <v>586</v>
      </c>
      <c r="J607" s="140" t="s">
        <v>609</v>
      </c>
      <c r="K607" s="140" t="s">
        <v>593</v>
      </c>
      <c r="L607" s="140" t="s">
        <v>577</v>
      </c>
      <c r="M607" s="140" t="s">
        <v>595</v>
      </c>
      <c r="N607" s="140" t="s">
        <v>610</v>
      </c>
      <c r="O607" s="140" t="s">
        <v>590</v>
      </c>
      <c r="P607" s="140" t="s">
        <v>597</v>
      </c>
      <c r="Q607" s="140" t="s">
        <v>577</v>
      </c>
      <c r="R607" s="140" t="s">
        <v>577</v>
      </c>
      <c r="S607" s="140" t="s">
        <v>577</v>
      </c>
      <c r="T607" s="140">
        <v>0</v>
      </c>
      <c r="U607" s="140"/>
      <c r="V607" s="141"/>
    </row>
    <row r="608" spans="1:22" ht="17.25" thickBot="1">
      <c r="A608" s="146">
        <v>124</v>
      </c>
      <c r="B608" s="147" t="s">
        <v>1134</v>
      </c>
      <c r="C608" s="147" t="s">
        <v>582</v>
      </c>
      <c r="D608" s="148" t="s">
        <v>712</v>
      </c>
      <c r="E608" s="147" t="s">
        <v>584</v>
      </c>
      <c r="F608" s="147">
        <v>7</v>
      </c>
      <c r="G608" s="147"/>
      <c r="H608" s="147" t="s">
        <v>726</v>
      </c>
      <c r="I608" s="147" t="s">
        <v>586</v>
      </c>
      <c r="J608" s="147" t="s">
        <v>609</v>
      </c>
      <c r="K608" s="147" t="s">
        <v>593</v>
      </c>
      <c r="L608" s="147" t="s">
        <v>577</v>
      </c>
      <c r="M608" s="147" t="s">
        <v>595</v>
      </c>
      <c r="N608" s="147" t="s">
        <v>610</v>
      </c>
      <c r="O608" s="147" t="s">
        <v>590</v>
      </c>
      <c r="P608" s="147" t="s">
        <v>597</v>
      </c>
      <c r="Q608" s="147" t="s">
        <v>577</v>
      </c>
      <c r="R608" s="147" t="s">
        <v>577</v>
      </c>
      <c r="S608" s="147" t="s">
        <v>577</v>
      </c>
      <c r="T608" s="147">
        <v>0</v>
      </c>
      <c r="U608" s="147"/>
      <c r="V608" s="149"/>
    </row>
    <row r="609" spans="1:22">
      <c r="A609" s="136">
        <v>125</v>
      </c>
      <c r="B609" s="137" t="s">
        <v>1138</v>
      </c>
      <c r="C609" s="137" t="s">
        <v>582</v>
      </c>
      <c r="D609" s="137" t="s">
        <v>712</v>
      </c>
      <c r="E609" s="137" t="s">
        <v>584</v>
      </c>
      <c r="F609" s="137">
        <v>0</v>
      </c>
      <c r="G609" s="137"/>
      <c r="H609" s="137" t="s">
        <v>1139</v>
      </c>
      <c r="I609" s="137" t="s">
        <v>586</v>
      </c>
      <c r="J609" s="137" t="s">
        <v>592</v>
      </c>
      <c r="K609" s="137" t="s">
        <v>593</v>
      </c>
      <c r="L609" s="137" t="s">
        <v>594</v>
      </c>
      <c r="M609" s="137" t="s">
        <v>595</v>
      </c>
      <c r="N609" s="137" t="s">
        <v>596</v>
      </c>
      <c r="O609" s="137" t="s">
        <v>590</v>
      </c>
      <c r="P609" s="137" t="s">
        <v>580</v>
      </c>
      <c r="Q609" s="137" t="s">
        <v>686</v>
      </c>
      <c r="R609" s="137" t="s">
        <v>615</v>
      </c>
      <c r="S609" s="137" t="s">
        <v>714</v>
      </c>
      <c r="T609" s="137">
        <v>0</v>
      </c>
      <c r="U609" s="137"/>
      <c r="V609" s="138" t="s">
        <v>574</v>
      </c>
    </row>
    <row r="610" spans="1:22" s="135" customFormat="1">
      <c r="A610" s="142">
        <v>125</v>
      </c>
      <c r="B610" s="130" t="s">
        <v>1138</v>
      </c>
      <c r="C610" s="130" t="s">
        <v>582</v>
      </c>
      <c r="D610" s="130" t="s">
        <v>712</v>
      </c>
      <c r="E610" s="130" t="s">
        <v>584</v>
      </c>
      <c r="F610" s="130">
        <v>1</v>
      </c>
      <c r="G610" s="130" t="s">
        <v>1140</v>
      </c>
      <c r="H610" s="130" t="s">
        <v>1138</v>
      </c>
      <c r="I610" s="130" t="s">
        <v>586</v>
      </c>
      <c r="J610" s="130" t="s">
        <v>1123</v>
      </c>
      <c r="K610" s="130" t="s">
        <v>593</v>
      </c>
      <c r="L610" s="130" t="s">
        <v>577</v>
      </c>
      <c r="M610" s="130" t="s">
        <v>577</v>
      </c>
      <c r="N610" s="130" t="s">
        <v>1141</v>
      </c>
      <c r="O610" s="130" t="s">
        <v>590</v>
      </c>
      <c r="P610" s="130" t="s">
        <v>597</v>
      </c>
      <c r="Q610" s="130" t="s">
        <v>577</v>
      </c>
      <c r="R610" s="130" t="s">
        <v>577</v>
      </c>
      <c r="S610" s="130" t="s">
        <v>577</v>
      </c>
      <c r="T610" s="130">
        <v>0</v>
      </c>
      <c r="U610" s="130"/>
      <c r="V610" s="143"/>
    </row>
    <row r="611" spans="1:22">
      <c r="A611" s="139">
        <v>125</v>
      </c>
      <c r="B611" s="140" t="s">
        <v>1138</v>
      </c>
      <c r="C611" s="140" t="s">
        <v>582</v>
      </c>
      <c r="D611" s="140" t="s">
        <v>712</v>
      </c>
      <c r="E611" s="140" t="s">
        <v>584</v>
      </c>
      <c r="F611" s="140">
        <v>2</v>
      </c>
      <c r="G611" s="140"/>
      <c r="H611" s="140" t="s">
        <v>664</v>
      </c>
      <c r="I611" s="140" t="s">
        <v>586</v>
      </c>
      <c r="J611" s="140" t="s">
        <v>651</v>
      </c>
      <c r="K611" s="140" t="s">
        <v>593</v>
      </c>
      <c r="L611" s="140" t="s">
        <v>577</v>
      </c>
      <c r="M611" s="140" t="s">
        <v>577</v>
      </c>
      <c r="N611" s="140">
        <v>0</v>
      </c>
      <c r="O611" s="140" t="s">
        <v>590</v>
      </c>
      <c r="P611" s="140" t="s">
        <v>597</v>
      </c>
      <c r="Q611" s="140" t="s">
        <v>577</v>
      </c>
      <c r="R611" s="140" t="s">
        <v>577</v>
      </c>
      <c r="S611" s="140" t="s">
        <v>577</v>
      </c>
      <c r="T611" s="140">
        <v>0</v>
      </c>
      <c r="U611" s="140"/>
      <c r="V611" s="141"/>
    </row>
    <row r="612" spans="1:22">
      <c r="A612" s="139">
        <v>125</v>
      </c>
      <c r="B612" s="140" t="s">
        <v>1138</v>
      </c>
      <c r="C612" s="140" t="s">
        <v>582</v>
      </c>
      <c r="D612" s="140" t="s">
        <v>712</v>
      </c>
      <c r="E612" s="140" t="s">
        <v>584</v>
      </c>
      <c r="F612" s="140">
        <v>3</v>
      </c>
      <c r="G612" s="140"/>
      <c r="H612" s="140" t="s">
        <v>873</v>
      </c>
      <c r="I612" s="140" t="s">
        <v>586</v>
      </c>
      <c r="J612" s="140" t="s">
        <v>619</v>
      </c>
      <c r="K612" s="140" t="s">
        <v>593</v>
      </c>
      <c r="L612" s="140" t="s">
        <v>577</v>
      </c>
      <c r="M612" s="140" t="s">
        <v>595</v>
      </c>
      <c r="N612" s="140" t="s">
        <v>874</v>
      </c>
      <c r="O612" s="140" t="s">
        <v>590</v>
      </c>
      <c r="P612" s="140" t="s">
        <v>597</v>
      </c>
      <c r="Q612" s="140" t="s">
        <v>577</v>
      </c>
      <c r="R612" s="140" t="s">
        <v>577</v>
      </c>
      <c r="S612" s="140" t="s">
        <v>577</v>
      </c>
      <c r="T612" s="140">
        <v>0</v>
      </c>
      <c r="U612" s="140"/>
      <c r="V612" s="141"/>
    </row>
    <row r="613" spans="1:22">
      <c r="A613" s="139">
        <v>125</v>
      </c>
      <c r="B613" s="140" t="s">
        <v>1138</v>
      </c>
      <c r="C613" s="140" t="s">
        <v>582</v>
      </c>
      <c r="D613" s="140" t="s">
        <v>712</v>
      </c>
      <c r="E613" s="140" t="s">
        <v>584</v>
      </c>
      <c r="F613" s="140">
        <v>4</v>
      </c>
      <c r="G613" s="140"/>
      <c r="H613" s="140" t="s">
        <v>650</v>
      </c>
      <c r="I613" s="140" t="s">
        <v>586</v>
      </c>
      <c r="J613" s="140" t="s">
        <v>651</v>
      </c>
      <c r="K613" s="140" t="s">
        <v>593</v>
      </c>
      <c r="L613" s="140" t="s">
        <v>577</v>
      </c>
      <c r="M613" s="140" t="s">
        <v>577</v>
      </c>
      <c r="N613" s="140">
        <v>0</v>
      </c>
      <c r="O613" s="140" t="s">
        <v>590</v>
      </c>
      <c r="P613" s="140" t="s">
        <v>597</v>
      </c>
      <c r="Q613" s="140" t="s">
        <v>577</v>
      </c>
      <c r="R613" s="140" t="s">
        <v>577</v>
      </c>
      <c r="S613" s="140" t="s">
        <v>577</v>
      </c>
      <c r="T613" s="140">
        <v>0</v>
      </c>
      <c r="U613" s="140"/>
      <c r="V613" s="141"/>
    </row>
    <row r="614" spans="1:22">
      <c r="A614" s="139">
        <v>125</v>
      </c>
      <c r="B614" s="140" t="s">
        <v>1138</v>
      </c>
      <c r="C614" s="140" t="s">
        <v>582</v>
      </c>
      <c r="D614" s="140" t="s">
        <v>712</v>
      </c>
      <c r="E614" s="140" t="s">
        <v>584</v>
      </c>
      <c r="F614" s="140">
        <v>5</v>
      </c>
      <c r="G614" s="140"/>
      <c r="H614" s="140" t="s">
        <v>881</v>
      </c>
      <c r="I614" s="140" t="s">
        <v>586</v>
      </c>
      <c r="J614" s="140" t="s">
        <v>651</v>
      </c>
      <c r="K614" s="140" t="s">
        <v>593</v>
      </c>
      <c r="L614" s="140" t="s">
        <v>577</v>
      </c>
      <c r="M614" s="140" t="s">
        <v>577</v>
      </c>
      <c r="N614" s="140">
        <v>0</v>
      </c>
      <c r="O614" s="140" t="s">
        <v>590</v>
      </c>
      <c r="P614" s="140" t="s">
        <v>597</v>
      </c>
      <c r="Q614" s="140" t="s">
        <v>577</v>
      </c>
      <c r="R614" s="140" t="s">
        <v>577</v>
      </c>
      <c r="S614" s="140" t="s">
        <v>577</v>
      </c>
      <c r="T614" s="140">
        <v>0</v>
      </c>
      <c r="U614" s="140"/>
      <c r="V614" s="141"/>
    </row>
    <row r="615" spans="1:22">
      <c r="A615" s="139">
        <v>125</v>
      </c>
      <c r="B615" s="140" t="s">
        <v>1138</v>
      </c>
      <c r="C615" s="140" t="s">
        <v>582</v>
      </c>
      <c r="D615" s="140" t="s">
        <v>712</v>
      </c>
      <c r="E615" s="140" t="s">
        <v>584</v>
      </c>
      <c r="F615" s="140">
        <v>6</v>
      </c>
      <c r="G615" s="140"/>
      <c r="H615" s="140" t="s">
        <v>737</v>
      </c>
      <c r="I615" s="140" t="s">
        <v>586</v>
      </c>
      <c r="J615" s="140" t="s">
        <v>609</v>
      </c>
      <c r="K615" s="140" t="s">
        <v>593</v>
      </c>
      <c r="L615" s="140" t="s">
        <v>577</v>
      </c>
      <c r="M615" s="140" t="s">
        <v>595</v>
      </c>
      <c r="N615" s="140" t="s">
        <v>610</v>
      </c>
      <c r="O615" s="140" t="s">
        <v>590</v>
      </c>
      <c r="P615" s="140" t="s">
        <v>597</v>
      </c>
      <c r="Q615" s="140" t="s">
        <v>577</v>
      </c>
      <c r="R615" s="140" t="s">
        <v>577</v>
      </c>
      <c r="S615" s="140" t="s">
        <v>577</v>
      </c>
      <c r="T615" s="140">
        <v>0</v>
      </c>
      <c r="U615" s="140"/>
      <c r="V615" s="141"/>
    </row>
    <row r="616" spans="1:22" ht="17.25" thickBot="1">
      <c r="A616" s="146">
        <v>125</v>
      </c>
      <c r="B616" s="147" t="s">
        <v>1138</v>
      </c>
      <c r="C616" s="147" t="s">
        <v>582</v>
      </c>
      <c r="D616" s="148" t="s">
        <v>712</v>
      </c>
      <c r="E616" s="147" t="s">
        <v>584</v>
      </c>
      <c r="F616" s="147">
        <v>7</v>
      </c>
      <c r="G616" s="147"/>
      <c r="H616" s="147" t="s">
        <v>738</v>
      </c>
      <c r="I616" s="147" t="s">
        <v>586</v>
      </c>
      <c r="J616" s="147" t="s">
        <v>609</v>
      </c>
      <c r="K616" s="147" t="s">
        <v>593</v>
      </c>
      <c r="L616" s="147" t="s">
        <v>577</v>
      </c>
      <c r="M616" s="147" t="s">
        <v>595</v>
      </c>
      <c r="N616" s="147" t="s">
        <v>610</v>
      </c>
      <c r="O616" s="147" t="s">
        <v>590</v>
      </c>
      <c r="P616" s="147" t="s">
        <v>597</v>
      </c>
      <c r="Q616" s="147" t="s">
        <v>577</v>
      </c>
      <c r="R616" s="147" t="s">
        <v>577</v>
      </c>
      <c r="S616" s="147" t="s">
        <v>577</v>
      </c>
      <c r="T616" s="147">
        <v>0</v>
      </c>
      <c r="U616" s="147"/>
      <c r="V616" s="149"/>
    </row>
    <row r="617" spans="1:22">
      <c r="A617" s="136">
        <v>126</v>
      </c>
      <c r="B617" s="137" t="s">
        <v>1142</v>
      </c>
      <c r="C617" s="137" t="s">
        <v>582</v>
      </c>
      <c r="D617" s="137" t="s">
        <v>712</v>
      </c>
      <c r="E617" s="137" t="s">
        <v>584</v>
      </c>
      <c r="F617" s="137">
        <v>0</v>
      </c>
      <c r="G617" s="137"/>
      <c r="H617" s="137" t="s">
        <v>1143</v>
      </c>
      <c r="I617" s="137" t="s">
        <v>586</v>
      </c>
      <c r="J617" s="137" t="s">
        <v>592</v>
      </c>
      <c r="K617" s="137" t="s">
        <v>593</v>
      </c>
      <c r="L617" s="137" t="s">
        <v>594</v>
      </c>
      <c r="M617" s="137" t="s">
        <v>595</v>
      </c>
      <c r="N617" s="137" t="s">
        <v>596</v>
      </c>
      <c r="O617" s="137" t="s">
        <v>590</v>
      </c>
      <c r="P617" s="137" t="s">
        <v>580</v>
      </c>
      <c r="Q617" s="137" t="s">
        <v>686</v>
      </c>
      <c r="R617" s="137" t="s">
        <v>615</v>
      </c>
      <c r="S617" s="137" t="s">
        <v>714</v>
      </c>
      <c r="T617" s="137">
        <v>0</v>
      </c>
      <c r="U617" s="137"/>
      <c r="V617" s="138" t="s">
        <v>574</v>
      </c>
    </row>
    <row r="618" spans="1:22" s="135" customFormat="1">
      <c r="A618" s="142">
        <v>126</v>
      </c>
      <c r="B618" s="130" t="s">
        <v>1142</v>
      </c>
      <c r="C618" s="130" t="s">
        <v>582</v>
      </c>
      <c r="D618" s="130" t="s">
        <v>712</v>
      </c>
      <c r="E618" s="130" t="s">
        <v>584</v>
      </c>
      <c r="F618" s="130">
        <v>1</v>
      </c>
      <c r="G618" s="130" t="s">
        <v>1144</v>
      </c>
      <c r="H618" s="130" t="s">
        <v>1142</v>
      </c>
      <c r="I618" s="130" t="s">
        <v>586</v>
      </c>
      <c r="J618" s="130" t="s">
        <v>1123</v>
      </c>
      <c r="K618" s="130" t="s">
        <v>593</v>
      </c>
      <c r="L618" s="130" t="s">
        <v>577</v>
      </c>
      <c r="M618" s="130" t="s">
        <v>577</v>
      </c>
      <c r="N618" s="130" t="s">
        <v>1145</v>
      </c>
      <c r="O618" s="130" t="s">
        <v>590</v>
      </c>
      <c r="P618" s="130" t="s">
        <v>597</v>
      </c>
      <c r="Q618" s="130" t="s">
        <v>577</v>
      </c>
      <c r="R618" s="130" t="s">
        <v>577</v>
      </c>
      <c r="S618" s="130" t="s">
        <v>577</v>
      </c>
      <c r="T618" s="130">
        <v>0</v>
      </c>
      <c r="U618" s="130"/>
      <c r="V618" s="143"/>
    </row>
    <row r="619" spans="1:22">
      <c r="A619" s="139">
        <v>126</v>
      </c>
      <c r="B619" s="140" t="s">
        <v>1142</v>
      </c>
      <c r="C619" s="140" t="s">
        <v>582</v>
      </c>
      <c r="D619" s="140" t="s">
        <v>712</v>
      </c>
      <c r="E619" s="140" t="s">
        <v>584</v>
      </c>
      <c r="F619" s="140">
        <v>2</v>
      </c>
      <c r="G619" s="140"/>
      <c r="H619" s="140" t="s">
        <v>664</v>
      </c>
      <c r="I619" s="140" t="s">
        <v>586</v>
      </c>
      <c r="J619" s="140" t="s">
        <v>651</v>
      </c>
      <c r="K619" s="140" t="s">
        <v>593</v>
      </c>
      <c r="L619" s="140" t="s">
        <v>577</v>
      </c>
      <c r="M619" s="140" t="s">
        <v>577</v>
      </c>
      <c r="N619" s="140">
        <v>0</v>
      </c>
      <c r="O619" s="140" t="s">
        <v>590</v>
      </c>
      <c r="P619" s="140" t="s">
        <v>597</v>
      </c>
      <c r="Q619" s="140" t="s">
        <v>577</v>
      </c>
      <c r="R619" s="140" t="s">
        <v>577</v>
      </c>
      <c r="S619" s="140" t="s">
        <v>577</v>
      </c>
      <c r="T619" s="140">
        <v>0</v>
      </c>
      <c r="U619" s="140"/>
      <c r="V619" s="141"/>
    </row>
    <row r="620" spans="1:22">
      <c r="A620" s="139">
        <v>126</v>
      </c>
      <c r="B620" s="140" t="s">
        <v>1142</v>
      </c>
      <c r="C620" s="140" t="s">
        <v>582</v>
      </c>
      <c r="D620" s="140" t="s">
        <v>712</v>
      </c>
      <c r="E620" s="140" t="s">
        <v>584</v>
      </c>
      <c r="F620" s="140">
        <v>3</v>
      </c>
      <c r="G620" s="140"/>
      <c r="H620" s="140" t="s">
        <v>911</v>
      </c>
      <c r="I620" s="140" t="s">
        <v>586</v>
      </c>
      <c r="J620" s="140" t="s">
        <v>651</v>
      </c>
      <c r="K620" s="140" t="s">
        <v>593</v>
      </c>
      <c r="L620" s="140" t="s">
        <v>577</v>
      </c>
      <c r="M620" s="140" t="s">
        <v>577</v>
      </c>
      <c r="N620" s="140">
        <v>0</v>
      </c>
      <c r="O620" s="140" t="s">
        <v>590</v>
      </c>
      <c r="P620" s="140" t="s">
        <v>597</v>
      </c>
      <c r="Q620" s="140" t="s">
        <v>577</v>
      </c>
      <c r="R620" s="140" t="s">
        <v>577</v>
      </c>
      <c r="S620" s="140" t="s">
        <v>577</v>
      </c>
      <c r="T620" s="140">
        <v>0</v>
      </c>
      <c r="U620" s="140"/>
      <c r="V620" s="141"/>
    </row>
    <row r="621" spans="1:22">
      <c r="A621" s="139">
        <v>126</v>
      </c>
      <c r="B621" s="140" t="s">
        <v>1142</v>
      </c>
      <c r="C621" s="140" t="s">
        <v>582</v>
      </c>
      <c r="D621" s="140" t="s">
        <v>712</v>
      </c>
      <c r="E621" s="140" t="s">
        <v>584</v>
      </c>
      <c r="F621" s="140">
        <v>4</v>
      </c>
      <c r="G621" s="140"/>
      <c r="H621" s="140" t="s">
        <v>650</v>
      </c>
      <c r="I621" s="140" t="s">
        <v>586</v>
      </c>
      <c r="J621" s="140" t="s">
        <v>651</v>
      </c>
      <c r="K621" s="140" t="s">
        <v>593</v>
      </c>
      <c r="L621" s="140" t="s">
        <v>577</v>
      </c>
      <c r="M621" s="140" t="s">
        <v>577</v>
      </c>
      <c r="N621" s="140">
        <v>0</v>
      </c>
      <c r="O621" s="140" t="s">
        <v>590</v>
      </c>
      <c r="P621" s="140" t="s">
        <v>597</v>
      </c>
      <c r="Q621" s="140" t="s">
        <v>577</v>
      </c>
      <c r="R621" s="140" t="s">
        <v>577</v>
      </c>
      <c r="S621" s="140" t="s">
        <v>577</v>
      </c>
      <c r="T621" s="140">
        <v>0</v>
      </c>
      <c r="U621" s="140"/>
      <c r="V621" s="141"/>
    </row>
    <row r="622" spans="1:22">
      <c r="A622" s="139">
        <v>126</v>
      </c>
      <c r="B622" s="140" t="s">
        <v>1142</v>
      </c>
      <c r="C622" s="140" t="s">
        <v>582</v>
      </c>
      <c r="D622" s="140" t="s">
        <v>712</v>
      </c>
      <c r="E622" s="140" t="s">
        <v>584</v>
      </c>
      <c r="F622" s="140">
        <v>5</v>
      </c>
      <c r="G622" s="140"/>
      <c r="H622" s="140" t="s">
        <v>881</v>
      </c>
      <c r="I622" s="140" t="s">
        <v>586</v>
      </c>
      <c r="J622" s="140" t="s">
        <v>651</v>
      </c>
      <c r="K622" s="140" t="s">
        <v>593</v>
      </c>
      <c r="L622" s="140" t="s">
        <v>577</v>
      </c>
      <c r="M622" s="140" t="s">
        <v>577</v>
      </c>
      <c r="N622" s="140">
        <v>0</v>
      </c>
      <c r="O622" s="140" t="s">
        <v>590</v>
      </c>
      <c r="P622" s="140" t="s">
        <v>597</v>
      </c>
      <c r="Q622" s="140" t="s">
        <v>577</v>
      </c>
      <c r="R622" s="140" t="s">
        <v>577</v>
      </c>
      <c r="S622" s="140" t="s">
        <v>577</v>
      </c>
      <c r="T622" s="140">
        <v>0</v>
      </c>
      <c r="U622" s="140"/>
      <c r="V622" s="141"/>
    </row>
    <row r="623" spans="1:22">
      <c r="A623" s="139">
        <v>126</v>
      </c>
      <c r="B623" s="140" t="s">
        <v>1142</v>
      </c>
      <c r="C623" s="140" t="s">
        <v>582</v>
      </c>
      <c r="D623" s="140" t="s">
        <v>712</v>
      </c>
      <c r="E623" s="140" t="s">
        <v>584</v>
      </c>
      <c r="F623" s="140">
        <v>6</v>
      </c>
      <c r="G623" s="140"/>
      <c r="H623" s="140" t="s">
        <v>750</v>
      </c>
      <c r="I623" s="140" t="s">
        <v>586</v>
      </c>
      <c r="J623" s="140" t="s">
        <v>609</v>
      </c>
      <c r="K623" s="140" t="s">
        <v>593</v>
      </c>
      <c r="L623" s="140" t="s">
        <v>577</v>
      </c>
      <c r="M623" s="140" t="s">
        <v>595</v>
      </c>
      <c r="N623" s="140" t="s">
        <v>610</v>
      </c>
      <c r="O623" s="140" t="s">
        <v>590</v>
      </c>
      <c r="P623" s="140" t="s">
        <v>597</v>
      </c>
      <c r="Q623" s="140" t="s">
        <v>577</v>
      </c>
      <c r="R623" s="140" t="s">
        <v>577</v>
      </c>
      <c r="S623" s="140" t="s">
        <v>577</v>
      </c>
      <c r="T623" s="140">
        <v>0</v>
      </c>
      <c r="U623" s="140"/>
      <c r="V623" s="141"/>
    </row>
    <row r="624" spans="1:22" ht="17.25" thickBot="1">
      <c r="A624" s="146">
        <v>126</v>
      </c>
      <c r="B624" s="147" t="s">
        <v>1142</v>
      </c>
      <c r="C624" s="147" t="s">
        <v>582</v>
      </c>
      <c r="D624" s="148" t="s">
        <v>712</v>
      </c>
      <c r="E624" s="147" t="s">
        <v>584</v>
      </c>
      <c r="F624" s="147">
        <v>7</v>
      </c>
      <c r="G624" s="147"/>
      <c r="H624" s="147" t="s">
        <v>751</v>
      </c>
      <c r="I624" s="147" t="s">
        <v>586</v>
      </c>
      <c r="J624" s="147" t="s">
        <v>609</v>
      </c>
      <c r="K624" s="147" t="s">
        <v>593</v>
      </c>
      <c r="L624" s="147" t="s">
        <v>577</v>
      </c>
      <c r="M624" s="147" t="s">
        <v>595</v>
      </c>
      <c r="N624" s="147" t="s">
        <v>610</v>
      </c>
      <c r="O624" s="147" t="s">
        <v>590</v>
      </c>
      <c r="P624" s="147" t="s">
        <v>597</v>
      </c>
      <c r="Q624" s="147" t="s">
        <v>577</v>
      </c>
      <c r="R624" s="147" t="s">
        <v>577</v>
      </c>
      <c r="S624" s="147" t="s">
        <v>577</v>
      </c>
      <c r="T624" s="147">
        <v>0</v>
      </c>
      <c r="U624" s="147"/>
      <c r="V624" s="149"/>
    </row>
    <row r="625" spans="1:22" s="135" customFormat="1" ht="17.25" thickBot="1">
      <c r="A625" s="150">
        <v>127</v>
      </c>
      <c r="B625" s="151" t="s">
        <v>584</v>
      </c>
      <c r="C625" s="151" t="s">
        <v>573</v>
      </c>
      <c r="D625" s="151" t="s">
        <v>573</v>
      </c>
      <c r="E625" s="151" t="s">
        <v>574</v>
      </c>
      <c r="F625" s="151">
        <v>0</v>
      </c>
      <c r="G625" s="151" t="s">
        <v>641</v>
      </c>
      <c r="H625" s="151" t="s">
        <v>584</v>
      </c>
      <c r="I625" s="151" t="s">
        <v>576</v>
      </c>
      <c r="J625" s="137" t="s">
        <v>577</v>
      </c>
      <c r="K625" s="137" t="s">
        <v>577</v>
      </c>
      <c r="L625" s="137" t="s">
        <v>577</v>
      </c>
      <c r="M625" s="137" t="s">
        <v>577</v>
      </c>
      <c r="N625" s="151" t="s">
        <v>642</v>
      </c>
      <c r="O625" s="151" t="s">
        <v>579</v>
      </c>
      <c r="P625" s="151" t="s">
        <v>580</v>
      </c>
      <c r="Q625" s="151" t="s">
        <v>577</v>
      </c>
      <c r="R625" s="151" t="s">
        <v>577</v>
      </c>
      <c r="S625" s="151" t="s">
        <v>577</v>
      </c>
      <c r="T625" s="151">
        <v>0</v>
      </c>
      <c r="U625" s="151"/>
      <c r="V625" s="133" t="s">
        <v>574</v>
      </c>
    </row>
    <row r="626" spans="1:22">
      <c r="A626" s="136">
        <v>128</v>
      </c>
      <c r="B626" s="137" t="s">
        <v>1146</v>
      </c>
      <c r="C626" s="137" t="s">
        <v>582</v>
      </c>
      <c r="D626" s="137" t="s">
        <v>712</v>
      </c>
      <c r="E626" s="137" t="s">
        <v>584</v>
      </c>
      <c r="F626" s="137">
        <v>0</v>
      </c>
      <c r="G626" s="137"/>
      <c r="H626" s="137" t="s">
        <v>1147</v>
      </c>
      <c r="I626" s="137" t="s">
        <v>586</v>
      </c>
      <c r="J626" s="137" t="s">
        <v>592</v>
      </c>
      <c r="K626" s="137" t="s">
        <v>593</v>
      </c>
      <c r="L626" s="137" t="s">
        <v>594</v>
      </c>
      <c r="M626" s="137" t="s">
        <v>595</v>
      </c>
      <c r="N626" s="137" t="s">
        <v>596</v>
      </c>
      <c r="O626" s="137" t="s">
        <v>590</v>
      </c>
      <c r="P626" s="137" t="s">
        <v>580</v>
      </c>
      <c r="Q626" s="137" t="s">
        <v>686</v>
      </c>
      <c r="R626" s="137" t="s">
        <v>615</v>
      </c>
      <c r="S626" s="137" t="s">
        <v>714</v>
      </c>
      <c r="T626" s="137">
        <v>0</v>
      </c>
      <c r="U626" s="137"/>
      <c r="V626" s="138" t="s">
        <v>574</v>
      </c>
    </row>
    <row r="627" spans="1:22" s="135" customFormat="1">
      <c r="A627" s="142">
        <v>128</v>
      </c>
      <c r="B627" s="130" t="s">
        <v>1146</v>
      </c>
      <c r="C627" s="130" t="s">
        <v>582</v>
      </c>
      <c r="D627" s="130" t="s">
        <v>712</v>
      </c>
      <c r="E627" s="130" t="s">
        <v>584</v>
      </c>
      <c r="F627" s="130">
        <v>1</v>
      </c>
      <c r="G627" s="130" t="s">
        <v>1148</v>
      </c>
      <c r="H627" s="130" t="s">
        <v>1146</v>
      </c>
      <c r="I627" s="130" t="s">
        <v>586</v>
      </c>
      <c r="J627" s="130" t="s">
        <v>1123</v>
      </c>
      <c r="K627" s="130" t="s">
        <v>593</v>
      </c>
      <c r="L627" s="130" t="s">
        <v>577</v>
      </c>
      <c r="M627" s="130" t="s">
        <v>577</v>
      </c>
      <c r="N627" s="130" t="s">
        <v>1149</v>
      </c>
      <c r="O627" s="130" t="s">
        <v>590</v>
      </c>
      <c r="P627" s="130" t="s">
        <v>597</v>
      </c>
      <c r="Q627" s="130" t="s">
        <v>577</v>
      </c>
      <c r="R627" s="130" t="s">
        <v>577</v>
      </c>
      <c r="S627" s="130" t="s">
        <v>577</v>
      </c>
      <c r="T627" s="130">
        <v>0</v>
      </c>
      <c r="U627" s="130"/>
      <c r="V627" s="143"/>
    </row>
    <row r="628" spans="1:22">
      <c r="A628" s="139">
        <v>128</v>
      </c>
      <c r="B628" s="140" t="s">
        <v>1146</v>
      </c>
      <c r="C628" s="140" t="s">
        <v>582</v>
      </c>
      <c r="D628" s="140" t="s">
        <v>712</v>
      </c>
      <c r="E628" s="140" t="s">
        <v>584</v>
      </c>
      <c r="F628" s="140">
        <v>2</v>
      </c>
      <c r="G628" s="140"/>
      <c r="H628" s="140" t="s">
        <v>664</v>
      </c>
      <c r="I628" s="140" t="s">
        <v>586</v>
      </c>
      <c r="J628" s="140" t="s">
        <v>651</v>
      </c>
      <c r="K628" s="140" t="s">
        <v>593</v>
      </c>
      <c r="L628" s="140" t="s">
        <v>577</v>
      </c>
      <c r="M628" s="140" t="s">
        <v>577</v>
      </c>
      <c r="N628" s="140">
        <v>0</v>
      </c>
      <c r="O628" s="140" t="s">
        <v>590</v>
      </c>
      <c r="P628" s="140" t="s">
        <v>597</v>
      </c>
      <c r="Q628" s="140" t="s">
        <v>577</v>
      </c>
      <c r="R628" s="140" t="s">
        <v>577</v>
      </c>
      <c r="S628" s="140" t="s">
        <v>577</v>
      </c>
      <c r="T628" s="140">
        <v>0</v>
      </c>
      <c r="U628" s="140"/>
      <c r="V628" s="141"/>
    </row>
    <row r="629" spans="1:22">
      <c r="A629" s="139">
        <v>128</v>
      </c>
      <c r="B629" s="140" t="s">
        <v>1146</v>
      </c>
      <c r="C629" s="140" t="s">
        <v>582</v>
      </c>
      <c r="D629" s="140" t="s">
        <v>712</v>
      </c>
      <c r="E629" s="140" t="s">
        <v>584</v>
      </c>
      <c r="F629" s="140">
        <v>3</v>
      </c>
      <c r="G629" s="140"/>
      <c r="H629" s="140" t="s">
        <v>879</v>
      </c>
      <c r="I629" s="140" t="s">
        <v>586</v>
      </c>
      <c r="J629" s="140" t="s">
        <v>619</v>
      </c>
      <c r="K629" s="140" t="s">
        <v>593</v>
      </c>
      <c r="L629" s="140" t="s">
        <v>577</v>
      </c>
      <c r="M629" s="140" t="s">
        <v>595</v>
      </c>
      <c r="N629" s="140" t="s">
        <v>880</v>
      </c>
      <c r="O629" s="140" t="s">
        <v>590</v>
      </c>
      <c r="P629" s="140" t="s">
        <v>597</v>
      </c>
      <c r="Q629" s="140" t="s">
        <v>577</v>
      </c>
      <c r="R629" s="140" t="s">
        <v>577</v>
      </c>
      <c r="S629" s="140" t="s">
        <v>577</v>
      </c>
      <c r="T629" s="140">
        <v>0</v>
      </c>
      <c r="U629" s="140"/>
      <c r="V629" s="141"/>
    </row>
    <row r="630" spans="1:22">
      <c r="A630" s="139">
        <v>128</v>
      </c>
      <c r="B630" s="140" t="s">
        <v>1146</v>
      </c>
      <c r="C630" s="140" t="s">
        <v>582</v>
      </c>
      <c r="D630" s="140" t="s">
        <v>712</v>
      </c>
      <c r="E630" s="140" t="s">
        <v>584</v>
      </c>
      <c r="F630" s="140">
        <v>4</v>
      </c>
      <c r="G630" s="140"/>
      <c r="H630" s="140" t="s">
        <v>650</v>
      </c>
      <c r="I630" s="140" t="s">
        <v>586</v>
      </c>
      <c r="J630" s="140" t="s">
        <v>651</v>
      </c>
      <c r="K630" s="140" t="s">
        <v>593</v>
      </c>
      <c r="L630" s="140" t="s">
        <v>577</v>
      </c>
      <c r="M630" s="140" t="s">
        <v>577</v>
      </c>
      <c r="N630" s="140">
        <v>0</v>
      </c>
      <c r="O630" s="140" t="s">
        <v>590</v>
      </c>
      <c r="P630" s="140" t="s">
        <v>597</v>
      </c>
      <c r="Q630" s="140" t="s">
        <v>577</v>
      </c>
      <c r="R630" s="140" t="s">
        <v>577</v>
      </c>
      <c r="S630" s="140" t="s">
        <v>577</v>
      </c>
      <c r="T630" s="140">
        <v>0</v>
      </c>
      <c r="U630" s="140"/>
      <c r="V630" s="141"/>
    </row>
    <row r="631" spans="1:22">
      <c r="A631" s="139">
        <v>128</v>
      </c>
      <c r="B631" s="140" t="s">
        <v>1146</v>
      </c>
      <c r="C631" s="140" t="s">
        <v>582</v>
      </c>
      <c r="D631" s="140" t="s">
        <v>712</v>
      </c>
      <c r="E631" s="140" t="s">
        <v>584</v>
      </c>
      <c r="F631" s="140">
        <v>5</v>
      </c>
      <c r="G631" s="140"/>
      <c r="H631" s="140" t="s">
        <v>881</v>
      </c>
      <c r="I631" s="140" t="s">
        <v>586</v>
      </c>
      <c r="J631" s="140" t="s">
        <v>651</v>
      </c>
      <c r="K631" s="140" t="s">
        <v>593</v>
      </c>
      <c r="L631" s="140" t="s">
        <v>577</v>
      </c>
      <c r="M631" s="140" t="s">
        <v>577</v>
      </c>
      <c r="N631" s="140">
        <v>0</v>
      </c>
      <c r="O631" s="140" t="s">
        <v>590</v>
      </c>
      <c r="P631" s="140" t="s">
        <v>597</v>
      </c>
      <c r="Q631" s="140" t="s">
        <v>577</v>
      </c>
      <c r="R631" s="140" t="s">
        <v>577</v>
      </c>
      <c r="S631" s="140" t="s">
        <v>577</v>
      </c>
      <c r="T631" s="140">
        <v>0</v>
      </c>
      <c r="U631" s="140"/>
      <c r="V631" s="141"/>
    </row>
    <row r="632" spans="1:22">
      <c r="A632" s="139">
        <v>128</v>
      </c>
      <c r="B632" s="140" t="s">
        <v>1146</v>
      </c>
      <c r="C632" s="140" t="s">
        <v>582</v>
      </c>
      <c r="D632" s="140" t="s">
        <v>712</v>
      </c>
      <c r="E632" s="140" t="s">
        <v>584</v>
      </c>
      <c r="F632" s="140">
        <v>6</v>
      </c>
      <c r="G632" s="140"/>
      <c r="H632" s="140" t="s">
        <v>763</v>
      </c>
      <c r="I632" s="140" t="s">
        <v>586</v>
      </c>
      <c r="J632" s="140" t="s">
        <v>609</v>
      </c>
      <c r="K632" s="140" t="s">
        <v>593</v>
      </c>
      <c r="L632" s="140" t="s">
        <v>577</v>
      </c>
      <c r="M632" s="140" t="s">
        <v>595</v>
      </c>
      <c r="N632" s="140" t="s">
        <v>610</v>
      </c>
      <c r="O632" s="140" t="s">
        <v>590</v>
      </c>
      <c r="P632" s="140" t="s">
        <v>597</v>
      </c>
      <c r="Q632" s="140" t="s">
        <v>577</v>
      </c>
      <c r="R632" s="140" t="s">
        <v>577</v>
      </c>
      <c r="S632" s="140" t="s">
        <v>577</v>
      </c>
      <c r="T632" s="140">
        <v>0</v>
      </c>
      <c r="U632" s="140"/>
      <c r="V632" s="141"/>
    </row>
    <row r="633" spans="1:22" ht="17.25" thickBot="1">
      <c r="A633" s="146">
        <v>128</v>
      </c>
      <c r="B633" s="147" t="s">
        <v>1146</v>
      </c>
      <c r="C633" s="147" t="s">
        <v>582</v>
      </c>
      <c r="D633" s="148" t="s">
        <v>712</v>
      </c>
      <c r="E633" s="147" t="s">
        <v>584</v>
      </c>
      <c r="F633" s="147">
        <v>7</v>
      </c>
      <c r="G633" s="147"/>
      <c r="H633" s="147" t="s">
        <v>764</v>
      </c>
      <c r="I633" s="147" t="s">
        <v>586</v>
      </c>
      <c r="J633" s="147" t="s">
        <v>609</v>
      </c>
      <c r="K633" s="147" t="s">
        <v>593</v>
      </c>
      <c r="L633" s="147" t="s">
        <v>577</v>
      </c>
      <c r="M633" s="147" t="s">
        <v>595</v>
      </c>
      <c r="N633" s="147" t="s">
        <v>610</v>
      </c>
      <c r="O633" s="147" t="s">
        <v>590</v>
      </c>
      <c r="P633" s="147" t="s">
        <v>597</v>
      </c>
      <c r="Q633" s="147" t="s">
        <v>577</v>
      </c>
      <c r="R633" s="147" t="s">
        <v>577</v>
      </c>
      <c r="S633" s="147" t="s">
        <v>577</v>
      </c>
      <c r="T633" s="147">
        <v>0</v>
      </c>
      <c r="U633" s="147"/>
      <c r="V633" s="149"/>
    </row>
    <row r="634" spans="1:22">
      <c r="A634" s="136">
        <v>129</v>
      </c>
      <c r="B634" s="137" t="s">
        <v>1150</v>
      </c>
      <c r="C634" s="137" t="s">
        <v>582</v>
      </c>
      <c r="D634" s="137" t="s">
        <v>712</v>
      </c>
      <c r="E634" s="137" t="s">
        <v>584</v>
      </c>
      <c r="F634" s="137">
        <v>0</v>
      </c>
      <c r="G634" s="137"/>
      <c r="H634" s="137" t="s">
        <v>1151</v>
      </c>
      <c r="I634" s="137" t="s">
        <v>586</v>
      </c>
      <c r="J634" s="137" t="s">
        <v>592</v>
      </c>
      <c r="K634" s="137" t="s">
        <v>593</v>
      </c>
      <c r="L634" s="137" t="s">
        <v>594</v>
      </c>
      <c r="M634" s="137" t="s">
        <v>595</v>
      </c>
      <c r="N634" s="137" t="s">
        <v>596</v>
      </c>
      <c r="O634" s="137" t="s">
        <v>590</v>
      </c>
      <c r="P634" s="137" t="s">
        <v>580</v>
      </c>
      <c r="Q634" s="137" t="s">
        <v>686</v>
      </c>
      <c r="R634" s="137" t="s">
        <v>615</v>
      </c>
      <c r="S634" s="137" t="s">
        <v>714</v>
      </c>
      <c r="T634" s="137">
        <v>0</v>
      </c>
      <c r="U634" s="137"/>
      <c r="V634" s="138" t="s">
        <v>574</v>
      </c>
    </row>
    <row r="635" spans="1:22" s="135" customFormat="1">
      <c r="A635" s="142">
        <v>129</v>
      </c>
      <c r="B635" s="130" t="s">
        <v>1150</v>
      </c>
      <c r="C635" s="130" t="s">
        <v>582</v>
      </c>
      <c r="D635" s="130" t="s">
        <v>712</v>
      </c>
      <c r="E635" s="130" t="s">
        <v>584</v>
      </c>
      <c r="F635" s="130">
        <v>1</v>
      </c>
      <c r="G635" s="130" t="s">
        <v>1152</v>
      </c>
      <c r="H635" s="130" t="s">
        <v>1150</v>
      </c>
      <c r="I635" s="130" t="s">
        <v>586</v>
      </c>
      <c r="J635" s="130" t="s">
        <v>1123</v>
      </c>
      <c r="K635" s="130" t="s">
        <v>593</v>
      </c>
      <c r="L635" s="130" t="s">
        <v>577</v>
      </c>
      <c r="M635" s="130" t="s">
        <v>577</v>
      </c>
      <c r="N635" s="130" t="s">
        <v>1153</v>
      </c>
      <c r="O635" s="130" t="s">
        <v>590</v>
      </c>
      <c r="P635" s="130" t="s">
        <v>597</v>
      </c>
      <c r="Q635" s="130" t="s">
        <v>577</v>
      </c>
      <c r="R635" s="130" t="s">
        <v>577</v>
      </c>
      <c r="S635" s="130" t="s">
        <v>577</v>
      </c>
      <c r="T635" s="130">
        <v>0</v>
      </c>
      <c r="U635" s="130"/>
      <c r="V635" s="143"/>
    </row>
    <row r="636" spans="1:22">
      <c r="A636" s="139">
        <v>129</v>
      </c>
      <c r="B636" s="140" t="s">
        <v>1150</v>
      </c>
      <c r="C636" s="140" t="s">
        <v>582</v>
      </c>
      <c r="D636" s="140" t="s">
        <v>712</v>
      </c>
      <c r="E636" s="140" t="s">
        <v>584</v>
      </c>
      <c r="F636" s="140">
        <v>2</v>
      </c>
      <c r="G636" s="140"/>
      <c r="H636" s="140" t="s">
        <v>664</v>
      </c>
      <c r="I636" s="140" t="s">
        <v>586</v>
      </c>
      <c r="J636" s="140" t="s">
        <v>651</v>
      </c>
      <c r="K636" s="140" t="s">
        <v>593</v>
      </c>
      <c r="L636" s="140" t="s">
        <v>577</v>
      </c>
      <c r="M636" s="140" t="s">
        <v>577</v>
      </c>
      <c r="N636" s="140">
        <v>0</v>
      </c>
      <c r="O636" s="140" t="s">
        <v>590</v>
      </c>
      <c r="P636" s="140" t="s">
        <v>597</v>
      </c>
      <c r="Q636" s="140" t="s">
        <v>577</v>
      </c>
      <c r="R636" s="140" t="s">
        <v>577</v>
      </c>
      <c r="S636" s="140" t="s">
        <v>577</v>
      </c>
      <c r="T636" s="140">
        <v>0</v>
      </c>
      <c r="U636" s="140"/>
      <c r="V636" s="141"/>
    </row>
    <row r="637" spans="1:22">
      <c r="A637" s="139">
        <v>129</v>
      </c>
      <c r="B637" s="140" t="s">
        <v>1150</v>
      </c>
      <c r="C637" s="140" t="s">
        <v>582</v>
      </c>
      <c r="D637" s="140" t="s">
        <v>712</v>
      </c>
      <c r="E637" s="140" t="s">
        <v>584</v>
      </c>
      <c r="F637" s="140">
        <v>3</v>
      </c>
      <c r="G637" s="140"/>
      <c r="H637" s="140" t="s">
        <v>885</v>
      </c>
      <c r="I637" s="140" t="s">
        <v>586</v>
      </c>
      <c r="J637" s="140" t="s">
        <v>619</v>
      </c>
      <c r="K637" s="140" t="s">
        <v>593</v>
      </c>
      <c r="L637" s="140" t="s">
        <v>577</v>
      </c>
      <c r="M637" s="140" t="s">
        <v>595</v>
      </c>
      <c r="N637" s="140" t="s">
        <v>886</v>
      </c>
      <c r="O637" s="140" t="s">
        <v>590</v>
      </c>
      <c r="P637" s="140" t="s">
        <v>597</v>
      </c>
      <c r="Q637" s="140" t="s">
        <v>577</v>
      </c>
      <c r="R637" s="140" t="s">
        <v>577</v>
      </c>
      <c r="S637" s="140" t="s">
        <v>577</v>
      </c>
      <c r="T637" s="140">
        <v>0</v>
      </c>
      <c r="U637" s="140"/>
      <c r="V637" s="141"/>
    </row>
    <row r="638" spans="1:22">
      <c r="A638" s="139">
        <v>129</v>
      </c>
      <c r="B638" s="140" t="s">
        <v>1150</v>
      </c>
      <c r="C638" s="140" t="s">
        <v>582</v>
      </c>
      <c r="D638" s="140" t="s">
        <v>712</v>
      </c>
      <c r="E638" s="140" t="s">
        <v>584</v>
      </c>
      <c r="F638" s="140">
        <v>4</v>
      </c>
      <c r="G638" s="140"/>
      <c r="H638" s="140" t="s">
        <v>650</v>
      </c>
      <c r="I638" s="140" t="s">
        <v>586</v>
      </c>
      <c r="J638" s="140" t="s">
        <v>651</v>
      </c>
      <c r="K638" s="140" t="s">
        <v>593</v>
      </c>
      <c r="L638" s="140" t="s">
        <v>577</v>
      </c>
      <c r="M638" s="140" t="s">
        <v>577</v>
      </c>
      <c r="N638" s="140">
        <v>0</v>
      </c>
      <c r="O638" s="140" t="s">
        <v>590</v>
      </c>
      <c r="P638" s="140" t="s">
        <v>597</v>
      </c>
      <c r="Q638" s="140" t="s">
        <v>577</v>
      </c>
      <c r="R638" s="140" t="s">
        <v>577</v>
      </c>
      <c r="S638" s="140" t="s">
        <v>577</v>
      </c>
      <c r="T638" s="140">
        <v>0</v>
      </c>
      <c r="U638" s="140"/>
      <c r="V638" s="141"/>
    </row>
    <row r="639" spans="1:22">
      <c r="A639" s="139">
        <v>129</v>
      </c>
      <c r="B639" s="140" t="s">
        <v>1150</v>
      </c>
      <c r="C639" s="140" t="s">
        <v>582</v>
      </c>
      <c r="D639" s="140" t="s">
        <v>712</v>
      </c>
      <c r="E639" s="140" t="s">
        <v>584</v>
      </c>
      <c r="F639" s="140">
        <v>5</v>
      </c>
      <c r="G639" s="140"/>
      <c r="H639" s="140" t="s">
        <v>881</v>
      </c>
      <c r="I639" s="140" t="s">
        <v>586</v>
      </c>
      <c r="J639" s="140" t="s">
        <v>651</v>
      </c>
      <c r="K639" s="140" t="s">
        <v>593</v>
      </c>
      <c r="L639" s="140" t="s">
        <v>577</v>
      </c>
      <c r="M639" s="140" t="s">
        <v>577</v>
      </c>
      <c r="N639" s="140">
        <v>0</v>
      </c>
      <c r="O639" s="140" t="s">
        <v>590</v>
      </c>
      <c r="P639" s="140" t="s">
        <v>597</v>
      </c>
      <c r="Q639" s="140" t="s">
        <v>577</v>
      </c>
      <c r="R639" s="140" t="s">
        <v>577</v>
      </c>
      <c r="S639" s="140" t="s">
        <v>577</v>
      </c>
      <c r="T639" s="140">
        <v>0</v>
      </c>
      <c r="U639" s="140"/>
      <c r="V639" s="141"/>
    </row>
    <row r="640" spans="1:22">
      <c r="A640" s="139">
        <v>129</v>
      </c>
      <c r="B640" s="140" t="s">
        <v>1150</v>
      </c>
      <c r="C640" s="140" t="s">
        <v>582</v>
      </c>
      <c r="D640" s="140" t="s">
        <v>712</v>
      </c>
      <c r="E640" s="140" t="s">
        <v>584</v>
      </c>
      <c r="F640" s="140">
        <v>6</v>
      </c>
      <c r="G640" s="140"/>
      <c r="H640" s="140" t="s">
        <v>775</v>
      </c>
      <c r="I640" s="140" t="s">
        <v>586</v>
      </c>
      <c r="J640" s="140" t="s">
        <v>609</v>
      </c>
      <c r="K640" s="140" t="s">
        <v>593</v>
      </c>
      <c r="L640" s="140" t="s">
        <v>577</v>
      </c>
      <c r="M640" s="140" t="s">
        <v>595</v>
      </c>
      <c r="N640" s="140" t="s">
        <v>610</v>
      </c>
      <c r="O640" s="140" t="s">
        <v>590</v>
      </c>
      <c r="P640" s="140" t="s">
        <v>597</v>
      </c>
      <c r="Q640" s="140" t="s">
        <v>577</v>
      </c>
      <c r="R640" s="140" t="s">
        <v>577</v>
      </c>
      <c r="S640" s="140" t="s">
        <v>577</v>
      </c>
      <c r="T640" s="140">
        <v>0</v>
      </c>
      <c r="U640" s="140"/>
      <c r="V640" s="141"/>
    </row>
    <row r="641" spans="1:22" ht="17.25" thickBot="1">
      <c r="A641" s="146">
        <v>129</v>
      </c>
      <c r="B641" s="147" t="s">
        <v>1150</v>
      </c>
      <c r="C641" s="147" t="s">
        <v>582</v>
      </c>
      <c r="D641" s="148" t="s">
        <v>712</v>
      </c>
      <c r="E641" s="147" t="s">
        <v>584</v>
      </c>
      <c r="F641" s="147">
        <v>7</v>
      </c>
      <c r="G641" s="147"/>
      <c r="H641" s="147" t="s">
        <v>776</v>
      </c>
      <c r="I641" s="147" t="s">
        <v>586</v>
      </c>
      <c r="J641" s="147" t="s">
        <v>609</v>
      </c>
      <c r="K641" s="147" t="s">
        <v>593</v>
      </c>
      <c r="L641" s="147" t="s">
        <v>577</v>
      </c>
      <c r="M641" s="147" t="s">
        <v>595</v>
      </c>
      <c r="N641" s="147" t="s">
        <v>610</v>
      </c>
      <c r="O641" s="147" t="s">
        <v>590</v>
      </c>
      <c r="P641" s="147" t="s">
        <v>597</v>
      </c>
      <c r="Q641" s="147" t="s">
        <v>577</v>
      </c>
      <c r="R641" s="147" t="s">
        <v>577</v>
      </c>
      <c r="S641" s="147" t="s">
        <v>577</v>
      </c>
      <c r="T641" s="147">
        <v>0</v>
      </c>
      <c r="U641" s="147"/>
      <c r="V641" s="149"/>
    </row>
    <row r="642" spans="1:22">
      <c r="A642" s="136">
        <v>130</v>
      </c>
      <c r="B642" s="137" t="s">
        <v>1154</v>
      </c>
      <c r="C642" s="137" t="s">
        <v>582</v>
      </c>
      <c r="D642" s="137" t="s">
        <v>712</v>
      </c>
      <c r="E642" s="137" t="s">
        <v>584</v>
      </c>
      <c r="F642" s="137">
        <v>0</v>
      </c>
      <c r="G642" s="137"/>
      <c r="H642" s="137" t="s">
        <v>1155</v>
      </c>
      <c r="I642" s="137" t="s">
        <v>586</v>
      </c>
      <c r="J642" s="137" t="s">
        <v>592</v>
      </c>
      <c r="K642" s="137" t="s">
        <v>593</v>
      </c>
      <c r="L642" s="137" t="s">
        <v>594</v>
      </c>
      <c r="M642" s="137" t="s">
        <v>595</v>
      </c>
      <c r="N642" s="137" t="s">
        <v>596</v>
      </c>
      <c r="O642" s="137" t="s">
        <v>590</v>
      </c>
      <c r="P642" s="137" t="s">
        <v>580</v>
      </c>
      <c r="Q642" s="137" t="s">
        <v>686</v>
      </c>
      <c r="R642" s="137" t="s">
        <v>615</v>
      </c>
      <c r="S642" s="137" t="s">
        <v>714</v>
      </c>
      <c r="T642" s="137">
        <v>0</v>
      </c>
      <c r="U642" s="137"/>
      <c r="V642" s="138" t="s">
        <v>574</v>
      </c>
    </row>
    <row r="643" spans="1:22" s="135" customFormat="1">
      <c r="A643" s="142">
        <v>130</v>
      </c>
      <c r="B643" s="130" t="s">
        <v>1154</v>
      </c>
      <c r="C643" s="130" t="s">
        <v>582</v>
      </c>
      <c r="D643" s="130" t="s">
        <v>712</v>
      </c>
      <c r="E643" s="130" t="s">
        <v>584</v>
      </c>
      <c r="F643" s="130">
        <v>1</v>
      </c>
      <c r="G643" s="130" t="s">
        <v>1156</v>
      </c>
      <c r="H643" s="130" t="s">
        <v>1154</v>
      </c>
      <c r="I643" s="130" t="s">
        <v>586</v>
      </c>
      <c r="J643" s="130" t="s">
        <v>1123</v>
      </c>
      <c r="K643" s="130" t="s">
        <v>593</v>
      </c>
      <c r="L643" s="130" t="s">
        <v>577</v>
      </c>
      <c r="M643" s="130" t="s">
        <v>577</v>
      </c>
      <c r="N643" s="130" t="s">
        <v>1157</v>
      </c>
      <c r="O643" s="130" t="s">
        <v>590</v>
      </c>
      <c r="P643" s="130" t="s">
        <v>597</v>
      </c>
      <c r="Q643" s="130" t="s">
        <v>577</v>
      </c>
      <c r="R643" s="130" t="s">
        <v>577</v>
      </c>
      <c r="S643" s="130" t="s">
        <v>577</v>
      </c>
      <c r="T643" s="130">
        <v>0</v>
      </c>
      <c r="U643" s="130"/>
      <c r="V643" s="143"/>
    </row>
    <row r="644" spans="1:22">
      <c r="A644" s="139">
        <v>130</v>
      </c>
      <c r="B644" s="140" t="s">
        <v>1154</v>
      </c>
      <c r="C644" s="140" t="s">
        <v>582</v>
      </c>
      <c r="D644" s="140" t="s">
        <v>712</v>
      </c>
      <c r="E644" s="140" t="s">
        <v>584</v>
      </c>
      <c r="F644" s="140">
        <v>2</v>
      </c>
      <c r="G644" s="140"/>
      <c r="H644" s="140" t="s">
        <v>664</v>
      </c>
      <c r="I644" s="140" t="s">
        <v>586</v>
      </c>
      <c r="J644" s="140" t="s">
        <v>651</v>
      </c>
      <c r="K644" s="140" t="s">
        <v>593</v>
      </c>
      <c r="L644" s="140" t="s">
        <v>577</v>
      </c>
      <c r="M644" s="140" t="s">
        <v>577</v>
      </c>
      <c r="N644" s="140">
        <v>0</v>
      </c>
      <c r="O644" s="140" t="s">
        <v>590</v>
      </c>
      <c r="P644" s="140" t="s">
        <v>597</v>
      </c>
      <c r="Q644" s="140" t="s">
        <v>577</v>
      </c>
      <c r="R644" s="140" t="s">
        <v>577</v>
      </c>
      <c r="S644" s="140" t="s">
        <v>577</v>
      </c>
      <c r="T644" s="140">
        <v>0</v>
      </c>
      <c r="U644" s="140"/>
      <c r="V644" s="141"/>
    </row>
    <row r="645" spans="1:22">
      <c r="A645" s="139">
        <v>130</v>
      </c>
      <c r="B645" s="140" t="s">
        <v>1154</v>
      </c>
      <c r="C645" s="140" t="s">
        <v>582</v>
      </c>
      <c r="D645" s="140" t="s">
        <v>712</v>
      </c>
      <c r="E645" s="140" t="s">
        <v>584</v>
      </c>
      <c r="F645" s="140">
        <v>3</v>
      </c>
      <c r="G645" s="140"/>
      <c r="H645" s="140" t="s">
        <v>890</v>
      </c>
      <c r="I645" s="140" t="s">
        <v>586</v>
      </c>
      <c r="J645" s="140" t="s">
        <v>619</v>
      </c>
      <c r="K645" s="140" t="s">
        <v>593</v>
      </c>
      <c r="L645" s="140" t="s">
        <v>577</v>
      </c>
      <c r="M645" s="140" t="s">
        <v>595</v>
      </c>
      <c r="N645" s="140" t="s">
        <v>891</v>
      </c>
      <c r="O645" s="140" t="s">
        <v>590</v>
      </c>
      <c r="P645" s="140" t="s">
        <v>597</v>
      </c>
      <c r="Q645" s="140" t="s">
        <v>577</v>
      </c>
      <c r="R645" s="140" t="s">
        <v>577</v>
      </c>
      <c r="S645" s="140" t="s">
        <v>577</v>
      </c>
      <c r="T645" s="140">
        <v>0</v>
      </c>
      <c r="U645" s="140"/>
      <c r="V645" s="141"/>
    </row>
    <row r="646" spans="1:22">
      <c r="A646" s="139">
        <v>130</v>
      </c>
      <c r="B646" s="140" t="s">
        <v>1154</v>
      </c>
      <c r="C646" s="140" t="s">
        <v>582</v>
      </c>
      <c r="D646" s="140" t="s">
        <v>712</v>
      </c>
      <c r="E646" s="140" t="s">
        <v>584</v>
      </c>
      <c r="F646" s="140">
        <v>4</v>
      </c>
      <c r="G646" s="140"/>
      <c r="H646" s="140" t="s">
        <v>650</v>
      </c>
      <c r="I646" s="140" t="s">
        <v>586</v>
      </c>
      <c r="J646" s="140" t="s">
        <v>651</v>
      </c>
      <c r="K646" s="140" t="s">
        <v>593</v>
      </c>
      <c r="L646" s="140" t="s">
        <v>577</v>
      </c>
      <c r="M646" s="140" t="s">
        <v>577</v>
      </c>
      <c r="N646" s="140">
        <v>0</v>
      </c>
      <c r="O646" s="140" t="s">
        <v>590</v>
      </c>
      <c r="P646" s="140" t="s">
        <v>597</v>
      </c>
      <c r="Q646" s="140" t="s">
        <v>577</v>
      </c>
      <c r="R646" s="140" t="s">
        <v>577</v>
      </c>
      <c r="S646" s="140" t="s">
        <v>577</v>
      </c>
      <c r="T646" s="140">
        <v>0</v>
      </c>
      <c r="U646" s="140"/>
      <c r="V646" s="141"/>
    </row>
    <row r="647" spans="1:22">
      <c r="A647" s="139">
        <v>130</v>
      </c>
      <c r="B647" s="140" t="s">
        <v>1154</v>
      </c>
      <c r="C647" s="140" t="s">
        <v>582</v>
      </c>
      <c r="D647" s="140" t="s">
        <v>712</v>
      </c>
      <c r="E647" s="140" t="s">
        <v>584</v>
      </c>
      <c r="F647" s="140">
        <v>5</v>
      </c>
      <c r="G647" s="140"/>
      <c r="H647" s="140" t="s">
        <v>881</v>
      </c>
      <c r="I647" s="140" t="s">
        <v>586</v>
      </c>
      <c r="J647" s="140" t="s">
        <v>651</v>
      </c>
      <c r="K647" s="140" t="s">
        <v>593</v>
      </c>
      <c r="L647" s="140" t="s">
        <v>577</v>
      </c>
      <c r="M647" s="140" t="s">
        <v>577</v>
      </c>
      <c r="N647" s="140">
        <v>0</v>
      </c>
      <c r="O647" s="140" t="s">
        <v>590</v>
      </c>
      <c r="P647" s="140" t="s">
        <v>597</v>
      </c>
      <c r="Q647" s="140" t="s">
        <v>577</v>
      </c>
      <c r="R647" s="140" t="s">
        <v>577</v>
      </c>
      <c r="S647" s="140" t="s">
        <v>577</v>
      </c>
      <c r="T647" s="140">
        <v>0</v>
      </c>
      <c r="U647" s="140"/>
      <c r="V647" s="141"/>
    </row>
    <row r="648" spans="1:22">
      <c r="A648" s="139">
        <v>130</v>
      </c>
      <c r="B648" s="140" t="s">
        <v>1154</v>
      </c>
      <c r="C648" s="140" t="s">
        <v>582</v>
      </c>
      <c r="D648" s="140" t="s">
        <v>712</v>
      </c>
      <c r="E648" s="140" t="s">
        <v>584</v>
      </c>
      <c r="F648" s="140">
        <v>6</v>
      </c>
      <c r="G648" s="140"/>
      <c r="H648" s="140" t="s">
        <v>787</v>
      </c>
      <c r="I648" s="140" t="s">
        <v>586</v>
      </c>
      <c r="J648" s="140" t="s">
        <v>609</v>
      </c>
      <c r="K648" s="140" t="s">
        <v>593</v>
      </c>
      <c r="L648" s="140" t="s">
        <v>577</v>
      </c>
      <c r="M648" s="140" t="s">
        <v>595</v>
      </c>
      <c r="N648" s="140" t="s">
        <v>610</v>
      </c>
      <c r="O648" s="140" t="s">
        <v>590</v>
      </c>
      <c r="P648" s="140" t="s">
        <v>597</v>
      </c>
      <c r="Q648" s="140" t="s">
        <v>577</v>
      </c>
      <c r="R648" s="140" t="s">
        <v>577</v>
      </c>
      <c r="S648" s="140" t="s">
        <v>577</v>
      </c>
      <c r="T648" s="140">
        <v>0</v>
      </c>
      <c r="U648" s="140"/>
      <c r="V648" s="141"/>
    </row>
    <row r="649" spans="1:22" ht="17.25" thickBot="1">
      <c r="A649" s="146">
        <v>130</v>
      </c>
      <c r="B649" s="147" t="s">
        <v>1154</v>
      </c>
      <c r="C649" s="147" t="s">
        <v>582</v>
      </c>
      <c r="D649" s="148" t="s">
        <v>712</v>
      </c>
      <c r="E649" s="147" t="s">
        <v>584</v>
      </c>
      <c r="F649" s="147">
        <v>7</v>
      </c>
      <c r="G649" s="147"/>
      <c r="H649" s="147" t="s">
        <v>788</v>
      </c>
      <c r="I649" s="147" t="s">
        <v>586</v>
      </c>
      <c r="J649" s="147" t="s">
        <v>609</v>
      </c>
      <c r="K649" s="147" t="s">
        <v>593</v>
      </c>
      <c r="L649" s="147" t="s">
        <v>577</v>
      </c>
      <c r="M649" s="147" t="s">
        <v>595</v>
      </c>
      <c r="N649" s="147" t="s">
        <v>610</v>
      </c>
      <c r="O649" s="147" t="s">
        <v>590</v>
      </c>
      <c r="P649" s="147" t="s">
        <v>597</v>
      </c>
      <c r="Q649" s="147" t="s">
        <v>577</v>
      </c>
      <c r="R649" s="147" t="s">
        <v>577</v>
      </c>
      <c r="S649" s="147" t="s">
        <v>577</v>
      </c>
      <c r="T649" s="147">
        <v>0</v>
      </c>
      <c r="U649" s="147"/>
      <c r="V649" s="149"/>
    </row>
    <row r="650" spans="1:22">
      <c r="A650" s="136">
        <v>131</v>
      </c>
      <c r="B650" s="137" t="s">
        <v>1158</v>
      </c>
      <c r="C650" s="137" t="s">
        <v>582</v>
      </c>
      <c r="D650" s="137" t="s">
        <v>712</v>
      </c>
      <c r="E650" s="137" t="s">
        <v>584</v>
      </c>
      <c r="F650" s="137">
        <v>0</v>
      </c>
      <c r="G650" s="137"/>
      <c r="H650" s="137" t="s">
        <v>1159</v>
      </c>
      <c r="I650" s="137" t="s">
        <v>586</v>
      </c>
      <c r="J650" s="137" t="s">
        <v>592</v>
      </c>
      <c r="K650" s="137" t="s">
        <v>593</v>
      </c>
      <c r="L650" s="137" t="s">
        <v>594</v>
      </c>
      <c r="M650" s="137" t="s">
        <v>595</v>
      </c>
      <c r="N650" s="137" t="s">
        <v>596</v>
      </c>
      <c r="O650" s="137" t="s">
        <v>590</v>
      </c>
      <c r="P650" s="137" t="s">
        <v>580</v>
      </c>
      <c r="Q650" s="137" t="s">
        <v>686</v>
      </c>
      <c r="R650" s="137" t="s">
        <v>615</v>
      </c>
      <c r="S650" s="137" t="s">
        <v>714</v>
      </c>
      <c r="T650" s="137">
        <v>0</v>
      </c>
      <c r="U650" s="137"/>
      <c r="V650" s="138" t="s">
        <v>574</v>
      </c>
    </row>
    <row r="651" spans="1:22" s="135" customFormat="1">
      <c r="A651" s="142">
        <v>131</v>
      </c>
      <c r="B651" s="130" t="s">
        <v>1158</v>
      </c>
      <c r="C651" s="130" t="s">
        <v>582</v>
      </c>
      <c r="D651" s="130" t="s">
        <v>712</v>
      </c>
      <c r="E651" s="130" t="s">
        <v>584</v>
      </c>
      <c r="F651" s="130">
        <v>1</v>
      </c>
      <c r="G651" s="130" t="s">
        <v>1160</v>
      </c>
      <c r="H651" s="130" t="s">
        <v>1158</v>
      </c>
      <c r="I651" s="130" t="s">
        <v>586</v>
      </c>
      <c r="J651" s="130" t="s">
        <v>1123</v>
      </c>
      <c r="K651" s="130" t="s">
        <v>593</v>
      </c>
      <c r="L651" s="130" t="s">
        <v>577</v>
      </c>
      <c r="M651" s="130" t="s">
        <v>577</v>
      </c>
      <c r="N651" s="130" t="s">
        <v>1161</v>
      </c>
      <c r="O651" s="130" t="s">
        <v>590</v>
      </c>
      <c r="P651" s="130" t="s">
        <v>597</v>
      </c>
      <c r="Q651" s="130" t="s">
        <v>577</v>
      </c>
      <c r="R651" s="130" t="s">
        <v>577</v>
      </c>
      <c r="S651" s="130" t="s">
        <v>577</v>
      </c>
      <c r="T651" s="130">
        <v>0</v>
      </c>
      <c r="U651" s="130"/>
      <c r="V651" s="143"/>
    </row>
    <row r="652" spans="1:22">
      <c r="A652" s="139">
        <v>131</v>
      </c>
      <c r="B652" s="140" t="s">
        <v>1158</v>
      </c>
      <c r="C652" s="140" t="s">
        <v>582</v>
      </c>
      <c r="D652" s="140" t="s">
        <v>712</v>
      </c>
      <c r="E652" s="140" t="s">
        <v>584</v>
      </c>
      <c r="F652" s="140">
        <v>2</v>
      </c>
      <c r="G652" s="140"/>
      <c r="H652" s="140" t="s">
        <v>664</v>
      </c>
      <c r="I652" s="140" t="s">
        <v>586</v>
      </c>
      <c r="J652" s="140" t="s">
        <v>651</v>
      </c>
      <c r="K652" s="140" t="s">
        <v>593</v>
      </c>
      <c r="L652" s="140" t="s">
        <v>577</v>
      </c>
      <c r="M652" s="140" t="s">
        <v>577</v>
      </c>
      <c r="N652" s="140">
        <v>0</v>
      </c>
      <c r="O652" s="140" t="s">
        <v>590</v>
      </c>
      <c r="P652" s="140" t="s">
        <v>597</v>
      </c>
      <c r="Q652" s="140" t="s">
        <v>577</v>
      </c>
      <c r="R652" s="140" t="s">
        <v>577</v>
      </c>
      <c r="S652" s="140" t="s">
        <v>577</v>
      </c>
      <c r="T652" s="140">
        <v>0</v>
      </c>
      <c r="U652" s="140"/>
      <c r="V652" s="141"/>
    </row>
    <row r="653" spans="1:22">
      <c r="A653" s="139">
        <v>131</v>
      </c>
      <c r="B653" s="140" t="s">
        <v>1158</v>
      </c>
      <c r="C653" s="140" t="s">
        <v>582</v>
      </c>
      <c r="D653" s="140" t="s">
        <v>712</v>
      </c>
      <c r="E653" s="140" t="s">
        <v>584</v>
      </c>
      <c r="F653" s="140">
        <v>3</v>
      </c>
      <c r="G653" s="140"/>
      <c r="H653" s="140" t="s">
        <v>897</v>
      </c>
      <c r="I653" s="140" t="s">
        <v>586</v>
      </c>
      <c r="J653" s="140" t="s">
        <v>619</v>
      </c>
      <c r="K653" s="140" t="s">
        <v>593</v>
      </c>
      <c r="L653" s="140" t="s">
        <v>577</v>
      </c>
      <c r="M653" s="140" t="s">
        <v>595</v>
      </c>
      <c r="N653" s="140" t="s">
        <v>898</v>
      </c>
      <c r="O653" s="140" t="s">
        <v>590</v>
      </c>
      <c r="P653" s="140" t="s">
        <v>597</v>
      </c>
      <c r="Q653" s="140" t="s">
        <v>577</v>
      </c>
      <c r="R653" s="140" t="s">
        <v>577</v>
      </c>
      <c r="S653" s="140" t="s">
        <v>577</v>
      </c>
      <c r="T653" s="140">
        <v>0</v>
      </c>
      <c r="U653" s="140"/>
      <c r="V653" s="141"/>
    </row>
    <row r="654" spans="1:22">
      <c r="A654" s="139">
        <v>131</v>
      </c>
      <c r="B654" s="140" t="s">
        <v>1158</v>
      </c>
      <c r="C654" s="140" t="s">
        <v>582</v>
      </c>
      <c r="D654" s="140" t="s">
        <v>712</v>
      </c>
      <c r="E654" s="140" t="s">
        <v>584</v>
      </c>
      <c r="F654" s="140">
        <v>4</v>
      </c>
      <c r="G654" s="140"/>
      <c r="H654" s="140" t="s">
        <v>650</v>
      </c>
      <c r="I654" s="140" t="s">
        <v>586</v>
      </c>
      <c r="J654" s="140" t="s">
        <v>651</v>
      </c>
      <c r="K654" s="140" t="s">
        <v>593</v>
      </c>
      <c r="L654" s="140" t="s">
        <v>577</v>
      </c>
      <c r="M654" s="140" t="s">
        <v>577</v>
      </c>
      <c r="N654" s="140">
        <v>0</v>
      </c>
      <c r="O654" s="140" t="s">
        <v>590</v>
      </c>
      <c r="P654" s="140" t="s">
        <v>597</v>
      </c>
      <c r="Q654" s="140" t="s">
        <v>577</v>
      </c>
      <c r="R654" s="140" t="s">
        <v>577</v>
      </c>
      <c r="S654" s="140" t="s">
        <v>577</v>
      </c>
      <c r="T654" s="140">
        <v>0</v>
      </c>
      <c r="U654" s="140"/>
      <c r="V654" s="141"/>
    </row>
    <row r="655" spans="1:22">
      <c r="A655" s="139">
        <v>131</v>
      </c>
      <c r="B655" s="140" t="s">
        <v>1158</v>
      </c>
      <c r="C655" s="140" t="s">
        <v>582</v>
      </c>
      <c r="D655" s="140" t="s">
        <v>712</v>
      </c>
      <c r="E655" s="140" t="s">
        <v>584</v>
      </c>
      <c r="F655" s="140">
        <v>5</v>
      </c>
      <c r="G655" s="140"/>
      <c r="H655" s="140" t="s">
        <v>881</v>
      </c>
      <c r="I655" s="140" t="s">
        <v>586</v>
      </c>
      <c r="J655" s="140" t="s">
        <v>651</v>
      </c>
      <c r="K655" s="140" t="s">
        <v>593</v>
      </c>
      <c r="L655" s="140" t="s">
        <v>577</v>
      </c>
      <c r="M655" s="140" t="s">
        <v>577</v>
      </c>
      <c r="N655" s="140">
        <v>0</v>
      </c>
      <c r="O655" s="140" t="s">
        <v>590</v>
      </c>
      <c r="P655" s="140" t="s">
        <v>597</v>
      </c>
      <c r="Q655" s="140" t="s">
        <v>577</v>
      </c>
      <c r="R655" s="140" t="s">
        <v>577</v>
      </c>
      <c r="S655" s="140" t="s">
        <v>577</v>
      </c>
      <c r="T655" s="140">
        <v>0</v>
      </c>
      <c r="U655" s="140"/>
      <c r="V655" s="141"/>
    </row>
    <row r="656" spans="1:22">
      <c r="A656" s="139">
        <v>131</v>
      </c>
      <c r="B656" s="140" t="s">
        <v>1158</v>
      </c>
      <c r="C656" s="140" t="s">
        <v>582</v>
      </c>
      <c r="D656" s="140" t="s">
        <v>712</v>
      </c>
      <c r="E656" s="140" t="s">
        <v>584</v>
      </c>
      <c r="F656" s="140">
        <v>6</v>
      </c>
      <c r="G656" s="140"/>
      <c r="H656" s="140" t="s">
        <v>799</v>
      </c>
      <c r="I656" s="140" t="s">
        <v>586</v>
      </c>
      <c r="J656" s="140" t="s">
        <v>609</v>
      </c>
      <c r="K656" s="140" t="s">
        <v>593</v>
      </c>
      <c r="L656" s="140" t="s">
        <v>577</v>
      </c>
      <c r="M656" s="140" t="s">
        <v>595</v>
      </c>
      <c r="N656" s="140" t="s">
        <v>610</v>
      </c>
      <c r="O656" s="140" t="s">
        <v>590</v>
      </c>
      <c r="P656" s="140" t="s">
        <v>597</v>
      </c>
      <c r="Q656" s="140" t="s">
        <v>577</v>
      </c>
      <c r="R656" s="140" t="s">
        <v>577</v>
      </c>
      <c r="S656" s="140" t="s">
        <v>577</v>
      </c>
      <c r="T656" s="140">
        <v>0</v>
      </c>
      <c r="U656" s="140"/>
      <c r="V656" s="141"/>
    </row>
    <row r="657" spans="1:22" ht="17.25" thickBot="1">
      <c r="A657" s="146">
        <v>131</v>
      </c>
      <c r="B657" s="147" t="s">
        <v>1158</v>
      </c>
      <c r="C657" s="147" t="s">
        <v>582</v>
      </c>
      <c r="D657" s="148" t="s">
        <v>712</v>
      </c>
      <c r="E657" s="147" t="s">
        <v>584</v>
      </c>
      <c r="F657" s="147">
        <v>7</v>
      </c>
      <c r="G657" s="147"/>
      <c r="H657" s="147" t="s">
        <v>800</v>
      </c>
      <c r="I657" s="147" t="s">
        <v>586</v>
      </c>
      <c r="J657" s="147" t="s">
        <v>609</v>
      </c>
      <c r="K657" s="147" t="s">
        <v>593</v>
      </c>
      <c r="L657" s="147" t="s">
        <v>577</v>
      </c>
      <c r="M657" s="147" t="s">
        <v>595</v>
      </c>
      <c r="N657" s="147" t="s">
        <v>610</v>
      </c>
      <c r="O657" s="147" t="s">
        <v>590</v>
      </c>
      <c r="P657" s="147" t="s">
        <v>597</v>
      </c>
      <c r="Q657" s="147" t="s">
        <v>577</v>
      </c>
      <c r="R657" s="147" t="s">
        <v>577</v>
      </c>
      <c r="S657" s="147" t="s">
        <v>577</v>
      </c>
      <c r="T657" s="147">
        <v>0</v>
      </c>
      <c r="U657" s="147"/>
      <c r="V657" s="149"/>
    </row>
    <row r="658" spans="1:22" s="135" customFormat="1" ht="17.25" thickBot="1">
      <c r="A658" s="150">
        <v>132</v>
      </c>
      <c r="B658" s="151" t="s">
        <v>584</v>
      </c>
      <c r="C658" s="151" t="s">
        <v>573</v>
      </c>
      <c r="D658" s="151" t="s">
        <v>573</v>
      </c>
      <c r="E658" s="151" t="s">
        <v>574</v>
      </c>
      <c r="F658" s="151">
        <v>0</v>
      </c>
      <c r="G658" s="151" t="s">
        <v>641</v>
      </c>
      <c r="H658" s="151" t="s">
        <v>584</v>
      </c>
      <c r="I658" s="151" t="s">
        <v>576</v>
      </c>
      <c r="J658" s="137" t="s">
        <v>577</v>
      </c>
      <c r="K658" s="137" t="s">
        <v>577</v>
      </c>
      <c r="L658" s="137" t="s">
        <v>577</v>
      </c>
      <c r="M658" s="137" t="s">
        <v>577</v>
      </c>
      <c r="N658" s="151" t="s">
        <v>642</v>
      </c>
      <c r="O658" s="151" t="s">
        <v>579</v>
      </c>
      <c r="P658" s="151" t="s">
        <v>580</v>
      </c>
      <c r="Q658" s="151" t="s">
        <v>577</v>
      </c>
      <c r="R658" s="151" t="s">
        <v>577</v>
      </c>
      <c r="S658" s="151" t="s">
        <v>577</v>
      </c>
      <c r="T658" s="151">
        <v>0</v>
      </c>
      <c r="U658" s="151"/>
      <c r="V658" s="133" t="s">
        <v>574</v>
      </c>
    </row>
    <row r="659" spans="1:22">
      <c r="A659" s="136">
        <v>133</v>
      </c>
      <c r="B659" s="137" t="s">
        <v>1162</v>
      </c>
      <c r="C659" s="137" t="s">
        <v>582</v>
      </c>
      <c r="D659" s="137" t="s">
        <v>712</v>
      </c>
      <c r="E659" s="137" t="s">
        <v>584</v>
      </c>
      <c r="F659" s="137">
        <v>0</v>
      </c>
      <c r="G659" s="137"/>
      <c r="H659" s="137" t="s">
        <v>1163</v>
      </c>
      <c r="I659" s="137" t="s">
        <v>586</v>
      </c>
      <c r="J659" s="137" t="s">
        <v>592</v>
      </c>
      <c r="K659" s="137" t="s">
        <v>593</v>
      </c>
      <c r="L659" s="137" t="s">
        <v>594</v>
      </c>
      <c r="M659" s="137" t="s">
        <v>595</v>
      </c>
      <c r="N659" s="137" t="s">
        <v>596</v>
      </c>
      <c r="O659" s="137" t="s">
        <v>590</v>
      </c>
      <c r="P659" s="137" t="s">
        <v>580</v>
      </c>
      <c r="Q659" s="137" t="s">
        <v>686</v>
      </c>
      <c r="R659" s="137" t="s">
        <v>615</v>
      </c>
      <c r="S659" s="137" t="s">
        <v>714</v>
      </c>
      <c r="T659" s="137">
        <v>0</v>
      </c>
      <c r="U659" s="137"/>
      <c r="V659" s="138" t="s">
        <v>574</v>
      </c>
    </row>
    <row r="660" spans="1:22" s="157" customFormat="1">
      <c r="A660" s="144">
        <v>133</v>
      </c>
      <c r="B660" s="145" t="s">
        <v>1162</v>
      </c>
      <c r="C660" s="145" t="s">
        <v>582</v>
      </c>
      <c r="D660" s="145" t="s">
        <v>712</v>
      </c>
      <c r="E660" s="145" t="s">
        <v>584</v>
      </c>
      <c r="F660" s="145">
        <v>1</v>
      </c>
      <c r="G660" s="145"/>
      <c r="H660" s="145" t="s">
        <v>1162</v>
      </c>
      <c r="I660" s="145" t="s">
        <v>586</v>
      </c>
      <c r="J660" s="145" t="s">
        <v>1123</v>
      </c>
      <c r="K660" s="145" t="s">
        <v>593</v>
      </c>
      <c r="L660" s="145" t="s">
        <v>577</v>
      </c>
      <c r="M660" s="145" t="s">
        <v>577</v>
      </c>
      <c r="N660" s="145" t="s">
        <v>1164</v>
      </c>
      <c r="O660" s="145" t="s">
        <v>590</v>
      </c>
      <c r="P660" s="145" t="s">
        <v>597</v>
      </c>
      <c r="Q660" s="145" t="s">
        <v>577</v>
      </c>
      <c r="R660" s="145" t="s">
        <v>577</v>
      </c>
      <c r="S660" s="145" t="s">
        <v>577</v>
      </c>
      <c r="T660" s="145">
        <v>0</v>
      </c>
      <c r="U660" s="145"/>
      <c r="V660" s="156"/>
    </row>
    <row r="661" spans="1:22">
      <c r="A661" s="139">
        <v>133</v>
      </c>
      <c r="B661" s="140" t="s">
        <v>1162</v>
      </c>
      <c r="C661" s="140" t="s">
        <v>582</v>
      </c>
      <c r="D661" s="140" t="s">
        <v>712</v>
      </c>
      <c r="E661" s="140" t="s">
        <v>584</v>
      </c>
      <c r="F661" s="140">
        <v>2</v>
      </c>
      <c r="G661" s="140"/>
      <c r="H661" s="140" t="s">
        <v>664</v>
      </c>
      <c r="I661" s="140" t="s">
        <v>586</v>
      </c>
      <c r="J661" s="140" t="s">
        <v>651</v>
      </c>
      <c r="K661" s="140" t="s">
        <v>593</v>
      </c>
      <c r="L661" s="140" t="s">
        <v>577</v>
      </c>
      <c r="M661" s="140" t="s">
        <v>577</v>
      </c>
      <c r="N661" s="140">
        <v>0</v>
      </c>
      <c r="O661" s="140" t="s">
        <v>590</v>
      </c>
      <c r="P661" s="140" t="s">
        <v>597</v>
      </c>
      <c r="Q661" s="140" t="s">
        <v>577</v>
      </c>
      <c r="R661" s="140" t="s">
        <v>577</v>
      </c>
      <c r="S661" s="140" t="s">
        <v>577</v>
      </c>
      <c r="T661" s="140">
        <v>0</v>
      </c>
      <c r="U661" s="140"/>
      <c r="V661" s="141"/>
    </row>
    <row r="662" spans="1:22">
      <c r="A662" s="139">
        <v>133</v>
      </c>
      <c r="B662" s="140" t="s">
        <v>1162</v>
      </c>
      <c r="C662" s="140" t="s">
        <v>582</v>
      </c>
      <c r="D662" s="140" t="s">
        <v>712</v>
      </c>
      <c r="E662" s="140" t="s">
        <v>584</v>
      </c>
      <c r="F662" s="140">
        <v>3</v>
      </c>
      <c r="G662" s="140"/>
      <c r="H662" s="140" t="s">
        <v>859</v>
      </c>
      <c r="I662" s="140" t="s">
        <v>586</v>
      </c>
      <c r="J662" s="140" t="s">
        <v>619</v>
      </c>
      <c r="K662" s="140" t="s">
        <v>593</v>
      </c>
      <c r="L662" s="140" t="s">
        <v>577</v>
      </c>
      <c r="M662" s="140" t="s">
        <v>595</v>
      </c>
      <c r="N662" s="140" t="s">
        <v>860</v>
      </c>
      <c r="O662" s="140" t="s">
        <v>590</v>
      </c>
      <c r="P662" s="140" t="s">
        <v>597</v>
      </c>
      <c r="Q662" s="140" t="s">
        <v>577</v>
      </c>
      <c r="R662" s="140" t="s">
        <v>577</v>
      </c>
      <c r="S662" s="140" t="s">
        <v>577</v>
      </c>
      <c r="T662" s="140">
        <v>0</v>
      </c>
      <c r="U662" s="140"/>
      <c r="V662" s="141"/>
    </row>
    <row r="663" spans="1:22">
      <c r="A663" s="139">
        <v>133</v>
      </c>
      <c r="B663" s="140" t="s">
        <v>1162</v>
      </c>
      <c r="C663" s="140" t="s">
        <v>582</v>
      </c>
      <c r="D663" s="140" t="s">
        <v>712</v>
      </c>
      <c r="E663" s="140" t="s">
        <v>584</v>
      </c>
      <c r="F663" s="140">
        <v>4</v>
      </c>
      <c r="G663" s="140"/>
      <c r="H663" s="140" t="s">
        <v>650</v>
      </c>
      <c r="I663" s="140" t="s">
        <v>586</v>
      </c>
      <c r="J663" s="140" t="s">
        <v>651</v>
      </c>
      <c r="K663" s="140" t="s">
        <v>593</v>
      </c>
      <c r="L663" s="140" t="s">
        <v>577</v>
      </c>
      <c r="M663" s="140" t="s">
        <v>577</v>
      </c>
      <c r="N663" s="140">
        <v>0</v>
      </c>
      <c r="O663" s="140" t="s">
        <v>590</v>
      </c>
      <c r="P663" s="140" t="s">
        <v>597</v>
      </c>
      <c r="Q663" s="140" t="s">
        <v>577</v>
      </c>
      <c r="R663" s="140" t="s">
        <v>577</v>
      </c>
      <c r="S663" s="140" t="s">
        <v>577</v>
      </c>
      <c r="T663" s="140">
        <v>0</v>
      </c>
      <c r="U663" s="140"/>
      <c r="V663" s="141"/>
    </row>
    <row r="664" spans="1:22">
      <c r="A664" s="139">
        <v>133</v>
      </c>
      <c r="B664" s="140" t="s">
        <v>1162</v>
      </c>
      <c r="C664" s="140" t="s">
        <v>582</v>
      </c>
      <c r="D664" s="140" t="s">
        <v>712</v>
      </c>
      <c r="E664" s="140" t="s">
        <v>584</v>
      </c>
      <c r="F664" s="140">
        <v>5</v>
      </c>
      <c r="G664" s="140"/>
      <c r="H664" s="140" t="s">
        <v>881</v>
      </c>
      <c r="I664" s="140" t="s">
        <v>586</v>
      </c>
      <c r="J664" s="140" t="s">
        <v>651</v>
      </c>
      <c r="K664" s="140" t="s">
        <v>593</v>
      </c>
      <c r="L664" s="140" t="s">
        <v>577</v>
      </c>
      <c r="M664" s="140" t="s">
        <v>577</v>
      </c>
      <c r="N664" s="140">
        <v>0</v>
      </c>
      <c r="O664" s="140" t="s">
        <v>590</v>
      </c>
      <c r="P664" s="140" t="s">
        <v>597</v>
      </c>
      <c r="Q664" s="140" t="s">
        <v>577</v>
      </c>
      <c r="R664" s="140" t="s">
        <v>577</v>
      </c>
      <c r="S664" s="140" t="s">
        <v>577</v>
      </c>
      <c r="T664" s="140">
        <v>0</v>
      </c>
      <c r="U664" s="140"/>
      <c r="V664" s="141"/>
    </row>
    <row r="665" spans="1:22">
      <c r="A665" s="139">
        <v>133</v>
      </c>
      <c r="B665" s="140" t="s">
        <v>1162</v>
      </c>
      <c r="C665" s="140" t="s">
        <v>582</v>
      </c>
      <c r="D665" s="140" t="s">
        <v>712</v>
      </c>
      <c r="E665" s="140" t="s">
        <v>584</v>
      </c>
      <c r="F665" s="140">
        <v>6</v>
      </c>
      <c r="G665" s="140"/>
      <c r="H665" s="140" t="s">
        <v>811</v>
      </c>
      <c r="I665" s="140" t="s">
        <v>586</v>
      </c>
      <c r="J665" s="140" t="s">
        <v>609</v>
      </c>
      <c r="K665" s="140" t="s">
        <v>593</v>
      </c>
      <c r="L665" s="140" t="s">
        <v>577</v>
      </c>
      <c r="M665" s="140" t="s">
        <v>595</v>
      </c>
      <c r="N665" s="140" t="s">
        <v>610</v>
      </c>
      <c r="O665" s="140" t="s">
        <v>590</v>
      </c>
      <c r="P665" s="140" t="s">
        <v>597</v>
      </c>
      <c r="Q665" s="140" t="s">
        <v>577</v>
      </c>
      <c r="R665" s="140" t="s">
        <v>577</v>
      </c>
      <c r="S665" s="140" t="s">
        <v>577</v>
      </c>
      <c r="T665" s="140">
        <v>0</v>
      </c>
      <c r="U665" s="140"/>
      <c r="V665" s="141"/>
    </row>
    <row r="666" spans="1:22" ht="17.25" thickBot="1">
      <c r="A666" s="146">
        <v>133</v>
      </c>
      <c r="B666" s="147" t="s">
        <v>1162</v>
      </c>
      <c r="C666" s="147" t="s">
        <v>582</v>
      </c>
      <c r="D666" s="148" t="s">
        <v>712</v>
      </c>
      <c r="E666" s="147" t="s">
        <v>584</v>
      </c>
      <c r="F666" s="147">
        <v>7</v>
      </c>
      <c r="G666" s="147"/>
      <c r="H666" s="147" t="s">
        <v>812</v>
      </c>
      <c r="I666" s="147" t="s">
        <v>586</v>
      </c>
      <c r="J666" s="147" t="s">
        <v>609</v>
      </c>
      <c r="K666" s="147" t="s">
        <v>593</v>
      </c>
      <c r="L666" s="147" t="s">
        <v>577</v>
      </c>
      <c r="M666" s="147" t="s">
        <v>595</v>
      </c>
      <c r="N666" s="147" t="s">
        <v>610</v>
      </c>
      <c r="O666" s="147" t="s">
        <v>590</v>
      </c>
      <c r="P666" s="147" t="s">
        <v>597</v>
      </c>
      <c r="Q666" s="147" t="s">
        <v>577</v>
      </c>
      <c r="R666" s="147" t="s">
        <v>577</v>
      </c>
      <c r="S666" s="147" t="s">
        <v>577</v>
      </c>
      <c r="T666" s="147">
        <v>0</v>
      </c>
      <c r="U666" s="147"/>
      <c r="V666" s="149"/>
    </row>
    <row r="667" spans="1:22">
      <c r="A667" s="136">
        <v>134</v>
      </c>
      <c r="B667" s="137" t="s">
        <v>1165</v>
      </c>
      <c r="C667" s="137" t="s">
        <v>582</v>
      </c>
      <c r="D667" s="137" t="s">
        <v>712</v>
      </c>
      <c r="E667" s="137" t="s">
        <v>584</v>
      </c>
      <c r="F667" s="137">
        <v>0</v>
      </c>
      <c r="G667" s="137"/>
      <c r="H667" s="137" t="s">
        <v>1166</v>
      </c>
      <c r="I667" s="137" t="s">
        <v>586</v>
      </c>
      <c r="J667" s="137" t="s">
        <v>592</v>
      </c>
      <c r="K667" s="137" t="s">
        <v>593</v>
      </c>
      <c r="L667" s="137" t="s">
        <v>594</v>
      </c>
      <c r="M667" s="137" t="s">
        <v>595</v>
      </c>
      <c r="N667" s="137" t="s">
        <v>596</v>
      </c>
      <c r="O667" s="137" t="s">
        <v>590</v>
      </c>
      <c r="P667" s="137" t="s">
        <v>580</v>
      </c>
      <c r="Q667" s="137" t="s">
        <v>686</v>
      </c>
      <c r="R667" s="137" t="s">
        <v>615</v>
      </c>
      <c r="S667" s="137" t="s">
        <v>714</v>
      </c>
      <c r="T667" s="137">
        <v>0</v>
      </c>
      <c r="U667" s="137"/>
      <c r="V667" s="138" t="s">
        <v>574</v>
      </c>
    </row>
    <row r="668" spans="1:22" s="157" customFormat="1">
      <c r="A668" s="144">
        <v>134</v>
      </c>
      <c r="B668" s="145" t="s">
        <v>1165</v>
      </c>
      <c r="C668" s="145" t="s">
        <v>582</v>
      </c>
      <c r="D668" s="145" t="s">
        <v>712</v>
      </c>
      <c r="E668" s="145" t="s">
        <v>584</v>
      </c>
      <c r="F668" s="145">
        <v>1</v>
      </c>
      <c r="G668" s="145"/>
      <c r="H668" s="145" t="s">
        <v>1165</v>
      </c>
      <c r="I668" s="145" t="s">
        <v>586</v>
      </c>
      <c r="J668" s="145" t="s">
        <v>1123</v>
      </c>
      <c r="K668" s="145" t="s">
        <v>593</v>
      </c>
      <c r="L668" s="145" t="s">
        <v>577</v>
      </c>
      <c r="M668" s="145" t="s">
        <v>577</v>
      </c>
      <c r="N668" s="145" t="s">
        <v>1167</v>
      </c>
      <c r="O668" s="145" t="s">
        <v>590</v>
      </c>
      <c r="P668" s="145" t="s">
        <v>597</v>
      </c>
      <c r="Q668" s="145" t="s">
        <v>577</v>
      </c>
      <c r="R668" s="145" t="s">
        <v>577</v>
      </c>
      <c r="S668" s="145" t="s">
        <v>577</v>
      </c>
      <c r="T668" s="145">
        <v>0</v>
      </c>
      <c r="U668" s="145"/>
      <c r="V668" s="156"/>
    </row>
    <row r="669" spans="1:22">
      <c r="A669" s="139">
        <v>134</v>
      </c>
      <c r="B669" s="140" t="s">
        <v>1165</v>
      </c>
      <c r="C669" s="140" t="s">
        <v>582</v>
      </c>
      <c r="D669" s="140" t="s">
        <v>712</v>
      </c>
      <c r="E669" s="140" t="s">
        <v>584</v>
      </c>
      <c r="F669" s="140">
        <v>2</v>
      </c>
      <c r="G669" s="140"/>
      <c r="H669" s="140" t="s">
        <v>664</v>
      </c>
      <c r="I669" s="140" t="s">
        <v>586</v>
      </c>
      <c r="J669" s="140" t="s">
        <v>651</v>
      </c>
      <c r="K669" s="140" t="s">
        <v>593</v>
      </c>
      <c r="L669" s="140" t="s">
        <v>577</v>
      </c>
      <c r="M669" s="140" t="s">
        <v>577</v>
      </c>
      <c r="N669" s="140">
        <v>0</v>
      </c>
      <c r="O669" s="140" t="s">
        <v>590</v>
      </c>
      <c r="P669" s="140" t="s">
        <v>597</v>
      </c>
      <c r="Q669" s="140" t="s">
        <v>577</v>
      </c>
      <c r="R669" s="140" t="s">
        <v>577</v>
      </c>
      <c r="S669" s="140" t="s">
        <v>577</v>
      </c>
      <c r="T669" s="140">
        <v>0</v>
      </c>
      <c r="U669" s="140"/>
      <c r="V669" s="141"/>
    </row>
    <row r="670" spans="1:22">
      <c r="A670" s="139">
        <v>134</v>
      </c>
      <c r="B670" s="140" t="s">
        <v>1165</v>
      </c>
      <c r="C670" s="140" t="s">
        <v>582</v>
      </c>
      <c r="D670" s="140" t="s">
        <v>712</v>
      </c>
      <c r="E670" s="140" t="s">
        <v>584</v>
      </c>
      <c r="F670" s="140">
        <v>3</v>
      </c>
      <c r="G670" s="140"/>
      <c r="H670" s="140" t="s">
        <v>867</v>
      </c>
      <c r="I670" s="140" t="s">
        <v>586</v>
      </c>
      <c r="J670" s="140" t="s">
        <v>619</v>
      </c>
      <c r="K670" s="140" t="s">
        <v>593</v>
      </c>
      <c r="L670" s="140" t="s">
        <v>577</v>
      </c>
      <c r="M670" s="140" t="s">
        <v>595</v>
      </c>
      <c r="N670" s="140" t="s">
        <v>860</v>
      </c>
      <c r="O670" s="140" t="s">
        <v>590</v>
      </c>
      <c r="P670" s="140" t="s">
        <v>597</v>
      </c>
      <c r="Q670" s="140" t="s">
        <v>577</v>
      </c>
      <c r="R670" s="140" t="s">
        <v>577</v>
      </c>
      <c r="S670" s="140" t="s">
        <v>577</v>
      </c>
      <c r="T670" s="140">
        <v>0</v>
      </c>
      <c r="U670" s="140"/>
      <c r="V670" s="141"/>
    </row>
    <row r="671" spans="1:22">
      <c r="A671" s="139">
        <v>134</v>
      </c>
      <c r="B671" s="140" t="s">
        <v>1165</v>
      </c>
      <c r="C671" s="140" t="s">
        <v>582</v>
      </c>
      <c r="D671" s="140" t="s">
        <v>712</v>
      </c>
      <c r="E671" s="140" t="s">
        <v>584</v>
      </c>
      <c r="F671" s="140">
        <v>4</v>
      </c>
      <c r="G671" s="140"/>
      <c r="H671" s="140" t="s">
        <v>650</v>
      </c>
      <c r="I671" s="140" t="s">
        <v>586</v>
      </c>
      <c r="J671" s="140" t="s">
        <v>651</v>
      </c>
      <c r="K671" s="140" t="s">
        <v>593</v>
      </c>
      <c r="L671" s="140" t="s">
        <v>577</v>
      </c>
      <c r="M671" s="140" t="s">
        <v>577</v>
      </c>
      <c r="N671" s="140">
        <v>0</v>
      </c>
      <c r="O671" s="140" t="s">
        <v>590</v>
      </c>
      <c r="P671" s="140" t="s">
        <v>597</v>
      </c>
      <c r="Q671" s="140" t="s">
        <v>577</v>
      </c>
      <c r="R671" s="140" t="s">
        <v>577</v>
      </c>
      <c r="S671" s="140" t="s">
        <v>577</v>
      </c>
      <c r="T671" s="140">
        <v>0</v>
      </c>
      <c r="U671" s="140"/>
      <c r="V671" s="141"/>
    </row>
    <row r="672" spans="1:22">
      <c r="A672" s="139">
        <v>134</v>
      </c>
      <c r="B672" s="140" t="s">
        <v>1165</v>
      </c>
      <c r="C672" s="140" t="s">
        <v>582</v>
      </c>
      <c r="D672" s="140" t="s">
        <v>712</v>
      </c>
      <c r="E672" s="140" t="s">
        <v>584</v>
      </c>
      <c r="F672" s="140">
        <v>5</v>
      </c>
      <c r="G672" s="140"/>
      <c r="H672" s="140" t="s">
        <v>881</v>
      </c>
      <c r="I672" s="140" t="s">
        <v>586</v>
      </c>
      <c r="J672" s="140" t="s">
        <v>651</v>
      </c>
      <c r="K672" s="140" t="s">
        <v>593</v>
      </c>
      <c r="L672" s="140" t="s">
        <v>577</v>
      </c>
      <c r="M672" s="140" t="s">
        <v>577</v>
      </c>
      <c r="N672" s="140">
        <v>0</v>
      </c>
      <c r="O672" s="140" t="s">
        <v>590</v>
      </c>
      <c r="P672" s="140" t="s">
        <v>597</v>
      </c>
      <c r="Q672" s="140" t="s">
        <v>577</v>
      </c>
      <c r="R672" s="140" t="s">
        <v>577</v>
      </c>
      <c r="S672" s="140" t="s">
        <v>577</v>
      </c>
      <c r="T672" s="140">
        <v>0</v>
      </c>
      <c r="U672" s="140"/>
      <c r="V672" s="141"/>
    </row>
    <row r="673" spans="1:22">
      <c r="A673" s="139">
        <v>134</v>
      </c>
      <c r="B673" s="140" t="s">
        <v>1165</v>
      </c>
      <c r="C673" s="140" t="s">
        <v>582</v>
      </c>
      <c r="D673" s="140" t="s">
        <v>712</v>
      </c>
      <c r="E673" s="140" t="s">
        <v>584</v>
      </c>
      <c r="F673" s="140">
        <v>6</v>
      </c>
      <c r="G673" s="140"/>
      <c r="H673" s="140" t="s">
        <v>608</v>
      </c>
      <c r="I673" s="140" t="s">
        <v>586</v>
      </c>
      <c r="J673" s="140" t="s">
        <v>609</v>
      </c>
      <c r="K673" s="140" t="s">
        <v>593</v>
      </c>
      <c r="L673" s="140" t="s">
        <v>577</v>
      </c>
      <c r="M673" s="140" t="s">
        <v>595</v>
      </c>
      <c r="N673" s="140" t="s">
        <v>610</v>
      </c>
      <c r="O673" s="140" t="s">
        <v>590</v>
      </c>
      <c r="P673" s="140" t="s">
        <v>597</v>
      </c>
      <c r="Q673" s="140" t="s">
        <v>577</v>
      </c>
      <c r="R673" s="140" t="s">
        <v>577</v>
      </c>
      <c r="S673" s="140" t="s">
        <v>577</v>
      </c>
      <c r="T673" s="140">
        <v>0</v>
      </c>
      <c r="U673" s="140"/>
      <c r="V673" s="141"/>
    </row>
    <row r="674" spans="1:22" ht="17.25" thickBot="1">
      <c r="A674" s="146">
        <v>134</v>
      </c>
      <c r="B674" s="147" t="s">
        <v>1165</v>
      </c>
      <c r="C674" s="147" t="s">
        <v>582</v>
      </c>
      <c r="D674" s="148" t="s">
        <v>712</v>
      </c>
      <c r="E674" s="147" t="s">
        <v>584</v>
      </c>
      <c r="F674" s="147">
        <v>7</v>
      </c>
      <c r="G674" s="147"/>
      <c r="H674" s="147" t="s">
        <v>611</v>
      </c>
      <c r="I674" s="147" t="s">
        <v>586</v>
      </c>
      <c r="J674" s="147" t="s">
        <v>609</v>
      </c>
      <c r="K674" s="147" t="s">
        <v>593</v>
      </c>
      <c r="L674" s="147" t="s">
        <v>577</v>
      </c>
      <c r="M674" s="147" t="s">
        <v>595</v>
      </c>
      <c r="N674" s="147" t="s">
        <v>610</v>
      </c>
      <c r="O674" s="147" t="s">
        <v>590</v>
      </c>
      <c r="P674" s="147" t="s">
        <v>597</v>
      </c>
      <c r="Q674" s="147" t="s">
        <v>577</v>
      </c>
      <c r="R674" s="147" t="s">
        <v>577</v>
      </c>
      <c r="S674" s="147" t="s">
        <v>577</v>
      </c>
      <c r="T674" s="147">
        <v>0</v>
      </c>
      <c r="U674" s="147"/>
      <c r="V674" s="149"/>
    </row>
    <row r="675" spans="1:22">
      <c r="A675" s="136">
        <v>135</v>
      </c>
      <c r="B675" s="137" t="s">
        <v>1168</v>
      </c>
      <c r="C675" s="137" t="s">
        <v>582</v>
      </c>
      <c r="D675" s="137" t="s">
        <v>712</v>
      </c>
      <c r="E675" s="137" t="s">
        <v>584</v>
      </c>
      <c r="F675" s="137">
        <v>0</v>
      </c>
      <c r="G675" s="137"/>
      <c r="H675" s="137" t="s">
        <v>1169</v>
      </c>
      <c r="I675" s="137" t="s">
        <v>586</v>
      </c>
      <c r="J675" s="137" t="s">
        <v>592</v>
      </c>
      <c r="K675" s="137" t="s">
        <v>593</v>
      </c>
      <c r="L675" s="137" t="s">
        <v>594</v>
      </c>
      <c r="M675" s="137" t="s">
        <v>595</v>
      </c>
      <c r="N675" s="137" t="s">
        <v>596</v>
      </c>
      <c r="O675" s="137" t="s">
        <v>590</v>
      </c>
      <c r="P675" s="137" t="s">
        <v>580</v>
      </c>
      <c r="Q675" s="137" t="s">
        <v>686</v>
      </c>
      <c r="R675" s="137" t="s">
        <v>615</v>
      </c>
      <c r="S675" s="137" t="s">
        <v>714</v>
      </c>
      <c r="T675" s="137">
        <v>0</v>
      </c>
      <c r="U675" s="137"/>
      <c r="V675" s="138" t="s">
        <v>574</v>
      </c>
    </row>
    <row r="676" spans="1:22" s="135" customFormat="1">
      <c r="A676" s="142">
        <v>135</v>
      </c>
      <c r="B676" s="130" t="s">
        <v>1168</v>
      </c>
      <c r="C676" s="130" t="s">
        <v>582</v>
      </c>
      <c r="D676" s="130" t="s">
        <v>712</v>
      </c>
      <c r="E676" s="130" t="s">
        <v>584</v>
      </c>
      <c r="F676" s="130">
        <v>1</v>
      </c>
      <c r="G676" s="152" t="s">
        <v>1170</v>
      </c>
      <c r="H676" s="130" t="s">
        <v>1168</v>
      </c>
      <c r="I676" s="130" t="s">
        <v>586</v>
      </c>
      <c r="J676" s="130" t="s">
        <v>1123</v>
      </c>
      <c r="K676" s="130" t="s">
        <v>593</v>
      </c>
      <c r="L676" s="130" t="s">
        <v>577</v>
      </c>
      <c r="M676" s="130" t="s">
        <v>577</v>
      </c>
      <c r="N676" s="130" t="s">
        <v>1171</v>
      </c>
      <c r="O676" s="130" t="s">
        <v>590</v>
      </c>
      <c r="P676" s="130" t="s">
        <v>597</v>
      </c>
      <c r="Q676" s="130" t="s">
        <v>577</v>
      </c>
      <c r="R676" s="130" t="s">
        <v>577</v>
      </c>
      <c r="S676" s="130" t="s">
        <v>577</v>
      </c>
      <c r="T676" s="130">
        <v>0</v>
      </c>
      <c r="U676" s="130"/>
      <c r="V676" s="143"/>
    </row>
    <row r="677" spans="1:22">
      <c r="A677" s="139">
        <v>135</v>
      </c>
      <c r="B677" s="140" t="s">
        <v>1168</v>
      </c>
      <c r="C677" s="140" t="s">
        <v>582</v>
      </c>
      <c r="D677" s="140" t="s">
        <v>712</v>
      </c>
      <c r="E677" s="140" t="s">
        <v>584</v>
      </c>
      <c r="F677" s="140">
        <v>2</v>
      </c>
      <c r="G677" s="140"/>
      <c r="H677" s="140" t="s">
        <v>664</v>
      </c>
      <c r="I677" s="140" t="s">
        <v>586</v>
      </c>
      <c r="J677" s="140" t="s">
        <v>651</v>
      </c>
      <c r="K677" s="140" t="s">
        <v>593</v>
      </c>
      <c r="L677" s="140" t="s">
        <v>577</v>
      </c>
      <c r="M677" s="140" t="s">
        <v>577</v>
      </c>
      <c r="N677" s="140">
        <v>0</v>
      </c>
      <c r="O677" s="140" t="s">
        <v>590</v>
      </c>
      <c r="P677" s="140" t="s">
        <v>597</v>
      </c>
      <c r="Q677" s="140" t="s">
        <v>577</v>
      </c>
      <c r="R677" s="140" t="s">
        <v>577</v>
      </c>
      <c r="S677" s="140" t="s">
        <v>577</v>
      </c>
      <c r="T677" s="140">
        <v>0</v>
      </c>
      <c r="U677" s="140"/>
      <c r="V677" s="141"/>
    </row>
    <row r="678" spans="1:22">
      <c r="A678" s="139">
        <v>135</v>
      </c>
      <c r="B678" s="140" t="s">
        <v>1168</v>
      </c>
      <c r="C678" s="140" t="s">
        <v>582</v>
      </c>
      <c r="D678" s="140" t="s">
        <v>712</v>
      </c>
      <c r="E678" s="140" t="s">
        <v>584</v>
      </c>
      <c r="F678" s="140">
        <v>3</v>
      </c>
      <c r="G678" s="140"/>
      <c r="H678" s="140" t="s">
        <v>911</v>
      </c>
      <c r="I678" s="140" t="s">
        <v>586</v>
      </c>
      <c r="J678" s="140" t="s">
        <v>651</v>
      </c>
      <c r="K678" s="140" t="s">
        <v>593</v>
      </c>
      <c r="L678" s="140" t="s">
        <v>577</v>
      </c>
      <c r="M678" s="140" t="s">
        <v>577</v>
      </c>
      <c r="N678" s="140">
        <v>0</v>
      </c>
      <c r="O678" s="140" t="s">
        <v>590</v>
      </c>
      <c r="P678" s="140" t="s">
        <v>597</v>
      </c>
      <c r="Q678" s="140" t="s">
        <v>577</v>
      </c>
      <c r="R678" s="140" t="s">
        <v>577</v>
      </c>
      <c r="S678" s="140" t="s">
        <v>577</v>
      </c>
      <c r="T678" s="140">
        <v>0</v>
      </c>
      <c r="U678" s="140"/>
      <c r="V678" s="141"/>
    </row>
    <row r="679" spans="1:22">
      <c r="A679" s="139">
        <v>135</v>
      </c>
      <c r="B679" s="140" t="s">
        <v>1168</v>
      </c>
      <c r="C679" s="140" t="s">
        <v>582</v>
      </c>
      <c r="D679" s="140" t="s">
        <v>712</v>
      </c>
      <c r="E679" s="140" t="s">
        <v>584</v>
      </c>
      <c r="F679" s="140">
        <v>4</v>
      </c>
      <c r="G679" s="140"/>
      <c r="H679" s="140" t="s">
        <v>650</v>
      </c>
      <c r="I679" s="140" t="s">
        <v>586</v>
      </c>
      <c r="J679" s="140" t="s">
        <v>651</v>
      </c>
      <c r="K679" s="140" t="s">
        <v>593</v>
      </c>
      <c r="L679" s="140" t="s">
        <v>577</v>
      </c>
      <c r="M679" s="140" t="s">
        <v>577</v>
      </c>
      <c r="N679" s="140">
        <v>0</v>
      </c>
      <c r="O679" s="140" t="s">
        <v>590</v>
      </c>
      <c r="P679" s="140" t="s">
        <v>597</v>
      </c>
      <c r="Q679" s="140" t="s">
        <v>577</v>
      </c>
      <c r="R679" s="140" t="s">
        <v>577</v>
      </c>
      <c r="S679" s="140" t="s">
        <v>577</v>
      </c>
      <c r="T679" s="140">
        <v>0</v>
      </c>
      <c r="U679" s="140"/>
      <c r="V679" s="141"/>
    </row>
    <row r="680" spans="1:22">
      <c r="A680" s="139">
        <v>135</v>
      </c>
      <c r="B680" s="140" t="s">
        <v>1168</v>
      </c>
      <c r="C680" s="140" t="s">
        <v>582</v>
      </c>
      <c r="D680" s="140" t="s">
        <v>712</v>
      </c>
      <c r="E680" s="140" t="s">
        <v>584</v>
      </c>
      <c r="F680" s="140">
        <v>5</v>
      </c>
      <c r="H680" s="140" t="s">
        <v>881</v>
      </c>
      <c r="I680" s="140" t="s">
        <v>586</v>
      </c>
      <c r="J680" s="140" t="s">
        <v>651</v>
      </c>
      <c r="K680" s="140" t="s">
        <v>593</v>
      </c>
      <c r="L680" s="140" t="s">
        <v>577</v>
      </c>
      <c r="M680" s="140" t="s">
        <v>577</v>
      </c>
      <c r="N680" s="140">
        <v>0</v>
      </c>
      <c r="O680" s="140" t="s">
        <v>590</v>
      </c>
      <c r="P680" s="140" t="s">
        <v>597</v>
      </c>
      <c r="Q680" s="140" t="s">
        <v>577</v>
      </c>
      <c r="R680" s="140" t="s">
        <v>577</v>
      </c>
      <c r="S680" s="140" t="s">
        <v>577</v>
      </c>
      <c r="T680" s="140">
        <v>0</v>
      </c>
      <c r="U680" s="140"/>
      <c r="V680" s="141"/>
    </row>
    <row r="681" spans="1:22">
      <c r="A681" s="139">
        <v>135</v>
      </c>
      <c r="B681" s="140" t="s">
        <v>1168</v>
      </c>
      <c r="C681" s="140" t="s">
        <v>582</v>
      </c>
      <c r="D681" s="140" t="s">
        <v>712</v>
      </c>
      <c r="E681" s="140" t="s">
        <v>584</v>
      </c>
      <c r="F681" s="140">
        <v>6</v>
      </c>
      <c r="G681" s="140"/>
      <c r="H681" s="140" t="s">
        <v>625</v>
      </c>
      <c r="I681" s="140" t="s">
        <v>586</v>
      </c>
      <c r="J681" s="140" t="s">
        <v>609</v>
      </c>
      <c r="K681" s="140" t="s">
        <v>593</v>
      </c>
      <c r="L681" s="140" t="s">
        <v>577</v>
      </c>
      <c r="M681" s="140" t="s">
        <v>595</v>
      </c>
      <c r="N681" s="140" t="s">
        <v>610</v>
      </c>
      <c r="O681" s="140" t="s">
        <v>590</v>
      </c>
      <c r="P681" s="140" t="s">
        <v>597</v>
      </c>
      <c r="Q681" s="140" t="s">
        <v>577</v>
      </c>
      <c r="R681" s="140" t="s">
        <v>577</v>
      </c>
      <c r="S681" s="140" t="s">
        <v>577</v>
      </c>
      <c r="T681" s="140">
        <v>0</v>
      </c>
      <c r="U681" s="140"/>
      <c r="V681" s="141"/>
    </row>
    <row r="682" spans="1:22" ht="17.25" thickBot="1">
      <c r="A682" s="146">
        <v>135</v>
      </c>
      <c r="B682" s="147" t="s">
        <v>1168</v>
      </c>
      <c r="C682" s="147" t="s">
        <v>582</v>
      </c>
      <c r="D682" s="148" t="s">
        <v>712</v>
      </c>
      <c r="E682" s="147" t="s">
        <v>584</v>
      </c>
      <c r="F682" s="147">
        <v>7</v>
      </c>
      <c r="G682" s="147"/>
      <c r="H682" s="147" t="s">
        <v>626</v>
      </c>
      <c r="I682" s="147" t="s">
        <v>586</v>
      </c>
      <c r="J682" s="147" t="s">
        <v>609</v>
      </c>
      <c r="K682" s="147" t="s">
        <v>593</v>
      </c>
      <c r="L682" s="147" t="s">
        <v>577</v>
      </c>
      <c r="M682" s="147" t="s">
        <v>595</v>
      </c>
      <c r="N682" s="147" t="s">
        <v>610</v>
      </c>
      <c r="O682" s="147" t="s">
        <v>590</v>
      </c>
      <c r="P682" s="147" t="s">
        <v>597</v>
      </c>
      <c r="Q682" s="147" t="s">
        <v>577</v>
      </c>
      <c r="R682" s="147" t="s">
        <v>577</v>
      </c>
      <c r="S682" s="147" t="s">
        <v>577</v>
      </c>
      <c r="T682" s="147">
        <v>0</v>
      </c>
      <c r="U682" s="147"/>
      <c r="V682" s="149"/>
    </row>
    <row r="683" spans="1:22">
      <c r="A683" s="136">
        <v>136</v>
      </c>
      <c r="B683" s="137" t="s">
        <v>1172</v>
      </c>
      <c r="C683" s="137" t="s">
        <v>582</v>
      </c>
      <c r="D683" s="137" t="s">
        <v>712</v>
      </c>
      <c r="E683" s="137" t="s">
        <v>584</v>
      </c>
      <c r="F683" s="137">
        <v>0</v>
      </c>
      <c r="G683" s="137"/>
      <c r="H683" s="137" t="s">
        <v>1173</v>
      </c>
      <c r="I683" s="137" t="s">
        <v>586</v>
      </c>
      <c r="J683" s="137" t="s">
        <v>592</v>
      </c>
      <c r="K683" s="137" t="s">
        <v>593</v>
      </c>
      <c r="L683" s="137" t="s">
        <v>594</v>
      </c>
      <c r="M683" s="137" t="s">
        <v>595</v>
      </c>
      <c r="N683" s="137" t="s">
        <v>596</v>
      </c>
      <c r="O683" s="137" t="s">
        <v>590</v>
      </c>
      <c r="P683" s="137" t="s">
        <v>580</v>
      </c>
      <c r="Q683" s="137" t="s">
        <v>686</v>
      </c>
      <c r="R683" s="137" t="s">
        <v>615</v>
      </c>
      <c r="S683" s="137" t="s">
        <v>714</v>
      </c>
      <c r="T683" s="137">
        <v>0</v>
      </c>
      <c r="U683" s="137"/>
      <c r="V683" s="138" t="s">
        <v>574</v>
      </c>
    </row>
    <row r="684" spans="1:22" s="135" customFormat="1">
      <c r="A684" s="142">
        <v>136</v>
      </c>
      <c r="B684" s="130" t="s">
        <v>1172</v>
      </c>
      <c r="C684" s="130" t="s">
        <v>582</v>
      </c>
      <c r="D684" s="130" t="s">
        <v>712</v>
      </c>
      <c r="E684" s="130" t="s">
        <v>584</v>
      </c>
      <c r="F684" s="130">
        <v>1</v>
      </c>
      <c r="G684" s="152" t="s">
        <v>1174</v>
      </c>
      <c r="H684" s="130" t="s">
        <v>1172</v>
      </c>
      <c r="I684" s="130" t="s">
        <v>586</v>
      </c>
      <c r="J684" s="130" t="s">
        <v>1123</v>
      </c>
      <c r="K684" s="130" t="s">
        <v>593</v>
      </c>
      <c r="L684" s="130" t="s">
        <v>577</v>
      </c>
      <c r="M684" s="130" t="s">
        <v>577</v>
      </c>
      <c r="N684" s="130" t="s">
        <v>1175</v>
      </c>
      <c r="O684" s="130" t="s">
        <v>590</v>
      </c>
      <c r="P684" s="130" t="s">
        <v>597</v>
      </c>
      <c r="Q684" s="130" t="s">
        <v>577</v>
      </c>
      <c r="R684" s="130" t="s">
        <v>577</v>
      </c>
      <c r="S684" s="130" t="s">
        <v>577</v>
      </c>
      <c r="T684" s="130">
        <v>0</v>
      </c>
      <c r="U684" s="130"/>
      <c r="V684" s="143"/>
    </row>
    <row r="685" spans="1:22">
      <c r="A685" s="139">
        <v>136</v>
      </c>
      <c r="B685" s="140" t="s">
        <v>1172</v>
      </c>
      <c r="C685" s="140" t="s">
        <v>582</v>
      </c>
      <c r="D685" s="140" t="s">
        <v>712</v>
      </c>
      <c r="E685" s="140" t="s">
        <v>584</v>
      </c>
      <c r="F685" s="140">
        <v>2</v>
      </c>
      <c r="G685" s="140"/>
      <c r="H685" s="140" t="s">
        <v>664</v>
      </c>
      <c r="I685" s="140" t="s">
        <v>586</v>
      </c>
      <c r="J685" s="140" t="s">
        <v>651</v>
      </c>
      <c r="K685" s="140" t="s">
        <v>593</v>
      </c>
      <c r="L685" s="140" t="s">
        <v>577</v>
      </c>
      <c r="M685" s="140" t="s">
        <v>577</v>
      </c>
      <c r="N685" s="140">
        <v>0</v>
      </c>
      <c r="O685" s="140" t="s">
        <v>590</v>
      </c>
      <c r="P685" s="140" t="s">
        <v>597</v>
      </c>
      <c r="Q685" s="140" t="s">
        <v>577</v>
      </c>
      <c r="R685" s="140" t="s">
        <v>577</v>
      </c>
      <c r="S685" s="140" t="s">
        <v>577</v>
      </c>
      <c r="T685" s="140">
        <v>0</v>
      </c>
      <c r="U685" s="140"/>
      <c r="V685" s="141"/>
    </row>
    <row r="686" spans="1:22">
      <c r="A686" s="139">
        <v>136</v>
      </c>
      <c r="B686" s="140" t="s">
        <v>1172</v>
      </c>
      <c r="C686" s="140" t="s">
        <v>582</v>
      </c>
      <c r="D686" s="140" t="s">
        <v>712</v>
      </c>
      <c r="E686" s="140" t="s">
        <v>584</v>
      </c>
      <c r="F686" s="140">
        <v>3</v>
      </c>
      <c r="G686" s="140"/>
      <c r="H686" s="140" t="s">
        <v>911</v>
      </c>
      <c r="I686" s="140" t="s">
        <v>586</v>
      </c>
      <c r="J686" s="140" t="s">
        <v>651</v>
      </c>
      <c r="K686" s="140" t="s">
        <v>593</v>
      </c>
      <c r="L686" s="140" t="s">
        <v>577</v>
      </c>
      <c r="M686" s="140" t="s">
        <v>577</v>
      </c>
      <c r="N686" s="140">
        <v>0</v>
      </c>
      <c r="O686" s="140" t="s">
        <v>590</v>
      </c>
      <c r="P686" s="140" t="s">
        <v>597</v>
      </c>
      <c r="Q686" s="140" t="s">
        <v>577</v>
      </c>
      <c r="R686" s="140" t="s">
        <v>577</v>
      </c>
      <c r="S686" s="140" t="s">
        <v>577</v>
      </c>
      <c r="T686" s="140">
        <v>0</v>
      </c>
      <c r="U686" s="140"/>
      <c r="V686" s="141"/>
    </row>
    <row r="687" spans="1:22">
      <c r="A687" s="139">
        <v>136</v>
      </c>
      <c r="B687" s="140" t="s">
        <v>1172</v>
      </c>
      <c r="C687" s="140" t="s">
        <v>582</v>
      </c>
      <c r="D687" s="140" t="s">
        <v>712</v>
      </c>
      <c r="E687" s="140" t="s">
        <v>584</v>
      </c>
      <c r="F687" s="140">
        <v>4</v>
      </c>
      <c r="G687" s="140"/>
      <c r="H687" s="140" t="s">
        <v>650</v>
      </c>
      <c r="I687" s="140" t="s">
        <v>586</v>
      </c>
      <c r="J687" s="140" t="s">
        <v>651</v>
      </c>
      <c r="K687" s="140" t="s">
        <v>593</v>
      </c>
      <c r="L687" s="140" t="s">
        <v>577</v>
      </c>
      <c r="M687" s="140" t="s">
        <v>577</v>
      </c>
      <c r="N687" s="140">
        <v>0</v>
      </c>
      <c r="O687" s="140" t="s">
        <v>590</v>
      </c>
      <c r="P687" s="140" t="s">
        <v>597</v>
      </c>
      <c r="Q687" s="140" t="s">
        <v>577</v>
      </c>
      <c r="R687" s="140" t="s">
        <v>577</v>
      </c>
      <c r="S687" s="140" t="s">
        <v>577</v>
      </c>
      <c r="T687" s="140">
        <v>0</v>
      </c>
      <c r="U687" s="140"/>
      <c r="V687" s="141"/>
    </row>
    <row r="688" spans="1:22">
      <c r="A688" s="139">
        <v>136</v>
      </c>
      <c r="B688" s="140" t="s">
        <v>1172</v>
      </c>
      <c r="C688" s="140" t="s">
        <v>582</v>
      </c>
      <c r="D688" s="140" t="s">
        <v>712</v>
      </c>
      <c r="E688" s="140" t="s">
        <v>584</v>
      </c>
      <c r="F688" s="140">
        <v>5</v>
      </c>
      <c r="G688" s="140"/>
      <c r="H688" s="140" t="s">
        <v>881</v>
      </c>
      <c r="I688" s="140" t="s">
        <v>586</v>
      </c>
      <c r="J688" s="140" t="s">
        <v>651</v>
      </c>
      <c r="K688" s="140" t="s">
        <v>593</v>
      </c>
      <c r="L688" s="140" t="s">
        <v>577</v>
      </c>
      <c r="M688" s="140" t="s">
        <v>577</v>
      </c>
      <c r="N688" s="140">
        <v>0</v>
      </c>
      <c r="O688" s="140" t="s">
        <v>590</v>
      </c>
      <c r="P688" s="140" t="s">
        <v>597</v>
      </c>
      <c r="Q688" s="140" t="s">
        <v>577</v>
      </c>
      <c r="R688" s="140" t="s">
        <v>577</v>
      </c>
      <c r="S688" s="140" t="s">
        <v>577</v>
      </c>
      <c r="T688" s="140">
        <v>0</v>
      </c>
      <c r="U688" s="140"/>
      <c r="V688" s="141"/>
    </row>
    <row r="689" spans="1:22">
      <c r="A689" s="139">
        <v>136</v>
      </c>
      <c r="B689" s="140" t="s">
        <v>1172</v>
      </c>
      <c r="C689" s="140" t="s">
        <v>582</v>
      </c>
      <c r="D689" s="140" t="s">
        <v>712</v>
      </c>
      <c r="E689" s="140" t="s">
        <v>584</v>
      </c>
      <c r="F689" s="140">
        <v>6</v>
      </c>
      <c r="G689" s="140"/>
      <c r="H689" s="140" t="s">
        <v>639</v>
      </c>
      <c r="I689" s="140" t="s">
        <v>586</v>
      </c>
      <c r="J689" s="140" t="s">
        <v>609</v>
      </c>
      <c r="K689" s="140" t="s">
        <v>593</v>
      </c>
      <c r="L689" s="140" t="s">
        <v>577</v>
      </c>
      <c r="M689" s="140" t="s">
        <v>595</v>
      </c>
      <c r="N689" s="140" t="s">
        <v>610</v>
      </c>
      <c r="O689" s="140" t="s">
        <v>590</v>
      </c>
      <c r="P689" s="140" t="s">
        <v>597</v>
      </c>
      <c r="Q689" s="140" t="s">
        <v>577</v>
      </c>
      <c r="R689" s="140" t="s">
        <v>577</v>
      </c>
      <c r="S689" s="140" t="s">
        <v>577</v>
      </c>
      <c r="T689" s="140">
        <v>0</v>
      </c>
      <c r="U689" s="140"/>
      <c r="V689" s="141"/>
    </row>
    <row r="690" spans="1:22" ht="17.25" thickBot="1">
      <c r="A690" s="146">
        <v>136</v>
      </c>
      <c r="B690" s="147" t="s">
        <v>1172</v>
      </c>
      <c r="C690" s="147" t="s">
        <v>582</v>
      </c>
      <c r="D690" s="148" t="s">
        <v>712</v>
      </c>
      <c r="E690" s="147" t="s">
        <v>584</v>
      </c>
      <c r="F690" s="147">
        <v>7</v>
      </c>
      <c r="G690" s="147"/>
      <c r="H690" s="147" t="s">
        <v>640</v>
      </c>
      <c r="I690" s="147" t="s">
        <v>586</v>
      </c>
      <c r="J690" s="147" t="s">
        <v>609</v>
      </c>
      <c r="K690" s="147" t="s">
        <v>593</v>
      </c>
      <c r="L690" s="147" t="s">
        <v>577</v>
      </c>
      <c r="M690" s="147" t="s">
        <v>595</v>
      </c>
      <c r="N690" s="147" t="s">
        <v>610</v>
      </c>
      <c r="O690" s="147" t="s">
        <v>590</v>
      </c>
      <c r="P690" s="147" t="s">
        <v>597</v>
      </c>
      <c r="Q690" s="147" t="s">
        <v>577</v>
      </c>
      <c r="R690" s="147" t="s">
        <v>577</v>
      </c>
      <c r="S690" s="147" t="s">
        <v>577</v>
      </c>
      <c r="T690" s="147">
        <v>0</v>
      </c>
      <c r="U690" s="147"/>
      <c r="V690" s="149"/>
    </row>
    <row r="691" spans="1:22">
      <c r="A691" s="136">
        <v>137</v>
      </c>
      <c r="B691" s="137" t="s">
        <v>1176</v>
      </c>
      <c r="C691" s="137" t="s">
        <v>582</v>
      </c>
      <c r="D691" s="137" t="s">
        <v>712</v>
      </c>
      <c r="E691" s="137" t="s">
        <v>584</v>
      </c>
      <c r="F691" s="137">
        <v>0</v>
      </c>
      <c r="G691" s="137"/>
      <c r="H691" s="137" t="s">
        <v>1177</v>
      </c>
      <c r="I691" s="137" t="s">
        <v>586</v>
      </c>
      <c r="J691" s="137" t="s">
        <v>592</v>
      </c>
      <c r="K691" s="137" t="s">
        <v>593</v>
      </c>
      <c r="L691" s="137" t="s">
        <v>594</v>
      </c>
      <c r="M691" s="137" t="s">
        <v>595</v>
      </c>
      <c r="N691" s="137" t="s">
        <v>596</v>
      </c>
      <c r="O691" s="137" t="s">
        <v>590</v>
      </c>
      <c r="P691" s="137" t="s">
        <v>580</v>
      </c>
      <c r="Q691" s="137" t="s">
        <v>686</v>
      </c>
      <c r="R691" s="137" t="s">
        <v>615</v>
      </c>
      <c r="S691" s="137" t="s">
        <v>714</v>
      </c>
      <c r="T691" s="137">
        <v>0</v>
      </c>
      <c r="U691" s="137"/>
      <c r="V691" s="138" t="s">
        <v>574</v>
      </c>
    </row>
    <row r="692" spans="1:22" s="135" customFormat="1">
      <c r="A692" s="142">
        <v>137</v>
      </c>
      <c r="B692" s="130" t="s">
        <v>1176</v>
      </c>
      <c r="C692" s="130" t="s">
        <v>582</v>
      </c>
      <c r="D692" s="130" t="s">
        <v>712</v>
      </c>
      <c r="E692" s="130" t="s">
        <v>584</v>
      </c>
      <c r="F692" s="130">
        <v>1</v>
      </c>
      <c r="G692" s="152" t="s">
        <v>1178</v>
      </c>
      <c r="H692" s="130" t="s">
        <v>1176</v>
      </c>
      <c r="I692" s="130" t="s">
        <v>586</v>
      </c>
      <c r="J692" s="130" t="s">
        <v>1123</v>
      </c>
      <c r="K692" s="130" t="s">
        <v>593</v>
      </c>
      <c r="L692" s="130" t="s">
        <v>577</v>
      </c>
      <c r="M692" s="130" t="s">
        <v>577</v>
      </c>
      <c r="N692" s="130" t="s">
        <v>1179</v>
      </c>
      <c r="O692" s="130" t="s">
        <v>590</v>
      </c>
      <c r="P692" s="130" t="s">
        <v>597</v>
      </c>
      <c r="Q692" s="130" t="s">
        <v>577</v>
      </c>
      <c r="R692" s="130" t="s">
        <v>577</v>
      </c>
      <c r="S692" s="130" t="s">
        <v>577</v>
      </c>
      <c r="T692" s="130">
        <v>0</v>
      </c>
      <c r="U692" s="130"/>
      <c r="V692" s="143"/>
    </row>
    <row r="693" spans="1:22">
      <c r="A693" s="139">
        <v>137</v>
      </c>
      <c r="B693" s="140" t="s">
        <v>1176</v>
      </c>
      <c r="C693" s="140" t="s">
        <v>582</v>
      </c>
      <c r="D693" s="140" t="s">
        <v>712</v>
      </c>
      <c r="E693" s="140" t="s">
        <v>584</v>
      </c>
      <c r="F693" s="140">
        <v>2</v>
      </c>
      <c r="G693" s="140"/>
      <c r="H693" s="140" t="s">
        <v>664</v>
      </c>
      <c r="I693" s="140" t="s">
        <v>586</v>
      </c>
      <c r="J693" s="140" t="s">
        <v>651</v>
      </c>
      <c r="K693" s="140" t="s">
        <v>593</v>
      </c>
      <c r="L693" s="140" t="s">
        <v>577</v>
      </c>
      <c r="M693" s="140" t="s">
        <v>577</v>
      </c>
      <c r="N693" s="140">
        <v>0</v>
      </c>
      <c r="O693" s="140" t="s">
        <v>590</v>
      </c>
      <c r="P693" s="140" t="s">
        <v>597</v>
      </c>
      <c r="Q693" s="140" t="s">
        <v>577</v>
      </c>
      <c r="R693" s="140" t="s">
        <v>577</v>
      </c>
      <c r="S693" s="140" t="s">
        <v>577</v>
      </c>
      <c r="T693" s="140">
        <v>0</v>
      </c>
      <c r="U693" s="140"/>
      <c r="V693" s="141"/>
    </row>
    <row r="694" spans="1:22">
      <c r="A694" s="139">
        <v>137</v>
      </c>
      <c r="B694" s="140" t="s">
        <v>1176</v>
      </c>
      <c r="C694" s="140" t="s">
        <v>582</v>
      </c>
      <c r="D694" s="140" t="s">
        <v>712</v>
      </c>
      <c r="E694" s="140" t="s">
        <v>584</v>
      </c>
      <c r="F694" s="140">
        <v>3</v>
      </c>
      <c r="G694" s="140"/>
      <c r="H694" s="140" t="s">
        <v>911</v>
      </c>
      <c r="I694" s="140" t="s">
        <v>586</v>
      </c>
      <c r="J694" s="140" t="s">
        <v>651</v>
      </c>
      <c r="K694" s="140" t="s">
        <v>593</v>
      </c>
      <c r="L694" s="140" t="s">
        <v>577</v>
      </c>
      <c r="M694" s="140" t="s">
        <v>577</v>
      </c>
      <c r="N694" s="140">
        <v>0</v>
      </c>
      <c r="O694" s="140" t="s">
        <v>590</v>
      </c>
      <c r="P694" s="140" t="s">
        <v>597</v>
      </c>
      <c r="Q694" s="140" t="s">
        <v>577</v>
      </c>
      <c r="R694" s="140" t="s">
        <v>577</v>
      </c>
      <c r="S694" s="140" t="s">
        <v>577</v>
      </c>
      <c r="T694" s="140">
        <v>0</v>
      </c>
      <c r="U694" s="140"/>
      <c r="V694" s="141"/>
    </row>
    <row r="695" spans="1:22">
      <c r="A695" s="139">
        <v>137</v>
      </c>
      <c r="B695" s="140" t="s">
        <v>1176</v>
      </c>
      <c r="C695" s="140" t="s">
        <v>582</v>
      </c>
      <c r="D695" s="140" t="s">
        <v>712</v>
      </c>
      <c r="E695" s="140" t="s">
        <v>584</v>
      </c>
      <c r="F695" s="140">
        <v>4</v>
      </c>
      <c r="G695" s="140"/>
      <c r="H695" s="140" t="s">
        <v>650</v>
      </c>
      <c r="I695" s="140" t="s">
        <v>586</v>
      </c>
      <c r="J695" s="140" t="s">
        <v>651</v>
      </c>
      <c r="K695" s="140" t="s">
        <v>593</v>
      </c>
      <c r="L695" s="140" t="s">
        <v>577</v>
      </c>
      <c r="M695" s="140" t="s">
        <v>577</v>
      </c>
      <c r="N695" s="140">
        <v>0</v>
      </c>
      <c r="O695" s="140" t="s">
        <v>590</v>
      </c>
      <c r="P695" s="140" t="s">
        <v>597</v>
      </c>
      <c r="Q695" s="140" t="s">
        <v>577</v>
      </c>
      <c r="R695" s="140" t="s">
        <v>577</v>
      </c>
      <c r="S695" s="140" t="s">
        <v>577</v>
      </c>
      <c r="T695" s="140">
        <v>0</v>
      </c>
      <c r="U695" s="140"/>
      <c r="V695" s="141"/>
    </row>
    <row r="696" spans="1:22">
      <c r="A696" s="139">
        <v>137</v>
      </c>
      <c r="B696" s="140" t="s">
        <v>1176</v>
      </c>
      <c r="C696" s="140" t="s">
        <v>582</v>
      </c>
      <c r="D696" s="140" t="s">
        <v>712</v>
      </c>
      <c r="E696" s="140" t="s">
        <v>584</v>
      </c>
      <c r="F696" s="140">
        <v>5</v>
      </c>
      <c r="G696" s="140"/>
      <c r="H696" s="140" t="s">
        <v>881</v>
      </c>
      <c r="I696" s="140" t="s">
        <v>586</v>
      </c>
      <c r="J696" s="140" t="s">
        <v>651</v>
      </c>
      <c r="K696" s="140" t="s">
        <v>593</v>
      </c>
      <c r="L696" s="140" t="s">
        <v>577</v>
      </c>
      <c r="M696" s="140" t="s">
        <v>577</v>
      </c>
      <c r="N696" s="140">
        <v>0</v>
      </c>
      <c r="O696" s="140" t="s">
        <v>590</v>
      </c>
      <c r="P696" s="140" t="s">
        <v>597</v>
      </c>
      <c r="Q696" s="140" t="s">
        <v>577</v>
      </c>
      <c r="R696" s="140" t="s">
        <v>577</v>
      </c>
      <c r="S696" s="140" t="s">
        <v>577</v>
      </c>
      <c r="T696" s="140">
        <v>0</v>
      </c>
      <c r="U696" s="140"/>
      <c r="V696" s="141"/>
    </row>
    <row r="697" spans="1:22">
      <c r="A697" s="139">
        <v>137</v>
      </c>
      <c r="B697" s="140" t="s">
        <v>1176</v>
      </c>
      <c r="C697" s="140" t="s">
        <v>582</v>
      </c>
      <c r="D697" s="140" t="s">
        <v>712</v>
      </c>
      <c r="E697" s="140" t="s">
        <v>584</v>
      </c>
      <c r="F697" s="140">
        <v>6</v>
      </c>
      <c r="G697" s="140"/>
      <c r="H697" s="140" t="s">
        <v>654</v>
      </c>
      <c r="I697" s="140" t="s">
        <v>586</v>
      </c>
      <c r="J697" s="140" t="s">
        <v>609</v>
      </c>
      <c r="K697" s="140" t="s">
        <v>593</v>
      </c>
      <c r="L697" s="140" t="s">
        <v>577</v>
      </c>
      <c r="M697" s="140" t="s">
        <v>595</v>
      </c>
      <c r="N697" s="140" t="s">
        <v>610</v>
      </c>
      <c r="O697" s="140" t="s">
        <v>590</v>
      </c>
      <c r="P697" s="140" t="s">
        <v>597</v>
      </c>
      <c r="Q697" s="140" t="s">
        <v>577</v>
      </c>
      <c r="R697" s="140" t="s">
        <v>577</v>
      </c>
      <c r="S697" s="140" t="s">
        <v>577</v>
      </c>
      <c r="T697" s="140">
        <v>0</v>
      </c>
      <c r="U697" s="140"/>
      <c r="V697" s="141"/>
    </row>
    <row r="698" spans="1:22" ht="17.25" thickBot="1">
      <c r="A698" s="146">
        <v>137</v>
      </c>
      <c r="B698" s="147" t="s">
        <v>1176</v>
      </c>
      <c r="C698" s="147" t="s">
        <v>582</v>
      </c>
      <c r="D698" s="148" t="s">
        <v>712</v>
      </c>
      <c r="E698" s="147" t="s">
        <v>584</v>
      </c>
      <c r="F698" s="147">
        <v>7</v>
      </c>
      <c r="G698" s="147"/>
      <c r="H698" s="147" t="s">
        <v>655</v>
      </c>
      <c r="I698" s="147" t="s">
        <v>586</v>
      </c>
      <c r="J698" s="147" t="s">
        <v>609</v>
      </c>
      <c r="K698" s="147" t="s">
        <v>593</v>
      </c>
      <c r="L698" s="147" t="s">
        <v>577</v>
      </c>
      <c r="M698" s="147" t="s">
        <v>595</v>
      </c>
      <c r="N698" s="147" t="s">
        <v>610</v>
      </c>
      <c r="O698" s="147" t="s">
        <v>590</v>
      </c>
      <c r="P698" s="147" t="s">
        <v>597</v>
      </c>
      <c r="Q698" s="147" t="s">
        <v>577</v>
      </c>
      <c r="R698" s="147" t="s">
        <v>577</v>
      </c>
      <c r="S698" s="147" t="s">
        <v>577</v>
      </c>
      <c r="T698" s="147">
        <v>0</v>
      </c>
      <c r="U698" s="147"/>
      <c r="V698" s="149"/>
    </row>
    <row r="699" spans="1:22">
      <c r="A699" s="136">
        <v>138</v>
      </c>
      <c r="B699" s="137" t="s">
        <v>1180</v>
      </c>
      <c r="C699" s="137" t="s">
        <v>582</v>
      </c>
      <c r="D699" s="137" t="s">
        <v>712</v>
      </c>
      <c r="E699" s="137" t="s">
        <v>584</v>
      </c>
      <c r="F699" s="137">
        <v>0</v>
      </c>
      <c r="G699" s="137"/>
      <c r="H699" s="137" t="s">
        <v>1181</v>
      </c>
      <c r="I699" s="137" t="s">
        <v>586</v>
      </c>
      <c r="J699" s="137" t="s">
        <v>592</v>
      </c>
      <c r="K699" s="137" t="s">
        <v>593</v>
      </c>
      <c r="L699" s="137" t="s">
        <v>594</v>
      </c>
      <c r="M699" s="137" t="s">
        <v>595</v>
      </c>
      <c r="N699" s="137" t="s">
        <v>596</v>
      </c>
      <c r="O699" s="137" t="s">
        <v>590</v>
      </c>
      <c r="P699" s="137" t="s">
        <v>580</v>
      </c>
      <c r="Q699" s="137" t="s">
        <v>686</v>
      </c>
      <c r="R699" s="137" t="s">
        <v>615</v>
      </c>
      <c r="S699" s="137" t="s">
        <v>714</v>
      </c>
      <c r="T699" s="137">
        <v>0</v>
      </c>
      <c r="U699" s="137"/>
      <c r="V699" s="138" t="s">
        <v>574</v>
      </c>
    </row>
    <row r="700" spans="1:22" s="135" customFormat="1">
      <c r="A700" s="142">
        <v>138</v>
      </c>
      <c r="B700" s="130" t="s">
        <v>1180</v>
      </c>
      <c r="C700" s="130" t="s">
        <v>582</v>
      </c>
      <c r="D700" s="130" t="s">
        <v>712</v>
      </c>
      <c r="E700" s="130" t="s">
        <v>584</v>
      </c>
      <c r="F700" s="130">
        <v>1</v>
      </c>
      <c r="G700" s="152" t="s">
        <v>1182</v>
      </c>
      <c r="H700" s="130" t="s">
        <v>1180</v>
      </c>
      <c r="I700" s="130" t="s">
        <v>586</v>
      </c>
      <c r="J700" s="130" t="s">
        <v>1123</v>
      </c>
      <c r="K700" s="130" t="s">
        <v>593</v>
      </c>
      <c r="L700" s="130" t="s">
        <v>577</v>
      </c>
      <c r="M700" s="130" t="s">
        <v>577</v>
      </c>
      <c r="N700" s="130" t="s">
        <v>1183</v>
      </c>
      <c r="O700" s="130" t="s">
        <v>590</v>
      </c>
      <c r="P700" s="130" t="s">
        <v>597</v>
      </c>
      <c r="Q700" s="130" t="s">
        <v>577</v>
      </c>
      <c r="R700" s="130" t="s">
        <v>577</v>
      </c>
      <c r="S700" s="130" t="s">
        <v>577</v>
      </c>
      <c r="T700" s="130">
        <v>0</v>
      </c>
      <c r="U700" s="130"/>
      <c r="V700" s="143"/>
    </row>
    <row r="701" spans="1:22">
      <c r="A701" s="139">
        <v>138</v>
      </c>
      <c r="B701" s="140" t="s">
        <v>1180</v>
      </c>
      <c r="C701" s="140" t="s">
        <v>582</v>
      </c>
      <c r="D701" s="140" t="s">
        <v>712</v>
      </c>
      <c r="E701" s="140" t="s">
        <v>584</v>
      </c>
      <c r="F701" s="140">
        <v>2</v>
      </c>
      <c r="G701" s="140"/>
      <c r="H701" s="140" t="s">
        <v>664</v>
      </c>
      <c r="I701" s="140" t="s">
        <v>586</v>
      </c>
      <c r="J701" s="140" t="s">
        <v>651</v>
      </c>
      <c r="K701" s="140" t="s">
        <v>593</v>
      </c>
      <c r="L701" s="140" t="s">
        <v>577</v>
      </c>
      <c r="M701" s="140" t="s">
        <v>577</v>
      </c>
      <c r="N701" s="140">
        <v>0</v>
      </c>
      <c r="O701" s="140" t="s">
        <v>590</v>
      </c>
      <c r="P701" s="140" t="s">
        <v>597</v>
      </c>
      <c r="Q701" s="140" t="s">
        <v>577</v>
      </c>
      <c r="R701" s="140" t="s">
        <v>577</v>
      </c>
      <c r="S701" s="140" t="s">
        <v>577</v>
      </c>
      <c r="T701" s="140">
        <v>0</v>
      </c>
      <c r="U701" s="140"/>
      <c r="V701" s="141"/>
    </row>
    <row r="702" spans="1:22">
      <c r="A702" s="139">
        <v>138</v>
      </c>
      <c r="B702" s="140" t="s">
        <v>1180</v>
      </c>
      <c r="C702" s="140" t="s">
        <v>582</v>
      </c>
      <c r="D702" s="140" t="s">
        <v>712</v>
      </c>
      <c r="E702" s="140" t="s">
        <v>584</v>
      </c>
      <c r="F702" s="140">
        <v>3</v>
      </c>
      <c r="G702" s="140"/>
      <c r="H702" s="140" t="s">
        <v>911</v>
      </c>
      <c r="I702" s="140" t="s">
        <v>586</v>
      </c>
      <c r="J702" s="140" t="s">
        <v>651</v>
      </c>
      <c r="K702" s="140" t="s">
        <v>593</v>
      </c>
      <c r="L702" s="140" t="s">
        <v>577</v>
      </c>
      <c r="M702" s="140" t="s">
        <v>577</v>
      </c>
      <c r="N702" s="140">
        <v>0</v>
      </c>
      <c r="O702" s="140" t="s">
        <v>590</v>
      </c>
      <c r="P702" s="140" t="s">
        <v>597</v>
      </c>
      <c r="Q702" s="140" t="s">
        <v>577</v>
      </c>
      <c r="R702" s="140" t="s">
        <v>577</v>
      </c>
      <c r="S702" s="140" t="s">
        <v>577</v>
      </c>
      <c r="T702" s="140">
        <v>0</v>
      </c>
      <c r="U702" s="140"/>
      <c r="V702" s="141"/>
    </row>
    <row r="703" spans="1:22">
      <c r="A703" s="139">
        <v>138</v>
      </c>
      <c r="B703" s="140" t="s">
        <v>1180</v>
      </c>
      <c r="C703" s="140" t="s">
        <v>582</v>
      </c>
      <c r="D703" s="140" t="s">
        <v>712</v>
      </c>
      <c r="E703" s="140" t="s">
        <v>584</v>
      </c>
      <c r="F703" s="140">
        <v>4</v>
      </c>
      <c r="G703" s="140"/>
      <c r="H703" s="140" t="s">
        <v>650</v>
      </c>
      <c r="I703" s="140" t="s">
        <v>586</v>
      </c>
      <c r="J703" s="140" t="s">
        <v>651</v>
      </c>
      <c r="K703" s="140" t="s">
        <v>593</v>
      </c>
      <c r="L703" s="140" t="s">
        <v>577</v>
      </c>
      <c r="M703" s="140" t="s">
        <v>577</v>
      </c>
      <c r="N703" s="140">
        <v>0</v>
      </c>
      <c r="O703" s="140" t="s">
        <v>590</v>
      </c>
      <c r="P703" s="140" t="s">
        <v>597</v>
      </c>
      <c r="Q703" s="140" t="s">
        <v>577</v>
      </c>
      <c r="R703" s="140" t="s">
        <v>577</v>
      </c>
      <c r="S703" s="140" t="s">
        <v>577</v>
      </c>
      <c r="T703" s="140">
        <v>0</v>
      </c>
      <c r="U703" s="140"/>
      <c r="V703" s="141"/>
    </row>
    <row r="704" spans="1:22">
      <c r="A704" s="139">
        <v>138</v>
      </c>
      <c r="B704" s="140" t="s">
        <v>1180</v>
      </c>
      <c r="C704" s="140" t="s">
        <v>582</v>
      </c>
      <c r="D704" s="140" t="s">
        <v>712</v>
      </c>
      <c r="E704" s="140" t="s">
        <v>584</v>
      </c>
      <c r="F704" s="140">
        <v>5</v>
      </c>
      <c r="G704" s="140"/>
      <c r="H704" s="140" t="s">
        <v>881</v>
      </c>
      <c r="I704" s="140" t="s">
        <v>586</v>
      </c>
      <c r="J704" s="140" t="s">
        <v>651</v>
      </c>
      <c r="K704" s="140" t="s">
        <v>593</v>
      </c>
      <c r="L704" s="140" t="s">
        <v>577</v>
      </c>
      <c r="M704" s="140" t="s">
        <v>577</v>
      </c>
      <c r="N704" s="140">
        <v>0</v>
      </c>
      <c r="O704" s="140" t="s">
        <v>590</v>
      </c>
      <c r="P704" s="140" t="s">
        <v>597</v>
      </c>
      <c r="Q704" s="140" t="s">
        <v>577</v>
      </c>
      <c r="R704" s="140" t="s">
        <v>577</v>
      </c>
      <c r="S704" s="140" t="s">
        <v>577</v>
      </c>
      <c r="T704" s="140">
        <v>0</v>
      </c>
      <c r="U704" s="140"/>
      <c r="V704" s="141"/>
    </row>
    <row r="705" spans="1:22">
      <c r="A705" s="139">
        <v>138</v>
      </c>
      <c r="B705" s="140" t="s">
        <v>1180</v>
      </c>
      <c r="C705" s="140" t="s">
        <v>582</v>
      </c>
      <c r="D705" s="140" t="s">
        <v>712</v>
      </c>
      <c r="E705" s="140" t="s">
        <v>584</v>
      </c>
      <c r="F705" s="140">
        <v>6</v>
      </c>
      <c r="G705" s="140"/>
      <c r="H705" s="140" t="s">
        <v>669</v>
      </c>
      <c r="I705" s="140" t="s">
        <v>586</v>
      </c>
      <c r="J705" s="140" t="s">
        <v>609</v>
      </c>
      <c r="K705" s="140" t="s">
        <v>593</v>
      </c>
      <c r="L705" s="140" t="s">
        <v>577</v>
      </c>
      <c r="M705" s="140" t="s">
        <v>595</v>
      </c>
      <c r="N705" s="140" t="s">
        <v>610</v>
      </c>
      <c r="O705" s="140" t="s">
        <v>590</v>
      </c>
      <c r="P705" s="140" t="s">
        <v>597</v>
      </c>
      <c r="Q705" s="140" t="s">
        <v>577</v>
      </c>
      <c r="R705" s="140" t="s">
        <v>577</v>
      </c>
      <c r="S705" s="140" t="s">
        <v>577</v>
      </c>
      <c r="T705" s="140">
        <v>0</v>
      </c>
      <c r="U705" s="140"/>
      <c r="V705" s="141"/>
    </row>
    <row r="706" spans="1:22" ht="17.25" thickBot="1">
      <c r="A706" s="146">
        <v>138</v>
      </c>
      <c r="B706" s="147" t="s">
        <v>1180</v>
      </c>
      <c r="C706" s="147" t="s">
        <v>582</v>
      </c>
      <c r="D706" s="148" t="s">
        <v>712</v>
      </c>
      <c r="E706" s="147" t="s">
        <v>584</v>
      </c>
      <c r="F706" s="147">
        <v>7</v>
      </c>
      <c r="G706" s="147"/>
      <c r="H706" s="147" t="s">
        <v>670</v>
      </c>
      <c r="I706" s="147" t="s">
        <v>586</v>
      </c>
      <c r="J706" s="147" t="s">
        <v>609</v>
      </c>
      <c r="K706" s="147" t="s">
        <v>593</v>
      </c>
      <c r="L706" s="147" t="s">
        <v>577</v>
      </c>
      <c r="M706" s="147" t="s">
        <v>595</v>
      </c>
      <c r="N706" s="147" t="s">
        <v>610</v>
      </c>
      <c r="O706" s="147" t="s">
        <v>590</v>
      </c>
      <c r="P706" s="147" t="s">
        <v>597</v>
      </c>
      <c r="Q706" s="147" t="s">
        <v>577</v>
      </c>
      <c r="R706" s="147" t="s">
        <v>577</v>
      </c>
      <c r="S706" s="147" t="s">
        <v>577</v>
      </c>
      <c r="T706" s="147">
        <v>0</v>
      </c>
      <c r="U706" s="147"/>
      <c r="V706" s="149"/>
    </row>
    <row r="707" spans="1:22" s="135" customFormat="1" ht="17.25" thickBot="1">
      <c r="A707" s="150">
        <v>139</v>
      </c>
      <c r="B707" s="151" t="s">
        <v>584</v>
      </c>
      <c r="C707" s="151" t="s">
        <v>573</v>
      </c>
      <c r="D707" s="151" t="s">
        <v>573</v>
      </c>
      <c r="E707" s="151" t="s">
        <v>574</v>
      </c>
      <c r="F707" s="151">
        <v>0</v>
      </c>
      <c r="G707" s="151" t="s">
        <v>641</v>
      </c>
      <c r="H707" s="151" t="s">
        <v>584</v>
      </c>
      <c r="I707" s="151" t="s">
        <v>576</v>
      </c>
      <c r="J707" s="137" t="s">
        <v>577</v>
      </c>
      <c r="K707" s="137" t="s">
        <v>577</v>
      </c>
      <c r="L707" s="137" t="s">
        <v>577</v>
      </c>
      <c r="M707" s="137" t="s">
        <v>577</v>
      </c>
      <c r="N707" s="151" t="s">
        <v>642</v>
      </c>
      <c r="O707" s="151" t="s">
        <v>579</v>
      </c>
      <c r="P707" s="151" t="s">
        <v>580</v>
      </c>
      <c r="Q707" s="151" t="s">
        <v>577</v>
      </c>
      <c r="R707" s="151" t="s">
        <v>577</v>
      </c>
      <c r="S707" s="151" t="s">
        <v>577</v>
      </c>
      <c r="T707" s="151">
        <v>0</v>
      </c>
      <c r="U707" s="151"/>
      <c r="V707" s="133" t="s">
        <v>574</v>
      </c>
    </row>
    <row r="708" spans="1:22">
      <c r="A708" s="136">
        <v>140</v>
      </c>
      <c r="B708" s="137" t="s">
        <v>1184</v>
      </c>
      <c r="C708" s="137" t="s">
        <v>582</v>
      </c>
      <c r="D708" s="137" t="s">
        <v>712</v>
      </c>
      <c r="E708" s="137" t="s">
        <v>584</v>
      </c>
      <c r="F708" s="137">
        <v>0</v>
      </c>
      <c r="G708" s="137"/>
      <c r="H708" s="137" t="s">
        <v>1185</v>
      </c>
      <c r="I708" s="137" t="s">
        <v>586</v>
      </c>
      <c r="J708" s="137" t="s">
        <v>592</v>
      </c>
      <c r="K708" s="137" t="s">
        <v>593</v>
      </c>
      <c r="L708" s="137" t="s">
        <v>594</v>
      </c>
      <c r="M708" s="137" t="s">
        <v>595</v>
      </c>
      <c r="N708" s="137" t="s">
        <v>596</v>
      </c>
      <c r="O708" s="137" t="s">
        <v>590</v>
      </c>
      <c r="P708" s="137" t="s">
        <v>580</v>
      </c>
      <c r="Q708" s="137" t="s">
        <v>686</v>
      </c>
      <c r="R708" s="137" t="s">
        <v>615</v>
      </c>
      <c r="S708" s="137" t="s">
        <v>714</v>
      </c>
      <c r="T708" s="137">
        <v>0</v>
      </c>
      <c r="U708" s="137"/>
      <c r="V708" s="138" t="s">
        <v>574</v>
      </c>
    </row>
    <row r="709" spans="1:22" s="135" customFormat="1">
      <c r="A709" s="142">
        <v>140</v>
      </c>
      <c r="B709" s="130" t="s">
        <v>1184</v>
      </c>
      <c r="C709" s="130" t="s">
        <v>582</v>
      </c>
      <c r="D709" s="130" t="s">
        <v>712</v>
      </c>
      <c r="E709" s="130" t="s">
        <v>584</v>
      </c>
      <c r="F709" s="130">
        <v>1</v>
      </c>
      <c r="G709" s="152" t="s">
        <v>1186</v>
      </c>
      <c r="H709" s="130" t="s">
        <v>1184</v>
      </c>
      <c r="I709" s="130" t="s">
        <v>586</v>
      </c>
      <c r="J709" s="130" t="s">
        <v>1123</v>
      </c>
      <c r="K709" s="130" t="s">
        <v>593</v>
      </c>
      <c r="L709" s="130" t="s">
        <v>577</v>
      </c>
      <c r="M709" s="130" t="s">
        <v>577</v>
      </c>
      <c r="N709" s="130" t="s">
        <v>1187</v>
      </c>
      <c r="O709" s="130" t="s">
        <v>590</v>
      </c>
      <c r="P709" s="130" t="s">
        <v>597</v>
      </c>
      <c r="Q709" s="130" t="s">
        <v>577</v>
      </c>
      <c r="R709" s="130" t="s">
        <v>577</v>
      </c>
      <c r="S709" s="130" t="s">
        <v>577</v>
      </c>
      <c r="T709" s="130">
        <v>0</v>
      </c>
      <c r="U709" s="130"/>
      <c r="V709" s="143"/>
    </row>
    <row r="710" spans="1:22">
      <c r="A710" s="139">
        <v>140</v>
      </c>
      <c r="B710" s="140" t="s">
        <v>1184</v>
      </c>
      <c r="C710" s="140" t="s">
        <v>582</v>
      </c>
      <c r="D710" s="140" t="s">
        <v>712</v>
      </c>
      <c r="E710" s="140" t="s">
        <v>584</v>
      </c>
      <c r="F710" s="140">
        <v>2</v>
      </c>
      <c r="G710" s="140"/>
      <c r="H710" s="140" t="s">
        <v>664</v>
      </c>
      <c r="I710" s="140" t="s">
        <v>586</v>
      </c>
      <c r="J710" s="140" t="s">
        <v>651</v>
      </c>
      <c r="K710" s="140" t="s">
        <v>593</v>
      </c>
      <c r="L710" s="140" t="s">
        <v>577</v>
      </c>
      <c r="M710" s="140" t="s">
        <v>577</v>
      </c>
      <c r="N710" s="140">
        <v>0</v>
      </c>
      <c r="O710" s="140" t="s">
        <v>590</v>
      </c>
      <c r="P710" s="140" t="s">
        <v>597</v>
      </c>
      <c r="Q710" s="140" t="s">
        <v>577</v>
      </c>
      <c r="R710" s="140" t="s">
        <v>577</v>
      </c>
      <c r="S710" s="140" t="s">
        <v>577</v>
      </c>
      <c r="T710" s="140">
        <v>0</v>
      </c>
      <c r="U710" s="140"/>
      <c r="V710" s="141"/>
    </row>
    <row r="711" spans="1:22">
      <c r="A711" s="139">
        <v>140</v>
      </c>
      <c r="B711" s="140" t="s">
        <v>1184</v>
      </c>
      <c r="C711" s="140" t="s">
        <v>582</v>
      </c>
      <c r="D711" s="140" t="s">
        <v>712</v>
      </c>
      <c r="E711" s="140" t="s">
        <v>584</v>
      </c>
      <c r="F711" s="140">
        <v>3</v>
      </c>
      <c r="G711" s="140"/>
      <c r="H711" s="140" t="s">
        <v>911</v>
      </c>
      <c r="I711" s="140" t="s">
        <v>586</v>
      </c>
      <c r="J711" s="140" t="s">
        <v>651</v>
      </c>
      <c r="K711" s="140" t="s">
        <v>593</v>
      </c>
      <c r="L711" s="140" t="s">
        <v>577</v>
      </c>
      <c r="M711" s="140" t="s">
        <v>577</v>
      </c>
      <c r="N711" s="140">
        <v>0</v>
      </c>
      <c r="O711" s="140" t="s">
        <v>590</v>
      </c>
      <c r="P711" s="140" t="s">
        <v>597</v>
      </c>
      <c r="Q711" s="140" t="s">
        <v>577</v>
      </c>
      <c r="R711" s="140" t="s">
        <v>577</v>
      </c>
      <c r="S711" s="140" t="s">
        <v>577</v>
      </c>
      <c r="T711" s="140">
        <v>0</v>
      </c>
      <c r="U711" s="140"/>
      <c r="V711" s="141"/>
    </row>
    <row r="712" spans="1:22">
      <c r="A712" s="139">
        <v>140</v>
      </c>
      <c r="B712" s="140" t="s">
        <v>1184</v>
      </c>
      <c r="C712" s="140" t="s">
        <v>582</v>
      </c>
      <c r="D712" s="140" t="s">
        <v>712</v>
      </c>
      <c r="E712" s="140" t="s">
        <v>584</v>
      </c>
      <c r="F712" s="140">
        <v>4</v>
      </c>
      <c r="G712" s="140"/>
      <c r="H712" s="140" t="s">
        <v>650</v>
      </c>
      <c r="I712" s="140" t="s">
        <v>586</v>
      </c>
      <c r="J712" s="140" t="s">
        <v>651</v>
      </c>
      <c r="K712" s="140" t="s">
        <v>593</v>
      </c>
      <c r="L712" s="140" t="s">
        <v>577</v>
      </c>
      <c r="M712" s="140" t="s">
        <v>577</v>
      </c>
      <c r="N712" s="140">
        <v>0</v>
      </c>
      <c r="O712" s="140" t="s">
        <v>590</v>
      </c>
      <c r="P712" s="140" t="s">
        <v>597</v>
      </c>
      <c r="Q712" s="140" t="s">
        <v>577</v>
      </c>
      <c r="R712" s="140" t="s">
        <v>577</v>
      </c>
      <c r="S712" s="140" t="s">
        <v>577</v>
      </c>
      <c r="T712" s="140">
        <v>0</v>
      </c>
      <c r="U712" s="140"/>
      <c r="V712" s="141"/>
    </row>
    <row r="713" spans="1:22">
      <c r="A713" s="139">
        <v>140</v>
      </c>
      <c r="B713" s="140" t="s">
        <v>1184</v>
      </c>
      <c r="C713" s="140" t="s">
        <v>582</v>
      </c>
      <c r="D713" s="140" t="s">
        <v>712</v>
      </c>
      <c r="E713" s="140" t="s">
        <v>584</v>
      </c>
      <c r="F713" s="140">
        <v>5</v>
      </c>
      <c r="G713" s="140"/>
      <c r="H713" s="140" t="s">
        <v>881</v>
      </c>
      <c r="I713" s="140" t="s">
        <v>586</v>
      </c>
      <c r="J713" s="140" t="s">
        <v>651</v>
      </c>
      <c r="K713" s="140" t="s">
        <v>593</v>
      </c>
      <c r="L713" s="140" t="s">
        <v>577</v>
      </c>
      <c r="M713" s="140" t="s">
        <v>577</v>
      </c>
      <c r="N713" s="140">
        <v>0</v>
      </c>
      <c r="O713" s="140" t="s">
        <v>590</v>
      </c>
      <c r="P713" s="140" t="s">
        <v>597</v>
      </c>
      <c r="Q713" s="140" t="s">
        <v>577</v>
      </c>
      <c r="R713" s="140" t="s">
        <v>577</v>
      </c>
      <c r="S713" s="140" t="s">
        <v>577</v>
      </c>
      <c r="T713" s="140">
        <v>0</v>
      </c>
      <c r="U713" s="140"/>
      <c r="V713" s="141"/>
    </row>
    <row r="714" spans="1:22">
      <c r="A714" s="139">
        <v>140</v>
      </c>
      <c r="B714" s="140" t="s">
        <v>1184</v>
      </c>
      <c r="C714" s="140" t="s">
        <v>582</v>
      </c>
      <c r="D714" s="140" t="s">
        <v>712</v>
      </c>
      <c r="E714" s="140" t="s">
        <v>584</v>
      </c>
      <c r="F714" s="140">
        <v>6</v>
      </c>
      <c r="G714" s="140"/>
      <c r="H714" s="140" t="s">
        <v>682</v>
      </c>
      <c r="I714" s="140" t="s">
        <v>586</v>
      </c>
      <c r="J714" s="140" t="s">
        <v>609</v>
      </c>
      <c r="K714" s="140" t="s">
        <v>593</v>
      </c>
      <c r="L714" s="140" t="s">
        <v>577</v>
      </c>
      <c r="M714" s="140" t="s">
        <v>595</v>
      </c>
      <c r="N714" s="140" t="s">
        <v>610</v>
      </c>
      <c r="O714" s="140" t="s">
        <v>590</v>
      </c>
      <c r="P714" s="140" t="s">
        <v>597</v>
      </c>
      <c r="Q714" s="140" t="s">
        <v>577</v>
      </c>
      <c r="R714" s="140" t="s">
        <v>577</v>
      </c>
      <c r="S714" s="140" t="s">
        <v>577</v>
      </c>
      <c r="T714" s="140">
        <v>0</v>
      </c>
      <c r="U714" s="140"/>
      <c r="V714" s="141"/>
    </row>
    <row r="715" spans="1:22" ht="17.25" thickBot="1">
      <c r="A715" s="146">
        <v>140</v>
      </c>
      <c r="B715" s="147" t="s">
        <v>1184</v>
      </c>
      <c r="C715" s="147" t="s">
        <v>582</v>
      </c>
      <c r="D715" s="148" t="s">
        <v>712</v>
      </c>
      <c r="E715" s="147" t="s">
        <v>584</v>
      </c>
      <c r="F715" s="147">
        <v>7</v>
      </c>
      <c r="G715" s="147"/>
      <c r="H715" s="147" t="s">
        <v>683</v>
      </c>
      <c r="I715" s="147" t="s">
        <v>586</v>
      </c>
      <c r="J715" s="147" t="s">
        <v>609</v>
      </c>
      <c r="K715" s="147" t="s">
        <v>593</v>
      </c>
      <c r="L715" s="147" t="s">
        <v>577</v>
      </c>
      <c r="M715" s="147" t="s">
        <v>595</v>
      </c>
      <c r="N715" s="147" t="s">
        <v>610</v>
      </c>
      <c r="O715" s="147" t="s">
        <v>590</v>
      </c>
      <c r="P715" s="147" t="s">
        <v>597</v>
      </c>
      <c r="Q715" s="147" t="s">
        <v>577</v>
      </c>
      <c r="R715" s="147" t="s">
        <v>577</v>
      </c>
      <c r="S715" s="147" t="s">
        <v>577</v>
      </c>
      <c r="T715" s="147">
        <v>0</v>
      </c>
      <c r="U715" s="147"/>
      <c r="V715" s="149"/>
    </row>
    <row r="716" spans="1:22">
      <c r="A716" s="136">
        <v>141</v>
      </c>
      <c r="B716" s="137" t="s">
        <v>1188</v>
      </c>
      <c r="C716" s="137" t="s">
        <v>582</v>
      </c>
      <c r="D716" s="137" t="s">
        <v>712</v>
      </c>
      <c r="E716" s="137" t="s">
        <v>584</v>
      </c>
      <c r="F716" s="137">
        <v>0</v>
      </c>
      <c r="G716" s="137"/>
      <c r="H716" s="137" t="s">
        <v>1189</v>
      </c>
      <c r="I716" s="137" t="s">
        <v>586</v>
      </c>
      <c r="J716" s="137" t="s">
        <v>592</v>
      </c>
      <c r="K716" s="137" t="s">
        <v>593</v>
      </c>
      <c r="L716" s="137" t="s">
        <v>594</v>
      </c>
      <c r="M716" s="137" t="s">
        <v>595</v>
      </c>
      <c r="N716" s="137" t="s">
        <v>596</v>
      </c>
      <c r="O716" s="137" t="s">
        <v>590</v>
      </c>
      <c r="P716" s="137" t="s">
        <v>580</v>
      </c>
      <c r="Q716" s="137" t="s">
        <v>686</v>
      </c>
      <c r="R716" s="137" t="s">
        <v>615</v>
      </c>
      <c r="S716" s="137" t="s">
        <v>714</v>
      </c>
      <c r="T716" s="137">
        <v>0</v>
      </c>
      <c r="U716" s="137"/>
      <c r="V716" s="138" t="s">
        <v>574</v>
      </c>
    </row>
    <row r="717" spans="1:22" s="135" customFormat="1">
      <c r="A717" s="142">
        <v>141</v>
      </c>
      <c r="B717" s="130" t="s">
        <v>1188</v>
      </c>
      <c r="C717" s="130" t="s">
        <v>582</v>
      </c>
      <c r="D717" s="130" t="s">
        <v>712</v>
      </c>
      <c r="E717" s="130" t="s">
        <v>584</v>
      </c>
      <c r="F717" s="130">
        <v>1</v>
      </c>
      <c r="G717" s="152" t="s">
        <v>1190</v>
      </c>
      <c r="H717" s="130" t="s">
        <v>1188</v>
      </c>
      <c r="I717" s="130" t="s">
        <v>586</v>
      </c>
      <c r="J717" s="130" t="s">
        <v>1123</v>
      </c>
      <c r="K717" s="130" t="s">
        <v>593</v>
      </c>
      <c r="L717" s="130" t="s">
        <v>577</v>
      </c>
      <c r="M717" s="130" t="s">
        <v>577</v>
      </c>
      <c r="N717" s="130" t="s">
        <v>1191</v>
      </c>
      <c r="O717" s="130" t="s">
        <v>590</v>
      </c>
      <c r="P717" s="130" t="s">
        <v>597</v>
      </c>
      <c r="Q717" s="130" t="s">
        <v>577</v>
      </c>
      <c r="R717" s="130" t="s">
        <v>577</v>
      </c>
      <c r="S717" s="130" t="s">
        <v>577</v>
      </c>
      <c r="T717" s="130">
        <v>0</v>
      </c>
      <c r="U717" s="130"/>
      <c r="V717" s="143"/>
    </row>
    <row r="718" spans="1:22">
      <c r="A718" s="139">
        <v>141</v>
      </c>
      <c r="B718" s="140" t="s">
        <v>1188</v>
      </c>
      <c r="C718" s="140" t="s">
        <v>582</v>
      </c>
      <c r="D718" s="140" t="s">
        <v>712</v>
      </c>
      <c r="E718" s="140" t="s">
        <v>584</v>
      </c>
      <c r="F718" s="140">
        <v>2</v>
      </c>
      <c r="G718" s="140"/>
      <c r="H718" s="140" t="s">
        <v>664</v>
      </c>
      <c r="I718" s="140" t="s">
        <v>586</v>
      </c>
      <c r="J718" s="140" t="s">
        <v>651</v>
      </c>
      <c r="K718" s="140" t="s">
        <v>593</v>
      </c>
      <c r="L718" s="140" t="s">
        <v>577</v>
      </c>
      <c r="M718" s="140" t="s">
        <v>577</v>
      </c>
      <c r="N718" s="140">
        <v>0</v>
      </c>
      <c r="O718" s="140" t="s">
        <v>590</v>
      </c>
      <c r="P718" s="140" t="s">
        <v>597</v>
      </c>
      <c r="Q718" s="140" t="s">
        <v>577</v>
      </c>
      <c r="R718" s="140" t="s">
        <v>577</v>
      </c>
      <c r="S718" s="140" t="s">
        <v>577</v>
      </c>
      <c r="T718" s="140">
        <v>0</v>
      </c>
      <c r="U718" s="140"/>
      <c r="V718" s="141"/>
    </row>
    <row r="719" spans="1:22">
      <c r="A719" s="139">
        <v>141</v>
      </c>
      <c r="B719" s="140" t="s">
        <v>1188</v>
      </c>
      <c r="C719" s="140" t="s">
        <v>582</v>
      </c>
      <c r="D719" s="140" t="s">
        <v>712</v>
      </c>
      <c r="E719" s="140" t="s">
        <v>584</v>
      </c>
      <c r="F719" s="140">
        <v>3</v>
      </c>
      <c r="G719" s="140"/>
      <c r="H719" s="140" t="s">
        <v>911</v>
      </c>
      <c r="I719" s="140" t="s">
        <v>586</v>
      </c>
      <c r="J719" s="140" t="s">
        <v>651</v>
      </c>
      <c r="K719" s="140" t="s">
        <v>593</v>
      </c>
      <c r="L719" s="140" t="s">
        <v>577</v>
      </c>
      <c r="M719" s="140" t="s">
        <v>577</v>
      </c>
      <c r="N719" s="140">
        <v>0</v>
      </c>
      <c r="O719" s="140" t="s">
        <v>590</v>
      </c>
      <c r="P719" s="140" t="s">
        <v>597</v>
      </c>
      <c r="Q719" s="140" t="s">
        <v>577</v>
      </c>
      <c r="R719" s="140" t="s">
        <v>577</v>
      </c>
      <c r="S719" s="140" t="s">
        <v>577</v>
      </c>
      <c r="T719" s="140">
        <v>0</v>
      </c>
      <c r="U719" s="140"/>
      <c r="V719" s="141"/>
    </row>
    <row r="720" spans="1:22">
      <c r="A720" s="139">
        <v>141</v>
      </c>
      <c r="B720" s="140" t="s">
        <v>1188</v>
      </c>
      <c r="C720" s="140" t="s">
        <v>582</v>
      </c>
      <c r="D720" s="140" t="s">
        <v>712</v>
      </c>
      <c r="E720" s="140" t="s">
        <v>584</v>
      </c>
      <c r="F720" s="140">
        <v>4</v>
      </c>
      <c r="G720" s="140"/>
      <c r="H720" s="140" t="s">
        <v>650</v>
      </c>
      <c r="I720" s="140" t="s">
        <v>586</v>
      </c>
      <c r="J720" s="140" t="s">
        <v>651</v>
      </c>
      <c r="K720" s="140" t="s">
        <v>593</v>
      </c>
      <c r="L720" s="140" t="s">
        <v>577</v>
      </c>
      <c r="M720" s="140" t="s">
        <v>577</v>
      </c>
      <c r="N720" s="140">
        <v>0</v>
      </c>
      <c r="O720" s="140" t="s">
        <v>590</v>
      </c>
      <c r="P720" s="140" t="s">
        <v>597</v>
      </c>
      <c r="Q720" s="140" t="s">
        <v>577</v>
      </c>
      <c r="R720" s="140" t="s">
        <v>577</v>
      </c>
      <c r="S720" s="140" t="s">
        <v>577</v>
      </c>
      <c r="T720" s="140">
        <v>0</v>
      </c>
      <c r="U720" s="140"/>
      <c r="V720" s="141"/>
    </row>
    <row r="721" spans="1:22">
      <c r="A721" s="139">
        <v>141</v>
      </c>
      <c r="B721" s="140" t="s">
        <v>1188</v>
      </c>
      <c r="C721" s="140" t="s">
        <v>582</v>
      </c>
      <c r="D721" s="140" t="s">
        <v>712</v>
      </c>
      <c r="E721" s="140" t="s">
        <v>584</v>
      </c>
      <c r="F721" s="140">
        <v>5</v>
      </c>
      <c r="G721" s="140"/>
      <c r="H721" s="140" t="s">
        <v>881</v>
      </c>
      <c r="I721" s="140" t="s">
        <v>586</v>
      </c>
      <c r="J721" s="140" t="s">
        <v>651</v>
      </c>
      <c r="K721" s="140" t="s">
        <v>593</v>
      </c>
      <c r="L721" s="140" t="s">
        <v>577</v>
      </c>
      <c r="M721" s="140" t="s">
        <v>577</v>
      </c>
      <c r="N721" s="140">
        <v>0</v>
      </c>
      <c r="O721" s="140" t="s">
        <v>590</v>
      </c>
      <c r="P721" s="140" t="s">
        <v>597</v>
      </c>
      <c r="Q721" s="140" t="s">
        <v>577</v>
      </c>
      <c r="R721" s="140" t="s">
        <v>577</v>
      </c>
      <c r="S721" s="140" t="s">
        <v>577</v>
      </c>
      <c r="T721" s="140">
        <v>0</v>
      </c>
      <c r="U721" s="140"/>
      <c r="V721" s="141"/>
    </row>
    <row r="722" spans="1:22">
      <c r="A722" s="139">
        <v>141</v>
      </c>
      <c r="B722" s="140" t="s">
        <v>1188</v>
      </c>
      <c r="C722" s="140" t="s">
        <v>582</v>
      </c>
      <c r="D722" s="140" t="s">
        <v>712</v>
      </c>
      <c r="E722" s="140" t="s">
        <v>584</v>
      </c>
      <c r="F722" s="140">
        <v>6</v>
      </c>
      <c r="G722" s="140"/>
      <c r="H722" s="140" t="s">
        <v>695</v>
      </c>
      <c r="I722" s="140" t="s">
        <v>586</v>
      </c>
      <c r="J722" s="140" t="s">
        <v>609</v>
      </c>
      <c r="K722" s="140" t="s">
        <v>593</v>
      </c>
      <c r="L722" s="140" t="s">
        <v>577</v>
      </c>
      <c r="M722" s="140" t="s">
        <v>595</v>
      </c>
      <c r="N722" s="140" t="s">
        <v>610</v>
      </c>
      <c r="O722" s="140" t="s">
        <v>590</v>
      </c>
      <c r="P722" s="140" t="s">
        <v>597</v>
      </c>
      <c r="Q722" s="140" t="s">
        <v>577</v>
      </c>
      <c r="R722" s="140" t="s">
        <v>577</v>
      </c>
      <c r="S722" s="140" t="s">
        <v>577</v>
      </c>
      <c r="T722" s="140">
        <v>0</v>
      </c>
      <c r="U722" s="140"/>
      <c r="V722" s="141"/>
    </row>
    <row r="723" spans="1:22" ht="17.25" thickBot="1">
      <c r="A723" s="146">
        <v>141</v>
      </c>
      <c r="B723" s="147" t="s">
        <v>1188</v>
      </c>
      <c r="C723" s="147" t="s">
        <v>582</v>
      </c>
      <c r="D723" s="148" t="s">
        <v>712</v>
      </c>
      <c r="E723" s="147" t="s">
        <v>584</v>
      </c>
      <c r="F723" s="147">
        <v>7</v>
      </c>
      <c r="G723" s="147"/>
      <c r="H723" s="147" t="s">
        <v>696</v>
      </c>
      <c r="I723" s="147" t="s">
        <v>586</v>
      </c>
      <c r="J723" s="147" t="s">
        <v>609</v>
      </c>
      <c r="K723" s="147" t="s">
        <v>593</v>
      </c>
      <c r="L723" s="147" t="s">
        <v>577</v>
      </c>
      <c r="M723" s="147" t="s">
        <v>595</v>
      </c>
      <c r="N723" s="147" t="s">
        <v>610</v>
      </c>
      <c r="O723" s="147" t="s">
        <v>590</v>
      </c>
      <c r="P723" s="147" t="s">
        <v>597</v>
      </c>
      <c r="Q723" s="147" t="s">
        <v>577</v>
      </c>
      <c r="R723" s="147" t="s">
        <v>577</v>
      </c>
      <c r="S723" s="147" t="s">
        <v>577</v>
      </c>
      <c r="T723" s="147">
        <v>0</v>
      </c>
      <c r="U723" s="147"/>
      <c r="V723" s="149"/>
    </row>
    <row r="724" spans="1:22">
      <c r="A724" s="136">
        <v>142</v>
      </c>
      <c r="B724" s="137" t="s">
        <v>1192</v>
      </c>
      <c r="C724" s="137" t="s">
        <v>582</v>
      </c>
      <c r="D724" s="137" t="s">
        <v>712</v>
      </c>
      <c r="E724" s="137" t="s">
        <v>584</v>
      </c>
      <c r="F724" s="137">
        <v>0</v>
      </c>
      <c r="G724" s="137"/>
      <c r="H724" s="137" t="s">
        <v>1193</v>
      </c>
      <c r="I724" s="137" t="s">
        <v>586</v>
      </c>
      <c r="J724" s="137" t="s">
        <v>592</v>
      </c>
      <c r="K724" s="137" t="s">
        <v>593</v>
      </c>
      <c r="L724" s="137" t="s">
        <v>594</v>
      </c>
      <c r="M724" s="137" t="s">
        <v>595</v>
      </c>
      <c r="N724" s="137" t="s">
        <v>596</v>
      </c>
      <c r="O724" s="137" t="s">
        <v>590</v>
      </c>
      <c r="P724" s="137" t="s">
        <v>580</v>
      </c>
      <c r="Q724" s="137" t="s">
        <v>686</v>
      </c>
      <c r="R724" s="137" t="s">
        <v>615</v>
      </c>
      <c r="S724" s="137" t="s">
        <v>714</v>
      </c>
      <c r="T724" s="137">
        <v>0</v>
      </c>
      <c r="U724" s="137"/>
      <c r="V724" s="138" t="s">
        <v>574</v>
      </c>
    </row>
    <row r="725" spans="1:22" s="135" customFormat="1">
      <c r="A725" s="142">
        <v>142</v>
      </c>
      <c r="B725" s="130" t="s">
        <v>1192</v>
      </c>
      <c r="C725" s="130" t="s">
        <v>582</v>
      </c>
      <c r="D725" s="130" t="s">
        <v>712</v>
      </c>
      <c r="E725" s="130" t="s">
        <v>584</v>
      </c>
      <c r="F725" s="130">
        <v>1</v>
      </c>
      <c r="G725" s="152" t="s">
        <v>1194</v>
      </c>
      <c r="H725" s="130" t="s">
        <v>1192</v>
      </c>
      <c r="I725" s="130" t="s">
        <v>586</v>
      </c>
      <c r="J725" s="130" t="s">
        <v>1123</v>
      </c>
      <c r="K725" s="130" t="s">
        <v>593</v>
      </c>
      <c r="L725" s="130" t="s">
        <v>577</v>
      </c>
      <c r="M725" s="130" t="s">
        <v>577</v>
      </c>
      <c r="N725" s="130" t="s">
        <v>1195</v>
      </c>
      <c r="O725" s="130" t="s">
        <v>590</v>
      </c>
      <c r="P725" s="130" t="s">
        <v>597</v>
      </c>
      <c r="Q725" s="130" t="s">
        <v>577</v>
      </c>
      <c r="R725" s="130" t="s">
        <v>577</v>
      </c>
      <c r="S725" s="130" t="s">
        <v>577</v>
      </c>
      <c r="T725" s="130">
        <v>0</v>
      </c>
      <c r="U725" s="130"/>
      <c r="V725" s="143"/>
    </row>
    <row r="726" spans="1:22">
      <c r="A726" s="139">
        <v>142</v>
      </c>
      <c r="B726" s="140" t="s">
        <v>1192</v>
      </c>
      <c r="C726" s="140" t="s">
        <v>582</v>
      </c>
      <c r="D726" s="140" t="s">
        <v>712</v>
      </c>
      <c r="E726" s="140" t="s">
        <v>584</v>
      </c>
      <c r="F726" s="140">
        <v>2</v>
      </c>
      <c r="G726" s="140"/>
      <c r="H726" s="140" t="s">
        <v>664</v>
      </c>
      <c r="I726" s="140" t="s">
        <v>586</v>
      </c>
      <c r="J726" s="140" t="s">
        <v>651</v>
      </c>
      <c r="K726" s="140" t="s">
        <v>593</v>
      </c>
      <c r="L726" s="140" t="s">
        <v>577</v>
      </c>
      <c r="M726" s="140" t="s">
        <v>577</v>
      </c>
      <c r="N726" s="140">
        <v>0</v>
      </c>
      <c r="O726" s="140" t="s">
        <v>590</v>
      </c>
      <c r="P726" s="140" t="s">
        <v>597</v>
      </c>
      <c r="Q726" s="140" t="s">
        <v>577</v>
      </c>
      <c r="R726" s="140" t="s">
        <v>577</v>
      </c>
      <c r="S726" s="140" t="s">
        <v>577</v>
      </c>
      <c r="T726" s="140">
        <v>0</v>
      </c>
      <c r="U726" s="140"/>
      <c r="V726" s="141"/>
    </row>
    <row r="727" spans="1:22">
      <c r="A727" s="139">
        <v>142</v>
      </c>
      <c r="B727" s="140" t="s">
        <v>1192</v>
      </c>
      <c r="C727" s="140" t="s">
        <v>582</v>
      </c>
      <c r="D727" s="140" t="s">
        <v>712</v>
      </c>
      <c r="E727" s="140" t="s">
        <v>584</v>
      </c>
      <c r="F727" s="140">
        <v>3</v>
      </c>
      <c r="G727" s="140"/>
      <c r="H727" s="140" t="s">
        <v>911</v>
      </c>
      <c r="I727" s="140" t="s">
        <v>586</v>
      </c>
      <c r="J727" s="140" t="s">
        <v>651</v>
      </c>
      <c r="K727" s="140" t="s">
        <v>593</v>
      </c>
      <c r="L727" s="140" t="s">
        <v>577</v>
      </c>
      <c r="M727" s="140" t="s">
        <v>577</v>
      </c>
      <c r="N727" s="140">
        <v>0</v>
      </c>
      <c r="O727" s="140" t="s">
        <v>590</v>
      </c>
      <c r="P727" s="140" t="s">
        <v>597</v>
      </c>
      <c r="Q727" s="140" t="s">
        <v>577</v>
      </c>
      <c r="R727" s="140" t="s">
        <v>577</v>
      </c>
      <c r="S727" s="140" t="s">
        <v>577</v>
      </c>
      <c r="T727" s="140">
        <v>0</v>
      </c>
      <c r="U727" s="140"/>
      <c r="V727" s="141"/>
    </row>
    <row r="728" spans="1:22">
      <c r="A728" s="139">
        <v>142</v>
      </c>
      <c r="B728" s="140" t="s">
        <v>1192</v>
      </c>
      <c r="C728" s="140" t="s">
        <v>582</v>
      </c>
      <c r="D728" s="140" t="s">
        <v>712</v>
      </c>
      <c r="E728" s="140" t="s">
        <v>584</v>
      </c>
      <c r="F728" s="140">
        <v>4</v>
      </c>
      <c r="G728" s="140"/>
      <c r="H728" s="140" t="s">
        <v>650</v>
      </c>
      <c r="I728" s="140" t="s">
        <v>586</v>
      </c>
      <c r="J728" s="140" t="s">
        <v>651</v>
      </c>
      <c r="K728" s="140" t="s">
        <v>593</v>
      </c>
      <c r="L728" s="140" t="s">
        <v>577</v>
      </c>
      <c r="M728" s="140" t="s">
        <v>577</v>
      </c>
      <c r="N728" s="140">
        <v>0</v>
      </c>
      <c r="O728" s="140" t="s">
        <v>590</v>
      </c>
      <c r="P728" s="140" t="s">
        <v>597</v>
      </c>
      <c r="Q728" s="140" t="s">
        <v>577</v>
      </c>
      <c r="R728" s="140" t="s">
        <v>577</v>
      </c>
      <c r="S728" s="140" t="s">
        <v>577</v>
      </c>
      <c r="T728" s="140">
        <v>0</v>
      </c>
      <c r="U728" s="140"/>
      <c r="V728" s="141"/>
    </row>
    <row r="729" spans="1:22">
      <c r="A729" s="139">
        <v>142</v>
      </c>
      <c r="B729" s="140" t="s">
        <v>1192</v>
      </c>
      <c r="C729" s="140" t="s">
        <v>582</v>
      </c>
      <c r="D729" s="140" t="s">
        <v>712</v>
      </c>
      <c r="E729" s="140" t="s">
        <v>584</v>
      </c>
      <c r="F729" s="140">
        <v>5</v>
      </c>
      <c r="G729" s="140"/>
      <c r="H729" s="140" t="s">
        <v>881</v>
      </c>
      <c r="I729" s="140" t="s">
        <v>586</v>
      </c>
      <c r="J729" s="140" t="s">
        <v>651</v>
      </c>
      <c r="K729" s="140" t="s">
        <v>593</v>
      </c>
      <c r="L729" s="140" t="s">
        <v>577</v>
      </c>
      <c r="M729" s="140" t="s">
        <v>577</v>
      </c>
      <c r="N729" s="140">
        <v>0</v>
      </c>
      <c r="O729" s="140" t="s">
        <v>590</v>
      </c>
      <c r="P729" s="140" t="s">
        <v>597</v>
      </c>
      <c r="Q729" s="140" t="s">
        <v>577</v>
      </c>
      <c r="R729" s="140" t="s">
        <v>577</v>
      </c>
      <c r="S729" s="140" t="s">
        <v>577</v>
      </c>
      <c r="T729" s="140">
        <v>0</v>
      </c>
      <c r="U729" s="140"/>
      <c r="V729" s="141"/>
    </row>
    <row r="730" spans="1:22">
      <c r="A730" s="139">
        <v>142</v>
      </c>
      <c r="B730" s="140" t="s">
        <v>1192</v>
      </c>
      <c r="C730" s="140" t="s">
        <v>582</v>
      </c>
      <c r="D730" s="140" t="s">
        <v>712</v>
      </c>
      <c r="E730" s="140" t="s">
        <v>584</v>
      </c>
      <c r="F730" s="140">
        <v>6</v>
      </c>
      <c r="G730" s="140"/>
      <c r="H730" s="140" t="s">
        <v>706</v>
      </c>
      <c r="I730" s="140" t="s">
        <v>586</v>
      </c>
      <c r="J730" s="140" t="s">
        <v>609</v>
      </c>
      <c r="K730" s="140" t="s">
        <v>593</v>
      </c>
      <c r="L730" s="140" t="s">
        <v>577</v>
      </c>
      <c r="M730" s="140" t="s">
        <v>595</v>
      </c>
      <c r="N730" s="140" t="s">
        <v>610</v>
      </c>
      <c r="O730" s="140" t="s">
        <v>590</v>
      </c>
      <c r="P730" s="140" t="s">
        <v>597</v>
      </c>
      <c r="Q730" s="140" t="s">
        <v>577</v>
      </c>
      <c r="R730" s="140" t="s">
        <v>577</v>
      </c>
      <c r="S730" s="140" t="s">
        <v>577</v>
      </c>
      <c r="T730" s="140">
        <v>0</v>
      </c>
      <c r="U730" s="140"/>
      <c r="V730" s="141"/>
    </row>
    <row r="731" spans="1:22" ht="17.25" thickBot="1">
      <c r="A731" s="146">
        <v>142</v>
      </c>
      <c r="B731" s="147" t="s">
        <v>1192</v>
      </c>
      <c r="C731" s="147" t="s">
        <v>582</v>
      </c>
      <c r="D731" s="148" t="s">
        <v>712</v>
      </c>
      <c r="E731" s="147" t="s">
        <v>584</v>
      </c>
      <c r="F731" s="147">
        <v>7</v>
      </c>
      <c r="G731" s="147"/>
      <c r="H731" s="147" t="s">
        <v>707</v>
      </c>
      <c r="I731" s="147" t="s">
        <v>586</v>
      </c>
      <c r="J731" s="147" t="s">
        <v>609</v>
      </c>
      <c r="K731" s="147" t="s">
        <v>593</v>
      </c>
      <c r="L731" s="147" t="s">
        <v>577</v>
      </c>
      <c r="M731" s="147" t="s">
        <v>595</v>
      </c>
      <c r="N731" s="147" t="s">
        <v>610</v>
      </c>
      <c r="O731" s="147" t="s">
        <v>590</v>
      </c>
      <c r="P731" s="147" t="s">
        <v>597</v>
      </c>
      <c r="Q731" s="147" t="s">
        <v>577</v>
      </c>
      <c r="R731" s="147" t="s">
        <v>577</v>
      </c>
      <c r="S731" s="147" t="s">
        <v>577</v>
      </c>
      <c r="T731" s="147">
        <v>0</v>
      </c>
      <c r="U731" s="147"/>
      <c r="V731" s="149"/>
    </row>
    <row r="732" spans="1:22">
      <c r="A732" s="136">
        <v>143</v>
      </c>
      <c r="B732" s="137" t="s">
        <v>1196</v>
      </c>
      <c r="C732" s="137" t="s">
        <v>582</v>
      </c>
      <c r="D732" s="137" t="s">
        <v>712</v>
      </c>
      <c r="E732" s="137" t="s">
        <v>584</v>
      </c>
      <c r="F732" s="137">
        <v>0</v>
      </c>
      <c r="G732" s="137"/>
      <c r="H732" s="137" t="s">
        <v>1197</v>
      </c>
      <c r="I732" s="137" t="s">
        <v>586</v>
      </c>
      <c r="J732" s="137" t="s">
        <v>592</v>
      </c>
      <c r="K732" s="137" t="s">
        <v>593</v>
      </c>
      <c r="L732" s="137" t="s">
        <v>594</v>
      </c>
      <c r="M732" s="137" t="s">
        <v>595</v>
      </c>
      <c r="N732" s="137" t="s">
        <v>596</v>
      </c>
      <c r="O732" s="137" t="s">
        <v>590</v>
      </c>
      <c r="P732" s="137" t="s">
        <v>580</v>
      </c>
      <c r="Q732" s="137" t="s">
        <v>686</v>
      </c>
      <c r="R732" s="137" t="s">
        <v>615</v>
      </c>
      <c r="S732" s="137" t="s">
        <v>714</v>
      </c>
      <c r="T732" s="137">
        <v>0</v>
      </c>
      <c r="U732" s="137"/>
      <c r="V732" s="138" t="s">
        <v>574</v>
      </c>
    </row>
    <row r="733" spans="1:22" s="135" customFormat="1">
      <c r="A733" s="142">
        <v>143</v>
      </c>
      <c r="B733" s="130" t="s">
        <v>1196</v>
      </c>
      <c r="C733" s="130" t="s">
        <v>582</v>
      </c>
      <c r="D733" s="130" t="s">
        <v>712</v>
      </c>
      <c r="E733" s="130" t="s">
        <v>584</v>
      </c>
      <c r="F733" s="130">
        <v>1</v>
      </c>
      <c r="G733" s="152" t="s">
        <v>1198</v>
      </c>
      <c r="H733" s="130" t="s">
        <v>1196</v>
      </c>
      <c r="I733" s="130" t="s">
        <v>586</v>
      </c>
      <c r="J733" s="130" t="s">
        <v>1123</v>
      </c>
      <c r="K733" s="130" t="s">
        <v>593</v>
      </c>
      <c r="L733" s="130" t="s">
        <v>577</v>
      </c>
      <c r="M733" s="130" t="s">
        <v>577</v>
      </c>
      <c r="N733" s="130" t="s">
        <v>1199</v>
      </c>
      <c r="O733" s="130" t="s">
        <v>590</v>
      </c>
      <c r="P733" s="130" t="s">
        <v>597</v>
      </c>
      <c r="Q733" s="130" t="s">
        <v>577</v>
      </c>
      <c r="R733" s="130" t="s">
        <v>577</v>
      </c>
      <c r="S733" s="130" t="s">
        <v>577</v>
      </c>
      <c r="T733" s="130">
        <v>0</v>
      </c>
      <c r="U733" s="130"/>
      <c r="V733" s="143"/>
    </row>
    <row r="734" spans="1:22">
      <c r="A734" s="139">
        <v>143</v>
      </c>
      <c r="B734" s="140" t="s">
        <v>1196</v>
      </c>
      <c r="C734" s="140" t="s">
        <v>582</v>
      </c>
      <c r="D734" s="140" t="s">
        <v>712</v>
      </c>
      <c r="E734" s="140" t="s">
        <v>584</v>
      </c>
      <c r="F734" s="140">
        <v>2</v>
      </c>
      <c r="G734" s="140"/>
      <c r="H734" s="140" t="s">
        <v>664</v>
      </c>
      <c r="I734" s="140" t="s">
        <v>586</v>
      </c>
      <c r="J734" s="140" t="s">
        <v>651</v>
      </c>
      <c r="K734" s="140" t="s">
        <v>593</v>
      </c>
      <c r="L734" s="140" t="s">
        <v>577</v>
      </c>
      <c r="M734" s="140" t="s">
        <v>577</v>
      </c>
      <c r="N734" s="140">
        <v>0</v>
      </c>
      <c r="O734" s="140" t="s">
        <v>590</v>
      </c>
      <c r="P734" s="140" t="s">
        <v>597</v>
      </c>
      <c r="Q734" s="140" t="s">
        <v>577</v>
      </c>
      <c r="R734" s="140" t="s">
        <v>577</v>
      </c>
      <c r="S734" s="140" t="s">
        <v>577</v>
      </c>
      <c r="T734" s="140">
        <v>0</v>
      </c>
      <c r="U734" s="140"/>
      <c r="V734" s="141"/>
    </row>
    <row r="735" spans="1:22">
      <c r="A735" s="139">
        <v>143</v>
      </c>
      <c r="B735" s="140" t="s">
        <v>1196</v>
      </c>
      <c r="C735" s="140" t="s">
        <v>582</v>
      </c>
      <c r="D735" s="140" t="s">
        <v>712</v>
      </c>
      <c r="E735" s="140" t="s">
        <v>584</v>
      </c>
      <c r="F735" s="140">
        <v>3</v>
      </c>
      <c r="G735" s="140"/>
      <c r="H735" s="140" t="s">
        <v>911</v>
      </c>
      <c r="I735" s="140" t="s">
        <v>586</v>
      </c>
      <c r="J735" s="140" t="s">
        <v>651</v>
      </c>
      <c r="K735" s="140" t="s">
        <v>593</v>
      </c>
      <c r="L735" s="140" t="s">
        <v>577</v>
      </c>
      <c r="M735" s="140" t="s">
        <v>577</v>
      </c>
      <c r="N735" s="140">
        <v>0</v>
      </c>
      <c r="O735" s="140" t="s">
        <v>590</v>
      </c>
      <c r="P735" s="140" t="s">
        <v>597</v>
      </c>
      <c r="Q735" s="140" t="s">
        <v>577</v>
      </c>
      <c r="R735" s="140" t="s">
        <v>577</v>
      </c>
      <c r="S735" s="140" t="s">
        <v>577</v>
      </c>
      <c r="T735" s="140">
        <v>0</v>
      </c>
      <c r="U735" s="140"/>
      <c r="V735" s="141"/>
    </row>
    <row r="736" spans="1:22">
      <c r="A736" s="139">
        <v>143</v>
      </c>
      <c r="B736" s="140" t="s">
        <v>1196</v>
      </c>
      <c r="C736" s="140" t="s">
        <v>582</v>
      </c>
      <c r="D736" s="140" t="s">
        <v>712</v>
      </c>
      <c r="E736" s="140" t="s">
        <v>584</v>
      </c>
      <c r="F736" s="140">
        <v>4</v>
      </c>
      <c r="G736" s="140"/>
      <c r="H736" s="140" t="s">
        <v>650</v>
      </c>
      <c r="I736" s="140" t="s">
        <v>586</v>
      </c>
      <c r="J736" s="140" t="s">
        <v>651</v>
      </c>
      <c r="K736" s="140" t="s">
        <v>593</v>
      </c>
      <c r="L736" s="140" t="s">
        <v>577</v>
      </c>
      <c r="M736" s="140" t="s">
        <v>577</v>
      </c>
      <c r="N736" s="140">
        <v>0</v>
      </c>
      <c r="O736" s="140" t="s">
        <v>590</v>
      </c>
      <c r="P736" s="140" t="s">
        <v>597</v>
      </c>
      <c r="Q736" s="140" t="s">
        <v>577</v>
      </c>
      <c r="R736" s="140" t="s">
        <v>577</v>
      </c>
      <c r="S736" s="140" t="s">
        <v>577</v>
      </c>
      <c r="T736" s="140">
        <v>0</v>
      </c>
      <c r="U736" s="140"/>
      <c r="V736" s="141"/>
    </row>
    <row r="737" spans="1:22">
      <c r="A737" s="139">
        <v>143</v>
      </c>
      <c r="B737" s="140" t="s">
        <v>1196</v>
      </c>
      <c r="C737" s="140" t="s">
        <v>582</v>
      </c>
      <c r="D737" s="140" t="s">
        <v>712</v>
      </c>
      <c r="E737" s="140" t="s">
        <v>584</v>
      </c>
      <c r="F737" s="140">
        <v>5</v>
      </c>
      <c r="G737" s="140"/>
      <c r="H737" s="140" t="s">
        <v>881</v>
      </c>
      <c r="I737" s="140" t="s">
        <v>586</v>
      </c>
      <c r="J737" s="140" t="s">
        <v>651</v>
      </c>
      <c r="K737" s="140" t="s">
        <v>593</v>
      </c>
      <c r="L737" s="140" t="s">
        <v>577</v>
      </c>
      <c r="M737" s="140" t="s">
        <v>577</v>
      </c>
      <c r="N737" s="140">
        <v>0</v>
      </c>
      <c r="O737" s="140" t="s">
        <v>590</v>
      </c>
      <c r="P737" s="140" t="s">
        <v>597</v>
      </c>
      <c r="Q737" s="140" t="s">
        <v>577</v>
      </c>
      <c r="R737" s="140" t="s">
        <v>577</v>
      </c>
      <c r="S737" s="140" t="s">
        <v>577</v>
      </c>
      <c r="T737" s="140">
        <v>0</v>
      </c>
      <c r="U737" s="140"/>
      <c r="V737" s="141"/>
    </row>
    <row r="738" spans="1:22">
      <c r="A738" s="139">
        <v>143</v>
      </c>
      <c r="B738" s="140" t="s">
        <v>1196</v>
      </c>
      <c r="C738" s="140" t="s">
        <v>582</v>
      </c>
      <c r="D738" s="140" t="s">
        <v>712</v>
      </c>
      <c r="E738" s="140" t="s">
        <v>584</v>
      </c>
      <c r="F738" s="140">
        <v>6</v>
      </c>
      <c r="G738" s="140"/>
      <c r="H738" s="140" t="s">
        <v>725</v>
      </c>
      <c r="I738" s="140" t="s">
        <v>586</v>
      </c>
      <c r="J738" s="140" t="s">
        <v>609</v>
      </c>
      <c r="K738" s="140" t="s">
        <v>593</v>
      </c>
      <c r="L738" s="140" t="s">
        <v>577</v>
      </c>
      <c r="M738" s="140" t="s">
        <v>595</v>
      </c>
      <c r="N738" s="140" t="s">
        <v>610</v>
      </c>
      <c r="O738" s="140" t="s">
        <v>590</v>
      </c>
      <c r="P738" s="140" t="s">
        <v>597</v>
      </c>
      <c r="Q738" s="140" t="s">
        <v>577</v>
      </c>
      <c r="R738" s="140" t="s">
        <v>577</v>
      </c>
      <c r="S738" s="140" t="s">
        <v>577</v>
      </c>
      <c r="T738" s="140">
        <v>0</v>
      </c>
      <c r="U738" s="140"/>
      <c r="V738" s="141"/>
    </row>
    <row r="739" spans="1:22" ht="17.25" thickBot="1">
      <c r="A739" s="146">
        <v>143</v>
      </c>
      <c r="B739" s="147" t="s">
        <v>1196</v>
      </c>
      <c r="C739" s="147" t="s">
        <v>582</v>
      </c>
      <c r="D739" s="148" t="s">
        <v>712</v>
      </c>
      <c r="E739" s="147" t="s">
        <v>584</v>
      </c>
      <c r="F739" s="147">
        <v>7</v>
      </c>
      <c r="G739" s="147"/>
      <c r="H739" s="147" t="s">
        <v>726</v>
      </c>
      <c r="I739" s="147" t="s">
        <v>586</v>
      </c>
      <c r="J739" s="147" t="s">
        <v>609</v>
      </c>
      <c r="K739" s="147" t="s">
        <v>593</v>
      </c>
      <c r="L739" s="147" t="s">
        <v>577</v>
      </c>
      <c r="M739" s="147" t="s">
        <v>595</v>
      </c>
      <c r="N739" s="147" t="s">
        <v>610</v>
      </c>
      <c r="O739" s="147" t="s">
        <v>590</v>
      </c>
      <c r="P739" s="147" t="s">
        <v>597</v>
      </c>
      <c r="Q739" s="147" t="s">
        <v>577</v>
      </c>
      <c r="R739" s="147" t="s">
        <v>577</v>
      </c>
      <c r="S739" s="147" t="s">
        <v>577</v>
      </c>
      <c r="T739" s="147">
        <v>0</v>
      </c>
      <c r="U739" s="147"/>
      <c r="V739" s="149"/>
    </row>
    <row r="740" spans="1:22">
      <c r="A740" s="136">
        <v>144</v>
      </c>
      <c r="B740" s="137" t="s">
        <v>1200</v>
      </c>
      <c r="C740" s="137" t="s">
        <v>582</v>
      </c>
      <c r="D740" s="137" t="s">
        <v>712</v>
      </c>
      <c r="E740" s="137" t="s">
        <v>584</v>
      </c>
      <c r="F740" s="137">
        <v>0</v>
      </c>
      <c r="G740" s="137"/>
      <c r="H740" s="137" t="s">
        <v>1201</v>
      </c>
      <c r="I740" s="137" t="s">
        <v>586</v>
      </c>
      <c r="J740" s="137" t="s">
        <v>592</v>
      </c>
      <c r="K740" s="137" t="s">
        <v>593</v>
      </c>
      <c r="L740" s="137" t="s">
        <v>594</v>
      </c>
      <c r="M740" s="137" t="s">
        <v>595</v>
      </c>
      <c r="N740" s="137" t="s">
        <v>596</v>
      </c>
      <c r="O740" s="137" t="s">
        <v>590</v>
      </c>
      <c r="P740" s="137" t="s">
        <v>580</v>
      </c>
      <c r="Q740" s="137" t="s">
        <v>686</v>
      </c>
      <c r="R740" s="137" t="s">
        <v>615</v>
      </c>
      <c r="S740" s="137" t="s">
        <v>714</v>
      </c>
      <c r="T740" s="137">
        <v>0</v>
      </c>
      <c r="U740" s="137"/>
      <c r="V740" s="138" t="s">
        <v>574</v>
      </c>
    </row>
    <row r="741" spans="1:22" s="135" customFormat="1">
      <c r="A741" s="142">
        <v>144</v>
      </c>
      <c r="B741" s="130" t="s">
        <v>1200</v>
      </c>
      <c r="C741" s="130" t="s">
        <v>582</v>
      </c>
      <c r="D741" s="130" t="s">
        <v>712</v>
      </c>
      <c r="E741" s="130" t="s">
        <v>584</v>
      </c>
      <c r="F741" s="130">
        <v>1</v>
      </c>
      <c r="G741" s="130" t="s">
        <v>1202</v>
      </c>
      <c r="H741" s="130" t="s">
        <v>1200</v>
      </c>
      <c r="I741" s="130" t="s">
        <v>586</v>
      </c>
      <c r="J741" s="130" t="s">
        <v>1123</v>
      </c>
      <c r="K741" s="130" t="s">
        <v>593</v>
      </c>
      <c r="L741" s="130" t="s">
        <v>577</v>
      </c>
      <c r="M741" s="130" t="s">
        <v>577</v>
      </c>
      <c r="N741" s="130" t="s">
        <v>1203</v>
      </c>
      <c r="O741" s="130" t="s">
        <v>590</v>
      </c>
      <c r="P741" s="130" t="s">
        <v>597</v>
      </c>
      <c r="Q741" s="130" t="s">
        <v>577</v>
      </c>
      <c r="R741" s="130" t="s">
        <v>577</v>
      </c>
      <c r="S741" s="130" t="s">
        <v>577</v>
      </c>
      <c r="T741" s="130">
        <v>0</v>
      </c>
      <c r="U741" s="130"/>
      <c r="V741" s="143"/>
    </row>
    <row r="742" spans="1:22">
      <c r="A742" s="139">
        <v>144</v>
      </c>
      <c r="B742" s="140" t="s">
        <v>1200</v>
      </c>
      <c r="C742" s="140" t="s">
        <v>582</v>
      </c>
      <c r="D742" s="140" t="s">
        <v>712</v>
      </c>
      <c r="E742" s="140" t="s">
        <v>584</v>
      </c>
      <c r="F742" s="140">
        <v>2</v>
      </c>
      <c r="G742" s="140"/>
      <c r="H742" s="140" t="s">
        <v>978</v>
      </c>
      <c r="I742" s="140" t="s">
        <v>586</v>
      </c>
      <c r="J742" s="140" t="s">
        <v>599</v>
      </c>
      <c r="K742" s="140" t="s">
        <v>593</v>
      </c>
      <c r="L742" s="140" t="s">
        <v>594</v>
      </c>
      <c r="M742" s="140" t="s">
        <v>577</v>
      </c>
      <c r="N742" s="140" t="s">
        <v>979</v>
      </c>
      <c r="O742" s="140" t="s">
        <v>590</v>
      </c>
      <c r="P742" s="140" t="s">
        <v>597</v>
      </c>
      <c r="Q742" s="140" t="s">
        <v>577</v>
      </c>
      <c r="R742" s="140" t="s">
        <v>577</v>
      </c>
      <c r="S742" s="140" t="s">
        <v>577</v>
      </c>
      <c r="T742" s="140">
        <v>0</v>
      </c>
      <c r="U742" s="140"/>
      <c r="V742" s="141"/>
    </row>
    <row r="743" spans="1:22">
      <c r="A743" s="139">
        <v>144</v>
      </c>
      <c r="B743" s="140" t="s">
        <v>1200</v>
      </c>
      <c r="C743" s="140" t="s">
        <v>582</v>
      </c>
      <c r="D743" s="140" t="s">
        <v>712</v>
      </c>
      <c r="E743" s="140" t="s">
        <v>584</v>
      </c>
      <c r="F743" s="140">
        <v>3</v>
      </c>
      <c r="G743" s="140"/>
      <c r="H743" s="140" t="s">
        <v>621</v>
      </c>
      <c r="I743" s="140" t="s">
        <v>586</v>
      </c>
      <c r="J743" s="140" t="s">
        <v>619</v>
      </c>
      <c r="K743" s="140" t="s">
        <v>593</v>
      </c>
      <c r="L743" s="140" t="s">
        <v>577</v>
      </c>
      <c r="M743" s="140" t="s">
        <v>595</v>
      </c>
      <c r="N743" s="140" t="s">
        <v>622</v>
      </c>
      <c r="O743" s="140" t="s">
        <v>590</v>
      </c>
      <c r="P743" s="140" t="s">
        <v>597</v>
      </c>
      <c r="Q743" s="140" t="s">
        <v>577</v>
      </c>
      <c r="R743" s="140" t="s">
        <v>577</v>
      </c>
      <c r="S743" s="140" t="s">
        <v>577</v>
      </c>
      <c r="T743" s="140">
        <v>0</v>
      </c>
      <c r="U743" s="140"/>
      <c r="V743" s="141"/>
    </row>
    <row r="744" spans="1:22">
      <c r="A744" s="139">
        <v>144</v>
      </c>
      <c r="B744" s="140" t="s">
        <v>1200</v>
      </c>
      <c r="C744" s="140" t="s">
        <v>582</v>
      </c>
      <c r="D744" s="140" t="s">
        <v>712</v>
      </c>
      <c r="E744" s="140" t="s">
        <v>584</v>
      </c>
      <c r="F744" s="140">
        <v>4</v>
      </c>
      <c r="G744" s="140"/>
      <c r="H744" s="140" t="s">
        <v>650</v>
      </c>
      <c r="I744" s="140" t="s">
        <v>586</v>
      </c>
      <c r="J744" s="140" t="s">
        <v>651</v>
      </c>
      <c r="K744" s="140" t="s">
        <v>593</v>
      </c>
      <c r="L744" s="140" t="s">
        <v>577</v>
      </c>
      <c r="M744" s="140" t="s">
        <v>577</v>
      </c>
      <c r="N744" s="140">
        <v>0</v>
      </c>
      <c r="O744" s="140" t="s">
        <v>590</v>
      </c>
      <c r="P744" s="140" t="s">
        <v>597</v>
      </c>
      <c r="Q744" s="140" t="s">
        <v>577</v>
      </c>
      <c r="R744" s="140" t="s">
        <v>577</v>
      </c>
      <c r="S744" s="140" t="s">
        <v>577</v>
      </c>
      <c r="T744" s="140">
        <v>0</v>
      </c>
      <c r="U744" s="140"/>
      <c r="V744" s="141"/>
    </row>
    <row r="745" spans="1:22">
      <c r="A745" s="139">
        <v>144</v>
      </c>
      <c r="B745" s="140" t="s">
        <v>1200</v>
      </c>
      <c r="C745" s="140" t="s">
        <v>582</v>
      </c>
      <c r="D745" s="140" t="s">
        <v>712</v>
      </c>
      <c r="E745" s="140" t="s">
        <v>584</v>
      </c>
      <c r="F745" s="140">
        <v>5</v>
      </c>
      <c r="G745" s="140"/>
      <c r="H745" s="140" t="s">
        <v>675</v>
      </c>
      <c r="I745" s="140" t="s">
        <v>586</v>
      </c>
      <c r="J745" s="140" t="s">
        <v>599</v>
      </c>
      <c r="K745" s="140" t="s">
        <v>593</v>
      </c>
      <c r="L745" s="140" t="s">
        <v>594</v>
      </c>
      <c r="M745" s="140" t="s">
        <v>577</v>
      </c>
      <c r="N745" s="140" t="s">
        <v>600</v>
      </c>
      <c r="O745" s="140" t="s">
        <v>590</v>
      </c>
      <c r="P745" s="140" t="s">
        <v>597</v>
      </c>
      <c r="Q745" s="140" t="s">
        <v>577</v>
      </c>
      <c r="R745" s="140" t="s">
        <v>577</v>
      </c>
      <c r="S745" s="140" t="s">
        <v>577</v>
      </c>
      <c r="T745" s="140">
        <v>0</v>
      </c>
      <c r="U745" s="140"/>
      <c r="V745" s="141"/>
    </row>
    <row r="746" spans="1:22">
      <c r="A746" s="139">
        <v>144</v>
      </c>
      <c r="B746" s="140" t="s">
        <v>1200</v>
      </c>
      <c r="C746" s="140" t="s">
        <v>582</v>
      </c>
      <c r="D746" s="140" t="s">
        <v>712</v>
      </c>
      <c r="E746" s="140" t="s">
        <v>584</v>
      </c>
      <c r="F746" s="140">
        <v>6</v>
      </c>
      <c r="G746" s="140"/>
      <c r="H746" s="140" t="s">
        <v>737</v>
      </c>
      <c r="I746" s="140" t="s">
        <v>586</v>
      </c>
      <c r="J746" s="140" t="s">
        <v>609</v>
      </c>
      <c r="K746" s="140" t="s">
        <v>593</v>
      </c>
      <c r="L746" s="140" t="s">
        <v>577</v>
      </c>
      <c r="M746" s="140" t="s">
        <v>595</v>
      </c>
      <c r="N746" s="140" t="s">
        <v>610</v>
      </c>
      <c r="O746" s="140" t="s">
        <v>590</v>
      </c>
      <c r="P746" s="140" t="s">
        <v>597</v>
      </c>
      <c r="Q746" s="140" t="s">
        <v>577</v>
      </c>
      <c r="R746" s="140" t="s">
        <v>577</v>
      </c>
      <c r="S746" s="140" t="s">
        <v>577</v>
      </c>
      <c r="T746" s="140">
        <v>0</v>
      </c>
      <c r="U746" s="140"/>
      <c r="V746" s="141"/>
    </row>
    <row r="747" spans="1:22" ht="17.25" thickBot="1">
      <c r="A747" s="146">
        <v>144</v>
      </c>
      <c r="B747" s="147" t="s">
        <v>1200</v>
      </c>
      <c r="C747" s="147" t="s">
        <v>582</v>
      </c>
      <c r="D747" s="148" t="s">
        <v>712</v>
      </c>
      <c r="E747" s="147" t="s">
        <v>584</v>
      </c>
      <c r="F747" s="147">
        <v>7</v>
      </c>
      <c r="G747" s="147"/>
      <c r="H747" s="147" t="s">
        <v>738</v>
      </c>
      <c r="I747" s="147" t="s">
        <v>586</v>
      </c>
      <c r="J747" s="147" t="s">
        <v>609</v>
      </c>
      <c r="K747" s="147" t="s">
        <v>593</v>
      </c>
      <c r="L747" s="147" t="s">
        <v>577</v>
      </c>
      <c r="M747" s="147" t="s">
        <v>595</v>
      </c>
      <c r="N747" s="147" t="s">
        <v>610</v>
      </c>
      <c r="O747" s="147" t="s">
        <v>590</v>
      </c>
      <c r="P747" s="147" t="s">
        <v>597</v>
      </c>
      <c r="Q747" s="147" t="s">
        <v>577</v>
      </c>
      <c r="R747" s="147" t="s">
        <v>577</v>
      </c>
      <c r="S747" s="147" t="s">
        <v>577</v>
      </c>
      <c r="T747" s="147">
        <v>0</v>
      </c>
      <c r="U747" s="147"/>
      <c r="V747" s="149"/>
    </row>
    <row r="748" spans="1:22">
      <c r="A748" s="136">
        <v>145</v>
      </c>
      <c r="B748" s="137" t="s">
        <v>1204</v>
      </c>
      <c r="C748" s="137" t="s">
        <v>582</v>
      </c>
      <c r="D748" s="137" t="s">
        <v>712</v>
      </c>
      <c r="E748" s="137" t="s">
        <v>584</v>
      </c>
      <c r="F748" s="137">
        <v>0</v>
      </c>
      <c r="G748" s="137"/>
      <c r="H748" s="137" t="s">
        <v>1205</v>
      </c>
      <c r="I748" s="137" t="s">
        <v>586</v>
      </c>
      <c r="J748" s="137" t="s">
        <v>592</v>
      </c>
      <c r="K748" s="137" t="s">
        <v>593</v>
      </c>
      <c r="L748" s="137" t="s">
        <v>594</v>
      </c>
      <c r="M748" s="137" t="s">
        <v>595</v>
      </c>
      <c r="N748" s="137" t="s">
        <v>596</v>
      </c>
      <c r="O748" s="137" t="s">
        <v>590</v>
      </c>
      <c r="P748" s="137" t="s">
        <v>580</v>
      </c>
      <c r="Q748" s="137" t="s">
        <v>686</v>
      </c>
      <c r="R748" s="137" t="s">
        <v>615</v>
      </c>
      <c r="S748" s="137" t="s">
        <v>714</v>
      </c>
      <c r="T748" s="137">
        <v>0</v>
      </c>
      <c r="U748" s="137"/>
      <c r="V748" s="138" t="s">
        <v>574</v>
      </c>
    </row>
    <row r="749" spans="1:22" s="135" customFormat="1">
      <c r="A749" s="142">
        <v>145</v>
      </c>
      <c r="B749" s="130" t="s">
        <v>1204</v>
      </c>
      <c r="C749" s="130" t="s">
        <v>582</v>
      </c>
      <c r="D749" s="130" t="s">
        <v>712</v>
      </c>
      <c r="E749" s="130" t="s">
        <v>584</v>
      </c>
      <c r="F749" s="130">
        <v>1</v>
      </c>
      <c r="G749" s="130" t="s">
        <v>1206</v>
      </c>
      <c r="H749" s="130" t="s">
        <v>1204</v>
      </c>
      <c r="I749" s="130" t="s">
        <v>586</v>
      </c>
      <c r="J749" s="130" t="s">
        <v>1123</v>
      </c>
      <c r="K749" s="130" t="s">
        <v>593</v>
      </c>
      <c r="L749" s="130" t="s">
        <v>577</v>
      </c>
      <c r="M749" s="130" t="s">
        <v>577</v>
      </c>
      <c r="N749" s="130" t="s">
        <v>1207</v>
      </c>
      <c r="O749" s="130" t="s">
        <v>590</v>
      </c>
      <c r="P749" s="130" t="s">
        <v>597</v>
      </c>
      <c r="Q749" s="130" t="s">
        <v>577</v>
      </c>
      <c r="R749" s="130" t="s">
        <v>577</v>
      </c>
      <c r="S749" s="130" t="s">
        <v>577</v>
      </c>
      <c r="T749" s="130">
        <v>0</v>
      </c>
      <c r="U749" s="130"/>
      <c r="V749" s="143"/>
    </row>
    <row r="750" spans="1:22">
      <c r="A750" s="139">
        <v>145</v>
      </c>
      <c r="B750" s="140" t="s">
        <v>1204</v>
      </c>
      <c r="C750" s="140" t="s">
        <v>582</v>
      </c>
      <c r="D750" s="140" t="s">
        <v>712</v>
      </c>
      <c r="E750" s="140" t="s">
        <v>584</v>
      </c>
      <c r="F750" s="140">
        <v>2</v>
      </c>
      <c r="G750" s="140"/>
      <c r="H750" s="140" t="s">
        <v>972</v>
      </c>
      <c r="I750" s="140" t="s">
        <v>586</v>
      </c>
      <c r="J750" s="140" t="s">
        <v>619</v>
      </c>
      <c r="K750" s="140" t="s">
        <v>593</v>
      </c>
      <c r="L750" s="140" t="s">
        <v>577</v>
      </c>
      <c r="M750" s="140" t="s">
        <v>595</v>
      </c>
      <c r="N750" s="140" t="s">
        <v>973</v>
      </c>
      <c r="O750" s="140" t="s">
        <v>590</v>
      </c>
      <c r="P750" s="140" t="s">
        <v>597</v>
      </c>
      <c r="Q750" s="140" t="s">
        <v>577</v>
      </c>
      <c r="R750" s="140" t="s">
        <v>577</v>
      </c>
      <c r="S750" s="140" t="s">
        <v>577</v>
      </c>
      <c r="T750" s="140">
        <v>0</v>
      </c>
      <c r="U750" s="140"/>
      <c r="V750" s="141"/>
    </row>
    <row r="751" spans="1:22">
      <c r="A751" s="139">
        <v>145</v>
      </c>
      <c r="B751" s="140" t="s">
        <v>1204</v>
      </c>
      <c r="C751" s="140" t="s">
        <v>582</v>
      </c>
      <c r="D751" s="140" t="s">
        <v>712</v>
      </c>
      <c r="E751" s="140" t="s">
        <v>584</v>
      </c>
      <c r="F751" s="140">
        <v>3</v>
      </c>
      <c r="G751" s="140"/>
      <c r="H751" s="140" t="s">
        <v>604</v>
      </c>
      <c r="I751" s="140" t="s">
        <v>586</v>
      </c>
      <c r="J751" s="140" t="s">
        <v>599</v>
      </c>
      <c r="K751" s="140" t="s">
        <v>593</v>
      </c>
      <c r="L751" s="140" t="s">
        <v>594</v>
      </c>
      <c r="M751" s="140" t="s">
        <v>577</v>
      </c>
      <c r="N751" s="140" t="s">
        <v>605</v>
      </c>
      <c r="O751" s="140" t="s">
        <v>590</v>
      </c>
      <c r="P751" s="140" t="s">
        <v>597</v>
      </c>
      <c r="Q751" s="140" t="s">
        <v>577</v>
      </c>
      <c r="R751" s="140" t="s">
        <v>577</v>
      </c>
      <c r="S751" s="140" t="s">
        <v>577</v>
      </c>
      <c r="T751" s="140">
        <v>0</v>
      </c>
      <c r="U751" s="140"/>
      <c r="V751" s="141"/>
    </row>
    <row r="752" spans="1:22">
      <c r="A752" s="139">
        <v>145</v>
      </c>
      <c r="B752" s="140" t="s">
        <v>1204</v>
      </c>
      <c r="C752" s="140" t="s">
        <v>582</v>
      </c>
      <c r="D752" s="140" t="s">
        <v>712</v>
      </c>
      <c r="E752" s="140" t="s">
        <v>584</v>
      </c>
      <c r="F752" s="140">
        <v>4</v>
      </c>
      <c r="G752" s="140"/>
      <c r="H752" s="140" t="s">
        <v>650</v>
      </c>
      <c r="I752" s="140" t="s">
        <v>586</v>
      </c>
      <c r="J752" s="140" t="s">
        <v>651</v>
      </c>
      <c r="K752" s="140" t="s">
        <v>593</v>
      </c>
      <c r="L752" s="140" t="s">
        <v>577</v>
      </c>
      <c r="M752" s="140" t="s">
        <v>577</v>
      </c>
      <c r="N752" s="140">
        <v>0</v>
      </c>
      <c r="O752" s="140" t="s">
        <v>590</v>
      </c>
      <c r="P752" s="140" t="s">
        <v>597</v>
      </c>
      <c r="Q752" s="140" t="s">
        <v>577</v>
      </c>
      <c r="R752" s="140" t="s">
        <v>577</v>
      </c>
      <c r="S752" s="140" t="s">
        <v>577</v>
      </c>
      <c r="T752" s="140">
        <v>0</v>
      </c>
      <c r="U752" s="140"/>
      <c r="V752" s="141"/>
    </row>
    <row r="753" spans="1:22">
      <c r="A753" s="139">
        <v>145</v>
      </c>
      <c r="B753" s="140" t="s">
        <v>1204</v>
      </c>
      <c r="C753" s="140" t="s">
        <v>582</v>
      </c>
      <c r="D753" s="140" t="s">
        <v>712</v>
      </c>
      <c r="E753" s="140" t="s">
        <v>584</v>
      </c>
      <c r="F753" s="140">
        <v>5</v>
      </c>
      <c r="G753" s="140"/>
      <c r="H753" s="140" t="s">
        <v>862</v>
      </c>
      <c r="I753" s="140" t="s">
        <v>586</v>
      </c>
      <c r="J753" s="140" t="s">
        <v>599</v>
      </c>
      <c r="K753" s="140" t="s">
        <v>593</v>
      </c>
      <c r="L753" s="140" t="s">
        <v>594</v>
      </c>
      <c r="M753" s="140" t="s">
        <v>577</v>
      </c>
      <c r="N753" s="140" t="s">
        <v>600</v>
      </c>
      <c r="O753" s="140" t="s">
        <v>590</v>
      </c>
      <c r="P753" s="140" t="s">
        <v>597</v>
      </c>
      <c r="Q753" s="140" t="s">
        <v>577</v>
      </c>
      <c r="R753" s="140" t="s">
        <v>577</v>
      </c>
      <c r="S753" s="140" t="s">
        <v>577</v>
      </c>
      <c r="T753" s="140">
        <v>0</v>
      </c>
      <c r="U753" s="140"/>
      <c r="V753" s="141"/>
    </row>
    <row r="754" spans="1:22">
      <c r="A754" s="139">
        <v>145</v>
      </c>
      <c r="B754" s="140" t="s">
        <v>1204</v>
      </c>
      <c r="C754" s="140" t="s">
        <v>582</v>
      </c>
      <c r="D754" s="140" t="s">
        <v>712</v>
      </c>
      <c r="E754" s="140" t="s">
        <v>584</v>
      </c>
      <c r="F754" s="140">
        <v>6</v>
      </c>
      <c r="G754" s="140"/>
      <c r="H754" s="140" t="s">
        <v>750</v>
      </c>
      <c r="I754" s="140" t="s">
        <v>586</v>
      </c>
      <c r="J754" s="140" t="s">
        <v>609</v>
      </c>
      <c r="K754" s="140" t="s">
        <v>593</v>
      </c>
      <c r="L754" s="140" t="s">
        <v>577</v>
      </c>
      <c r="M754" s="140" t="s">
        <v>595</v>
      </c>
      <c r="N754" s="140" t="s">
        <v>610</v>
      </c>
      <c r="O754" s="140" t="s">
        <v>590</v>
      </c>
      <c r="P754" s="140" t="s">
        <v>597</v>
      </c>
      <c r="Q754" s="140" t="s">
        <v>577</v>
      </c>
      <c r="R754" s="140" t="s">
        <v>577</v>
      </c>
      <c r="S754" s="140" t="s">
        <v>577</v>
      </c>
      <c r="T754" s="140">
        <v>0</v>
      </c>
      <c r="U754" s="140"/>
      <c r="V754" s="141"/>
    </row>
    <row r="755" spans="1:22" ht="17.25" thickBot="1">
      <c r="A755" s="146">
        <v>145</v>
      </c>
      <c r="B755" s="147" t="s">
        <v>1204</v>
      </c>
      <c r="C755" s="147" t="s">
        <v>582</v>
      </c>
      <c r="D755" s="148" t="s">
        <v>712</v>
      </c>
      <c r="E755" s="147" t="s">
        <v>584</v>
      </c>
      <c r="F755" s="147">
        <v>7</v>
      </c>
      <c r="G755" s="147"/>
      <c r="H755" s="147" t="s">
        <v>751</v>
      </c>
      <c r="I755" s="147" t="s">
        <v>586</v>
      </c>
      <c r="J755" s="147" t="s">
        <v>609</v>
      </c>
      <c r="K755" s="147" t="s">
        <v>593</v>
      </c>
      <c r="L755" s="147" t="s">
        <v>577</v>
      </c>
      <c r="M755" s="147" t="s">
        <v>595</v>
      </c>
      <c r="N755" s="147" t="s">
        <v>610</v>
      </c>
      <c r="O755" s="147" t="s">
        <v>590</v>
      </c>
      <c r="P755" s="147" t="s">
        <v>597</v>
      </c>
      <c r="Q755" s="147" t="s">
        <v>577</v>
      </c>
      <c r="R755" s="147" t="s">
        <v>577</v>
      </c>
      <c r="S755" s="147" t="s">
        <v>577</v>
      </c>
      <c r="T755" s="147">
        <v>0</v>
      </c>
      <c r="U755" s="147"/>
      <c r="V755" s="149"/>
    </row>
    <row r="756" spans="1:22" s="135" customFormat="1" ht="17.25" thickBot="1">
      <c r="A756" s="150">
        <v>146</v>
      </c>
      <c r="B756" s="151" t="s">
        <v>584</v>
      </c>
      <c r="C756" s="151" t="s">
        <v>573</v>
      </c>
      <c r="D756" s="151" t="s">
        <v>573</v>
      </c>
      <c r="E756" s="151" t="s">
        <v>574</v>
      </c>
      <c r="F756" s="151">
        <v>0</v>
      </c>
      <c r="G756" s="151" t="s">
        <v>641</v>
      </c>
      <c r="H756" s="151" t="s">
        <v>584</v>
      </c>
      <c r="I756" s="151" t="s">
        <v>576</v>
      </c>
      <c r="J756" s="137" t="s">
        <v>577</v>
      </c>
      <c r="K756" s="137" t="s">
        <v>577</v>
      </c>
      <c r="L756" s="137" t="s">
        <v>577</v>
      </c>
      <c r="M756" s="137" t="s">
        <v>577</v>
      </c>
      <c r="N756" s="151" t="s">
        <v>642</v>
      </c>
      <c r="O756" s="151" t="s">
        <v>579</v>
      </c>
      <c r="P756" s="151" t="s">
        <v>580</v>
      </c>
      <c r="Q756" s="151" t="s">
        <v>577</v>
      </c>
      <c r="R756" s="151" t="s">
        <v>577</v>
      </c>
      <c r="S756" s="151" t="s">
        <v>577</v>
      </c>
      <c r="T756" s="151">
        <v>0</v>
      </c>
      <c r="U756" s="151"/>
      <c r="V756" s="133" t="s">
        <v>574</v>
      </c>
    </row>
    <row r="757" spans="1:22">
      <c r="A757" s="136">
        <v>147</v>
      </c>
      <c r="B757" s="137" t="s">
        <v>1208</v>
      </c>
      <c r="C757" s="137" t="s">
        <v>582</v>
      </c>
      <c r="D757" s="137" t="s">
        <v>712</v>
      </c>
      <c r="E757" s="137" t="s">
        <v>584</v>
      </c>
      <c r="F757" s="137">
        <v>0</v>
      </c>
      <c r="G757" s="137"/>
      <c r="H757" s="137" t="s">
        <v>1209</v>
      </c>
      <c r="I757" s="137" t="s">
        <v>586</v>
      </c>
      <c r="J757" s="137" t="s">
        <v>592</v>
      </c>
      <c r="K757" s="137" t="s">
        <v>593</v>
      </c>
      <c r="L757" s="137" t="s">
        <v>594</v>
      </c>
      <c r="M757" s="137" t="s">
        <v>595</v>
      </c>
      <c r="N757" s="137" t="s">
        <v>596</v>
      </c>
      <c r="O757" s="137" t="s">
        <v>590</v>
      </c>
      <c r="P757" s="137" t="s">
        <v>580</v>
      </c>
      <c r="Q757" s="137" t="s">
        <v>686</v>
      </c>
      <c r="R757" s="137" t="s">
        <v>615</v>
      </c>
      <c r="S757" s="137" t="s">
        <v>714</v>
      </c>
      <c r="T757" s="137">
        <v>0</v>
      </c>
      <c r="U757" s="137"/>
      <c r="V757" s="138" t="s">
        <v>574</v>
      </c>
    </row>
    <row r="758" spans="1:22" s="157" customFormat="1">
      <c r="A758" s="144">
        <v>147</v>
      </c>
      <c r="B758" s="145" t="s">
        <v>1208</v>
      </c>
      <c r="C758" s="145" t="s">
        <v>582</v>
      </c>
      <c r="D758" s="145" t="s">
        <v>712</v>
      </c>
      <c r="E758" s="145" t="s">
        <v>584</v>
      </c>
      <c r="F758" s="145">
        <v>1</v>
      </c>
      <c r="G758" s="145"/>
      <c r="H758" s="145" t="s">
        <v>1208</v>
      </c>
      <c r="I758" s="145" t="s">
        <v>586</v>
      </c>
      <c r="J758" s="145" t="s">
        <v>1123</v>
      </c>
      <c r="K758" s="145" t="s">
        <v>593</v>
      </c>
      <c r="L758" s="145" t="s">
        <v>577</v>
      </c>
      <c r="M758" s="145" t="s">
        <v>577</v>
      </c>
      <c r="N758" s="145" t="s">
        <v>1210</v>
      </c>
      <c r="O758" s="145" t="s">
        <v>590</v>
      </c>
      <c r="P758" s="145" t="s">
        <v>597</v>
      </c>
      <c r="Q758" s="145" t="s">
        <v>577</v>
      </c>
      <c r="R758" s="145" t="s">
        <v>577</v>
      </c>
      <c r="S758" s="145" t="s">
        <v>577</v>
      </c>
      <c r="T758" s="145">
        <v>0</v>
      </c>
      <c r="U758" s="145"/>
      <c r="V758" s="156"/>
    </row>
    <row r="759" spans="1:22">
      <c r="A759" s="139">
        <v>147</v>
      </c>
      <c r="B759" s="140" t="s">
        <v>1208</v>
      </c>
      <c r="C759" s="140" t="s">
        <v>582</v>
      </c>
      <c r="D759" s="140" t="s">
        <v>712</v>
      </c>
      <c r="E759" s="140" t="s">
        <v>584</v>
      </c>
      <c r="F759" s="140">
        <v>2</v>
      </c>
      <c r="G759" s="140"/>
      <c r="H759" s="140" t="s">
        <v>966</v>
      </c>
      <c r="I759" s="140" t="s">
        <v>586</v>
      </c>
      <c r="J759" s="140" t="s">
        <v>619</v>
      </c>
      <c r="K759" s="140" t="s">
        <v>593</v>
      </c>
      <c r="L759" s="140" t="s">
        <v>577</v>
      </c>
      <c r="M759" s="140" t="s">
        <v>595</v>
      </c>
      <c r="N759" s="140" t="s">
        <v>967</v>
      </c>
      <c r="O759" s="140" t="s">
        <v>590</v>
      </c>
      <c r="P759" s="140" t="s">
        <v>597</v>
      </c>
      <c r="Q759" s="140" t="s">
        <v>577</v>
      </c>
      <c r="R759" s="140" t="s">
        <v>577</v>
      </c>
      <c r="S759" s="140" t="s">
        <v>577</v>
      </c>
      <c r="T759" s="140">
        <v>0</v>
      </c>
      <c r="U759" s="140"/>
      <c r="V759" s="141"/>
    </row>
    <row r="760" spans="1:22">
      <c r="A760" s="139">
        <v>147</v>
      </c>
      <c r="B760" s="140" t="s">
        <v>1208</v>
      </c>
      <c r="C760" s="140" t="s">
        <v>582</v>
      </c>
      <c r="D760" s="140" t="s">
        <v>712</v>
      </c>
      <c r="E760" s="140" t="s">
        <v>584</v>
      </c>
      <c r="F760" s="140">
        <v>3</v>
      </c>
      <c r="G760" s="140"/>
      <c r="H760" s="140" t="s">
        <v>700</v>
      </c>
      <c r="I760" s="140" t="s">
        <v>586</v>
      </c>
      <c r="J760" s="140" t="s">
        <v>609</v>
      </c>
      <c r="K760" s="140" t="s">
        <v>593</v>
      </c>
      <c r="L760" s="140" t="s">
        <v>577</v>
      </c>
      <c r="M760" s="140" t="s">
        <v>595</v>
      </c>
      <c r="N760" s="140" t="s">
        <v>701</v>
      </c>
      <c r="O760" s="140" t="s">
        <v>590</v>
      </c>
      <c r="P760" s="140" t="s">
        <v>597</v>
      </c>
      <c r="Q760" s="140" t="s">
        <v>577</v>
      </c>
      <c r="R760" s="140" t="s">
        <v>577</v>
      </c>
      <c r="S760" s="140" t="s">
        <v>577</v>
      </c>
      <c r="T760" s="140">
        <v>0</v>
      </c>
      <c r="U760" s="140"/>
      <c r="V760" s="141"/>
    </row>
    <row r="761" spans="1:22">
      <c r="A761" s="139">
        <v>147</v>
      </c>
      <c r="B761" s="140" t="s">
        <v>1208</v>
      </c>
      <c r="C761" s="140" t="s">
        <v>582</v>
      </c>
      <c r="D761" s="140" t="s">
        <v>712</v>
      </c>
      <c r="E761" s="140" t="s">
        <v>584</v>
      </c>
      <c r="F761" s="140">
        <v>4</v>
      </c>
      <c r="G761" s="140"/>
      <c r="H761" s="140" t="s">
        <v>606</v>
      </c>
      <c r="I761" s="140" t="s">
        <v>586</v>
      </c>
      <c r="J761" s="140" t="s">
        <v>587</v>
      </c>
      <c r="K761" s="140" t="s">
        <v>593</v>
      </c>
      <c r="L761" s="140" t="s">
        <v>577</v>
      </c>
      <c r="M761" s="140" t="s">
        <v>577</v>
      </c>
      <c r="N761" s="140" t="s">
        <v>607</v>
      </c>
      <c r="O761" s="140" t="s">
        <v>590</v>
      </c>
      <c r="P761" s="140" t="s">
        <v>597</v>
      </c>
      <c r="Q761" s="140" t="s">
        <v>577</v>
      </c>
      <c r="R761" s="140" t="s">
        <v>577</v>
      </c>
      <c r="S761" s="140" t="s">
        <v>577</v>
      </c>
      <c r="T761" s="140">
        <v>0</v>
      </c>
      <c r="U761" s="140"/>
      <c r="V761" s="141"/>
    </row>
    <row r="762" spans="1:22">
      <c r="A762" s="153">
        <v>147</v>
      </c>
      <c r="B762" s="152" t="s">
        <v>1208</v>
      </c>
      <c r="C762" s="152" t="s">
        <v>582</v>
      </c>
      <c r="D762" s="152" t="s">
        <v>712</v>
      </c>
      <c r="E762" s="152" t="s">
        <v>584</v>
      </c>
      <c r="F762" s="152">
        <v>5</v>
      </c>
      <c r="G762" s="169" t="s">
        <v>1211</v>
      </c>
      <c r="H762" s="152" t="s">
        <v>868</v>
      </c>
      <c r="I762" s="152" t="s">
        <v>586</v>
      </c>
      <c r="J762" s="152" t="s">
        <v>599</v>
      </c>
      <c r="K762" s="152" t="s">
        <v>593</v>
      </c>
      <c r="L762" s="152" t="s">
        <v>594</v>
      </c>
      <c r="M762" s="152" t="s">
        <v>577</v>
      </c>
      <c r="N762" s="152" t="s">
        <v>600</v>
      </c>
      <c r="O762" s="140" t="s">
        <v>590</v>
      </c>
      <c r="P762" s="140" t="s">
        <v>597</v>
      </c>
      <c r="Q762" s="140" t="s">
        <v>577</v>
      </c>
      <c r="R762" s="140" t="s">
        <v>577</v>
      </c>
      <c r="S762" s="140" t="s">
        <v>577</v>
      </c>
      <c r="T762" s="140">
        <v>0</v>
      </c>
      <c r="U762" s="140"/>
      <c r="V762" s="141"/>
    </row>
    <row r="763" spans="1:22">
      <c r="A763" s="139">
        <v>147</v>
      </c>
      <c r="B763" s="140" t="s">
        <v>1208</v>
      </c>
      <c r="C763" s="140" t="s">
        <v>582</v>
      </c>
      <c r="D763" s="140" t="s">
        <v>712</v>
      </c>
      <c r="E763" s="140" t="s">
        <v>584</v>
      </c>
      <c r="F763" s="140">
        <v>6</v>
      </c>
      <c r="G763" s="140"/>
      <c r="H763" s="140" t="s">
        <v>763</v>
      </c>
      <c r="I763" s="140" t="s">
        <v>586</v>
      </c>
      <c r="J763" s="140" t="s">
        <v>609</v>
      </c>
      <c r="K763" s="140" t="s">
        <v>593</v>
      </c>
      <c r="L763" s="140" t="s">
        <v>577</v>
      </c>
      <c r="M763" s="140" t="s">
        <v>595</v>
      </c>
      <c r="N763" s="140" t="s">
        <v>610</v>
      </c>
      <c r="O763" s="140" t="s">
        <v>590</v>
      </c>
      <c r="P763" s="140" t="s">
        <v>597</v>
      </c>
      <c r="Q763" s="140" t="s">
        <v>577</v>
      </c>
      <c r="R763" s="140" t="s">
        <v>577</v>
      </c>
      <c r="S763" s="140" t="s">
        <v>577</v>
      </c>
      <c r="T763" s="140">
        <v>0</v>
      </c>
      <c r="U763" s="140"/>
      <c r="V763" s="141"/>
    </row>
    <row r="764" spans="1:22" ht="17.25" thickBot="1">
      <c r="A764" s="146">
        <v>147</v>
      </c>
      <c r="B764" s="147" t="s">
        <v>1208</v>
      </c>
      <c r="C764" s="147" t="s">
        <v>582</v>
      </c>
      <c r="D764" s="148" t="s">
        <v>712</v>
      </c>
      <c r="E764" s="147" t="s">
        <v>584</v>
      </c>
      <c r="F764" s="147">
        <v>7</v>
      </c>
      <c r="G764" s="147"/>
      <c r="H764" s="147" t="s">
        <v>764</v>
      </c>
      <c r="I764" s="147" t="s">
        <v>586</v>
      </c>
      <c r="J764" s="147" t="s">
        <v>609</v>
      </c>
      <c r="K764" s="147" t="s">
        <v>593</v>
      </c>
      <c r="L764" s="147" t="s">
        <v>577</v>
      </c>
      <c r="M764" s="147" t="s">
        <v>595</v>
      </c>
      <c r="N764" s="147" t="s">
        <v>610</v>
      </c>
      <c r="O764" s="147" t="s">
        <v>590</v>
      </c>
      <c r="P764" s="147" t="s">
        <v>597</v>
      </c>
      <c r="Q764" s="147" t="s">
        <v>577</v>
      </c>
      <c r="R764" s="147" t="s">
        <v>577</v>
      </c>
      <c r="S764" s="147" t="s">
        <v>577</v>
      </c>
      <c r="T764" s="147">
        <v>0</v>
      </c>
      <c r="U764" s="147"/>
      <c r="V764" s="149"/>
    </row>
    <row r="765" spans="1:22">
      <c r="A765" s="136">
        <v>148</v>
      </c>
      <c r="B765" s="137" t="s">
        <v>1212</v>
      </c>
      <c r="C765" s="137" t="s">
        <v>582</v>
      </c>
      <c r="D765" s="137" t="s">
        <v>712</v>
      </c>
      <c r="E765" s="137" t="s">
        <v>584</v>
      </c>
      <c r="F765" s="137">
        <v>0</v>
      </c>
      <c r="G765" s="137"/>
      <c r="H765" s="137" t="s">
        <v>1213</v>
      </c>
      <c r="I765" s="137" t="s">
        <v>586</v>
      </c>
      <c r="J765" s="137" t="s">
        <v>592</v>
      </c>
      <c r="K765" s="137" t="s">
        <v>593</v>
      </c>
      <c r="L765" s="137" t="s">
        <v>594</v>
      </c>
      <c r="M765" s="137" t="s">
        <v>595</v>
      </c>
      <c r="N765" s="137" t="s">
        <v>596</v>
      </c>
      <c r="O765" s="137" t="s">
        <v>590</v>
      </c>
      <c r="P765" s="137" t="s">
        <v>580</v>
      </c>
      <c r="Q765" s="137" t="s">
        <v>686</v>
      </c>
      <c r="R765" s="137" t="s">
        <v>615</v>
      </c>
      <c r="S765" s="137" t="s">
        <v>714</v>
      </c>
      <c r="T765" s="137">
        <v>0</v>
      </c>
      <c r="U765" s="137"/>
      <c r="V765" s="138" t="s">
        <v>574</v>
      </c>
    </row>
    <row r="766" spans="1:22" s="157" customFormat="1">
      <c r="A766" s="144">
        <v>148</v>
      </c>
      <c r="B766" s="145" t="s">
        <v>1212</v>
      </c>
      <c r="C766" s="145" t="s">
        <v>582</v>
      </c>
      <c r="D766" s="145" t="s">
        <v>712</v>
      </c>
      <c r="E766" s="145" t="s">
        <v>584</v>
      </c>
      <c r="F766" s="145">
        <v>1</v>
      </c>
      <c r="G766" s="145"/>
      <c r="H766" s="145" t="s">
        <v>1212</v>
      </c>
      <c r="I766" s="145" t="s">
        <v>586</v>
      </c>
      <c r="J766" s="145" t="s">
        <v>1123</v>
      </c>
      <c r="K766" s="145" t="s">
        <v>593</v>
      </c>
      <c r="L766" s="145" t="s">
        <v>577</v>
      </c>
      <c r="M766" s="145" t="s">
        <v>577</v>
      </c>
      <c r="N766" s="145" t="s">
        <v>1214</v>
      </c>
      <c r="O766" s="145" t="s">
        <v>590</v>
      </c>
      <c r="P766" s="145" t="s">
        <v>597</v>
      </c>
      <c r="Q766" s="145" t="s">
        <v>577</v>
      </c>
      <c r="R766" s="145" t="s">
        <v>577</v>
      </c>
      <c r="S766" s="145" t="s">
        <v>577</v>
      </c>
      <c r="T766" s="145">
        <v>0</v>
      </c>
      <c r="U766" s="145"/>
      <c r="V766" s="156"/>
    </row>
    <row r="767" spans="1:22">
      <c r="A767" s="139">
        <v>148</v>
      </c>
      <c r="B767" s="140" t="s">
        <v>1212</v>
      </c>
      <c r="C767" s="140" t="s">
        <v>582</v>
      </c>
      <c r="D767" s="140" t="s">
        <v>712</v>
      </c>
      <c r="E767" s="140" t="s">
        <v>584</v>
      </c>
      <c r="F767" s="140">
        <v>2</v>
      </c>
      <c r="G767" s="140"/>
      <c r="H767" s="140" t="s">
        <v>664</v>
      </c>
      <c r="I767" s="140" t="s">
        <v>586</v>
      </c>
      <c r="J767" s="140" t="s">
        <v>651</v>
      </c>
      <c r="K767" s="140" t="s">
        <v>593</v>
      </c>
      <c r="L767" s="140" t="s">
        <v>577</v>
      </c>
      <c r="M767" s="140" t="s">
        <v>577</v>
      </c>
      <c r="N767" s="140">
        <v>0</v>
      </c>
      <c r="O767" s="140" t="s">
        <v>590</v>
      </c>
      <c r="P767" s="140" t="s">
        <v>597</v>
      </c>
      <c r="Q767" s="140" t="s">
        <v>577</v>
      </c>
      <c r="R767" s="140" t="s">
        <v>577</v>
      </c>
      <c r="S767" s="140" t="s">
        <v>577</v>
      </c>
      <c r="T767" s="140">
        <v>0</v>
      </c>
      <c r="U767" s="140"/>
      <c r="V767" s="141"/>
    </row>
    <row r="768" spans="1:22">
      <c r="A768" s="139">
        <v>148</v>
      </c>
      <c r="B768" s="140" t="s">
        <v>1212</v>
      </c>
      <c r="C768" s="140" t="s">
        <v>582</v>
      </c>
      <c r="D768" s="140" t="s">
        <v>712</v>
      </c>
      <c r="E768" s="140" t="s">
        <v>584</v>
      </c>
      <c r="F768" s="140">
        <v>3</v>
      </c>
      <c r="G768" s="140"/>
      <c r="H768" s="140" t="s">
        <v>689</v>
      </c>
      <c r="I768" s="140" t="s">
        <v>586</v>
      </c>
      <c r="J768" s="140" t="s">
        <v>609</v>
      </c>
      <c r="K768" s="140" t="s">
        <v>593</v>
      </c>
      <c r="L768" s="140" t="s">
        <v>577</v>
      </c>
      <c r="M768" s="140" t="s">
        <v>595</v>
      </c>
      <c r="N768" s="140" t="s">
        <v>690</v>
      </c>
      <c r="O768" s="140" t="s">
        <v>590</v>
      </c>
      <c r="P768" s="140" t="s">
        <v>597</v>
      </c>
      <c r="Q768" s="140" t="s">
        <v>577</v>
      </c>
      <c r="R768" s="140" t="s">
        <v>577</v>
      </c>
      <c r="S768" s="140" t="s">
        <v>577</v>
      </c>
      <c r="T768" s="140">
        <v>0</v>
      </c>
      <c r="U768" s="140"/>
      <c r="V768" s="141"/>
    </row>
    <row r="769" spans="1:22">
      <c r="A769" s="139">
        <v>148</v>
      </c>
      <c r="B769" s="140" t="s">
        <v>1212</v>
      </c>
      <c r="C769" s="140" t="s">
        <v>582</v>
      </c>
      <c r="D769" s="140" t="s">
        <v>712</v>
      </c>
      <c r="E769" s="140" t="s">
        <v>584</v>
      </c>
      <c r="F769" s="140">
        <v>4</v>
      </c>
      <c r="G769" s="140"/>
      <c r="H769" s="140" t="s">
        <v>623</v>
      </c>
      <c r="I769" s="140" t="s">
        <v>586</v>
      </c>
      <c r="J769" s="140" t="s">
        <v>587</v>
      </c>
      <c r="K769" s="140" t="s">
        <v>593</v>
      </c>
      <c r="L769" s="140" t="s">
        <v>577</v>
      </c>
      <c r="M769" s="140" t="s">
        <v>577</v>
      </c>
      <c r="N769" s="140" t="s">
        <v>624</v>
      </c>
      <c r="O769" s="140" t="s">
        <v>590</v>
      </c>
      <c r="P769" s="140" t="s">
        <v>597</v>
      </c>
      <c r="Q769" s="140" t="s">
        <v>577</v>
      </c>
      <c r="R769" s="140" t="s">
        <v>577</v>
      </c>
      <c r="S769" s="140" t="s">
        <v>577</v>
      </c>
      <c r="T769" s="140">
        <v>0</v>
      </c>
      <c r="U769" s="140"/>
      <c r="V769" s="141"/>
    </row>
    <row r="770" spans="1:22">
      <c r="A770" s="153">
        <v>148</v>
      </c>
      <c r="B770" s="152" t="s">
        <v>1212</v>
      </c>
      <c r="C770" s="152" t="s">
        <v>582</v>
      </c>
      <c r="D770" s="152" t="s">
        <v>712</v>
      </c>
      <c r="E770" s="152" t="s">
        <v>584</v>
      </c>
      <c r="F770" s="152">
        <v>5</v>
      </c>
      <c r="G770" s="169" t="s">
        <v>1215</v>
      </c>
      <c r="H770" s="152" t="s">
        <v>875</v>
      </c>
      <c r="I770" s="152" t="s">
        <v>586</v>
      </c>
      <c r="J770" s="152" t="s">
        <v>599</v>
      </c>
      <c r="K770" s="152" t="s">
        <v>593</v>
      </c>
      <c r="L770" s="152" t="s">
        <v>594</v>
      </c>
      <c r="M770" s="152" t="s">
        <v>577</v>
      </c>
      <c r="N770" s="152" t="s">
        <v>600</v>
      </c>
      <c r="O770" s="140" t="s">
        <v>590</v>
      </c>
      <c r="P770" s="140" t="s">
        <v>597</v>
      </c>
      <c r="Q770" s="140" t="s">
        <v>577</v>
      </c>
      <c r="R770" s="140" t="s">
        <v>577</v>
      </c>
      <c r="S770" s="140" t="s">
        <v>577</v>
      </c>
      <c r="T770" s="140">
        <v>0</v>
      </c>
      <c r="U770" s="140"/>
      <c r="V770" s="141"/>
    </row>
    <row r="771" spans="1:22">
      <c r="A771" s="139">
        <v>148</v>
      </c>
      <c r="B771" s="140" t="s">
        <v>1212</v>
      </c>
      <c r="C771" s="140" t="s">
        <v>582</v>
      </c>
      <c r="D771" s="140" t="s">
        <v>712</v>
      </c>
      <c r="E771" s="140" t="s">
        <v>584</v>
      </c>
      <c r="F771" s="140">
        <v>6</v>
      </c>
      <c r="G771" s="140"/>
      <c r="H771" s="140" t="s">
        <v>775</v>
      </c>
      <c r="I771" s="140" t="s">
        <v>586</v>
      </c>
      <c r="J771" s="140" t="s">
        <v>609</v>
      </c>
      <c r="K771" s="140" t="s">
        <v>593</v>
      </c>
      <c r="L771" s="140" t="s">
        <v>577</v>
      </c>
      <c r="M771" s="140" t="s">
        <v>595</v>
      </c>
      <c r="N771" s="140" t="s">
        <v>610</v>
      </c>
      <c r="O771" s="140" t="s">
        <v>590</v>
      </c>
      <c r="P771" s="140" t="s">
        <v>597</v>
      </c>
      <c r="Q771" s="140" t="s">
        <v>577</v>
      </c>
      <c r="R771" s="140" t="s">
        <v>577</v>
      </c>
      <c r="S771" s="140" t="s">
        <v>577</v>
      </c>
      <c r="T771" s="140">
        <v>0</v>
      </c>
      <c r="U771" s="140"/>
      <c r="V771" s="141"/>
    </row>
    <row r="772" spans="1:22" ht="17.25" thickBot="1">
      <c r="A772" s="146">
        <v>148</v>
      </c>
      <c r="B772" s="147" t="s">
        <v>1212</v>
      </c>
      <c r="C772" s="147" t="s">
        <v>582</v>
      </c>
      <c r="D772" s="148" t="s">
        <v>712</v>
      </c>
      <c r="E772" s="147" t="s">
        <v>584</v>
      </c>
      <c r="F772" s="147">
        <v>7</v>
      </c>
      <c r="G772" s="147"/>
      <c r="H772" s="147" t="s">
        <v>776</v>
      </c>
      <c r="I772" s="147" t="s">
        <v>586</v>
      </c>
      <c r="J772" s="147" t="s">
        <v>609</v>
      </c>
      <c r="K772" s="147" t="s">
        <v>593</v>
      </c>
      <c r="L772" s="147" t="s">
        <v>577</v>
      </c>
      <c r="M772" s="147" t="s">
        <v>595</v>
      </c>
      <c r="N772" s="147" t="s">
        <v>610</v>
      </c>
      <c r="O772" s="147" t="s">
        <v>590</v>
      </c>
      <c r="P772" s="147" t="s">
        <v>597</v>
      </c>
      <c r="Q772" s="147" t="s">
        <v>577</v>
      </c>
      <c r="R772" s="147" t="s">
        <v>577</v>
      </c>
      <c r="S772" s="147" t="s">
        <v>577</v>
      </c>
      <c r="T772" s="147">
        <v>0</v>
      </c>
      <c r="U772" s="147"/>
      <c r="V772" s="149"/>
    </row>
    <row r="773" spans="1:22" s="135" customFormat="1" ht="17.25" thickBot="1">
      <c r="A773" s="150">
        <v>149</v>
      </c>
      <c r="B773" s="151" t="s">
        <v>708</v>
      </c>
      <c r="C773" s="151" t="s">
        <v>573</v>
      </c>
      <c r="D773" s="151" t="s">
        <v>573</v>
      </c>
      <c r="E773" s="151" t="s">
        <v>574</v>
      </c>
      <c r="F773" s="151">
        <v>0</v>
      </c>
      <c r="G773" s="151" t="s">
        <v>709</v>
      </c>
      <c r="H773" s="151" t="s">
        <v>708</v>
      </c>
      <c r="I773" s="151" t="s">
        <v>576</v>
      </c>
      <c r="J773" s="137" t="s">
        <v>577</v>
      </c>
      <c r="K773" s="137" t="s">
        <v>577</v>
      </c>
      <c r="L773" s="137" t="s">
        <v>577</v>
      </c>
      <c r="M773" s="137" t="s">
        <v>577</v>
      </c>
      <c r="N773" s="151" t="s">
        <v>710</v>
      </c>
      <c r="O773" s="151" t="s">
        <v>579</v>
      </c>
      <c r="P773" s="151" t="s">
        <v>580</v>
      </c>
      <c r="Q773" s="151" t="s">
        <v>577</v>
      </c>
      <c r="R773" s="151" t="s">
        <v>577</v>
      </c>
      <c r="S773" s="151" t="s">
        <v>577</v>
      </c>
      <c r="T773" s="151">
        <v>0</v>
      </c>
      <c r="U773" s="151"/>
      <c r="V773" s="133" t="s">
        <v>574</v>
      </c>
    </row>
    <row r="774" spans="1:22" s="135" customFormat="1">
      <c r="A774" s="150">
        <v>150</v>
      </c>
      <c r="B774" s="151" t="s">
        <v>1216</v>
      </c>
      <c r="C774" s="151" t="s">
        <v>582</v>
      </c>
      <c r="D774" s="151" t="s">
        <v>583</v>
      </c>
      <c r="E774" s="151" t="s">
        <v>584</v>
      </c>
      <c r="F774" s="151">
        <v>0</v>
      </c>
      <c r="G774" s="151" t="s">
        <v>1217</v>
      </c>
      <c r="H774" s="151" t="s">
        <v>1216</v>
      </c>
      <c r="I774" s="151" t="s">
        <v>586</v>
      </c>
      <c r="J774" s="151" t="s">
        <v>592</v>
      </c>
      <c r="K774" s="151" t="s">
        <v>593</v>
      </c>
      <c r="L774" s="151" t="s">
        <v>594</v>
      </c>
      <c r="M774" s="151" t="s">
        <v>595</v>
      </c>
      <c r="N774" s="151" t="s">
        <v>596</v>
      </c>
      <c r="O774" s="151" t="s">
        <v>590</v>
      </c>
      <c r="P774" s="151" t="s">
        <v>580</v>
      </c>
      <c r="Q774" s="151" t="s">
        <v>686</v>
      </c>
      <c r="R774" s="151" t="s">
        <v>630</v>
      </c>
      <c r="S774" s="151" t="s">
        <v>630</v>
      </c>
      <c r="T774" s="151">
        <v>0</v>
      </c>
      <c r="U774" s="151"/>
      <c r="V774" s="133" t="s">
        <v>574</v>
      </c>
    </row>
    <row r="775" spans="1:22">
      <c r="A775" s="139">
        <v>150</v>
      </c>
      <c r="B775" s="140" t="s">
        <v>1216</v>
      </c>
      <c r="C775" s="140" t="s">
        <v>582</v>
      </c>
      <c r="D775" s="140" t="s">
        <v>583</v>
      </c>
      <c r="E775" s="140" t="s">
        <v>584</v>
      </c>
      <c r="F775" s="140">
        <v>1</v>
      </c>
      <c r="G775" s="140"/>
      <c r="H775" s="140" t="s">
        <v>688</v>
      </c>
      <c r="I775" s="140" t="s">
        <v>586</v>
      </c>
      <c r="J775" s="140" t="s">
        <v>651</v>
      </c>
      <c r="K775" s="140" t="s">
        <v>577</v>
      </c>
      <c r="L775" s="140" t="s">
        <v>577</v>
      </c>
      <c r="M775" s="140" t="s">
        <v>577</v>
      </c>
      <c r="N775" s="140">
        <v>0</v>
      </c>
      <c r="O775" s="140" t="s">
        <v>590</v>
      </c>
      <c r="P775" s="140" t="s">
        <v>597</v>
      </c>
      <c r="Q775" s="140" t="s">
        <v>577</v>
      </c>
      <c r="R775" s="140" t="s">
        <v>577</v>
      </c>
      <c r="S775" s="140" t="s">
        <v>577</v>
      </c>
      <c r="T775" s="140">
        <v>0</v>
      </c>
      <c r="U775" s="140"/>
      <c r="V775" s="141"/>
    </row>
    <row r="776" spans="1:22">
      <c r="A776" s="139">
        <v>150</v>
      </c>
      <c r="B776" s="140" t="s">
        <v>1216</v>
      </c>
      <c r="C776" s="140" t="s">
        <v>582</v>
      </c>
      <c r="D776" s="140" t="s">
        <v>583</v>
      </c>
      <c r="E776" s="140" t="s">
        <v>584</v>
      </c>
      <c r="F776" s="140">
        <v>2</v>
      </c>
      <c r="G776" s="140"/>
      <c r="H776" s="140" t="s">
        <v>1084</v>
      </c>
      <c r="I776" s="140" t="s">
        <v>586</v>
      </c>
      <c r="J776" s="140" t="s">
        <v>619</v>
      </c>
      <c r="K776" s="140" t="s">
        <v>593</v>
      </c>
      <c r="L776" s="140" t="s">
        <v>577</v>
      </c>
      <c r="M776" s="140" t="s">
        <v>595</v>
      </c>
      <c r="N776" s="140" t="s">
        <v>1102</v>
      </c>
      <c r="O776" s="140" t="s">
        <v>590</v>
      </c>
      <c r="P776" s="140" t="s">
        <v>597</v>
      </c>
      <c r="Q776" s="140" t="s">
        <v>577</v>
      </c>
      <c r="R776" s="140" t="s">
        <v>577</v>
      </c>
      <c r="S776" s="140" t="s">
        <v>577</v>
      </c>
      <c r="T776" s="140">
        <v>0</v>
      </c>
      <c r="U776" s="140"/>
      <c r="V776" s="141"/>
    </row>
    <row r="777" spans="1:22">
      <c r="A777" s="139">
        <v>150</v>
      </c>
      <c r="B777" s="140" t="s">
        <v>1216</v>
      </c>
      <c r="C777" s="140" t="s">
        <v>582</v>
      </c>
      <c r="D777" s="140" t="s">
        <v>583</v>
      </c>
      <c r="E777" s="140" t="s">
        <v>584</v>
      </c>
      <c r="F777" s="140">
        <v>3</v>
      </c>
      <c r="G777" s="140"/>
      <c r="H777" s="140" t="s">
        <v>1084</v>
      </c>
      <c r="I777" s="140" t="s">
        <v>586</v>
      </c>
      <c r="J777" s="140" t="s">
        <v>619</v>
      </c>
      <c r="K777" s="140" t="s">
        <v>593</v>
      </c>
      <c r="L777" s="140" t="s">
        <v>577</v>
      </c>
      <c r="M777" s="140" t="s">
        <v>595</v>
      </c>
      <c r="N777" s="140" t="s">
        <v>1106</v>
      </c>
      <c r="O777" s="140" t="s">
        <v>590</v>
      </c>
      <c r="P777" s="140" t="s">
        <v>597</v>
      </c>
      <c r="Q777" s="140" t="s">
        <v>577</v>
      </c>
      <c r="R777" s="140" t="s">
        <v>577</v>
      </c>
      <c r="S777" s="140" t="s">
        <v>577</v>
      </c>
      <c r="T777" s="140">
        <v>0</v>
      </c>
      <c r="U777" s="140"/>
      <c r="V777" s="141"/>
    </row>
    <row r="778" spans="1:22">
      <c r="A778" s="139">
        <v>150</v>
      </c>
      <c r="B778" s="140" t="s">
        <v>1216</v>
      </c>
      <c r="C778" s="140" t="s">
        <v>582</v>
      </c>
      <c r="D778" s="140" t="s">
        <v>583</v>
      </c>
      <c r="E778" s="140" t="s">
        <v>584</v>
      </c>
      <c r="F778" s="140">
        <v>4</v>
      </c>
      <c r="G778" s="140"/>
      <c r="H778" s="140" t="s">
        <v>700</v>
      </c>
      <c r="I778" s="140" t="s">
        <v>586</v>
      </c>
      <c r="J778" s="140" t="s">
        <v>609</v>
      </c>
      <c r="K778" s="140" t="s">
        <v>593</v>
      </c>
      <c r="L778" s="140" t="s">
        <v>577</v>
      </c>
      <c r="M778" s="140" t="s">
        <v>595</v>
      </c>
      <c r="N778" s="140" t="s">
        <v>701</v>
      </c>
      <c r="O778" s="140" t="s">
        <v>590</v>
      </c>
      <c r="P778" s="140" t="s">
        <v>597</v>
      </c>
      <c r="Q778" s="140" t="s">
        <v>577</v>
      </c>
      <c r="R778" s="140" t="s">
        <v>577</v>
      </c>
      <c r="S778" s="140" t="s">
        <v>577</v>
      </c>
      <c r="T778" s="140">
        <v>0</v>
      </c>
      <c r="U778" s="140"/>
      <c r="V778" s="141"/>
    </row>
    <row r="779" spans="1:22">
      <c r="A779" s="139">
        <v>150</v>
      </c>
      <c r="B779" s="140" t="s">
        <v>1216</v>
      </c>
      <c r="C779" s="140" t="s">
        <v>582</v>
      </c>
      <c r="D779" s="140" t="s">
        <v>583</v>
      </c>
      <c r="E779" s="140" t="s">
        <v>584</v>
      </c>
      <c r="F779" s="140">
        <v>5</v>
      </c>
      <c r="G779" s="140"/>
      <c r="H779" s="140" t="s">
        <v>838</v>
      </c>
      <c r="I779" s="140" t="s">
        <v>586</v>
      </c>
      <c r="J779" s="140" t="s">
        <v>587</v>
      </c>
      <c r="K779" s="140" t="s">
        <v>593</v>
      </c>
      <c r="L779" s="140" t="s">
        <v>577</v>
      </c>
      <c r="M779" s="140" t="s">
        <v>577</v>
      </c>
      <c r="N779" s="140" t="s">
        <v>607</v>
      </c>
      <c r="O779" s="140" t="s">
        <v>590</v>
      </c>
      <c r="P779" s="140" t="s">
        <v>597</v>
      </c>
      <c r="Q779" s="140" t="s">
        <v>577</v>
      </c>
      <c r="R779" s="140" t="s">
        <v>577</v>
      </c>
      <c r="S779" s="140" t="s">
        <v>577</v>
      </c>
      <c r="T779" s="140">
        <v>0</v>
      </c>
      <c r="U779" s="140"/>
      <c r="V779" s="141"/>
    </row>
    <row r="780" spans="1:22">
      <c r="A780" s="139">
        <v>150</v>
      </c>
      <c r="B780" s="140" t="s">
        <v>1216</v>
      </c>
      <c r="C780" s="140" t="s">
        <v>582</v>
      </c>
      <c r="D780" s="140" t="s">
        <v>583</v>
      </c>
      <c r="E780" s="140" t="s">
        <v>584</v>
      </c>
      <c r="F780" s="140">
        <v>6</v>
      </c>
      <c r="G780" s="140"/>
      <c r="H780" s="140" t="s">
        <v>787</v>
      </c>
      <c r="I780" s="140" t="s">
        <v>586</v>
      </c>
      <c r="J780" s="140" t="s">
        <v>609</v>
      </c>
      <c r="K780" s="140" t="s">
        <v>593</v>
      </c>
      <c r="L780" s="140" t="s">
        <v>577</v>
      </c>
      <c r="M780" s="140" t="s">
        <v>595</v>
      </c>
      <c r="N780" s="140" t="s">
        <v>610</v>
      </c>
      <c r="O780" s="140" t="s">
        <v>590</v>
      </c>
      <c r="P780" s="140" t="s">
        <v>597</v>
      </c>
      <c r="Q780" s="140" t="s">
        <v>577</v>
      </c>
      <c r="R780" s="140" t="s">
        <v>577</v>
      </c>
      <c r="S780" s="140" t="s">
        <v>577</v>
      </c>
      <c r="T780" s="140">
        <v>0</v>
      </c>
      <c r="U780" s="140"/>
      <c r="V780" s="141"/>
    </row>
    <row r="781" spans="1:22" ht="17.25" thickBot="1">
      <c r="A781" s="146">
        <v>150</v>
      </c>
      <c r="B781" s="147" t="s">
        <v>1216</v>
      </c>
      <c r="C781" s="147" t="s">
        <v>582</v>
      </c>
      <c r="D781" s="148" t="s">
        <v>583</v>
      </c>
      <c r="E781" s="147" t="s">
        <v>584</v>
      </c>
      <c r="F781" s="147">
        <v>7</v>
      </c>
      <c r="G781" s="147"/>
      <c r="H781" s="147" t="s">
        <v>788</v>
      </c>
      <c r="I781" s="147" t="s">
        <v>586</v>
      </c>
      <c r="J781" s="147" t="s">
        <v>609</v>
      </c>
      <c r="K781" s="147" t="s">
        <v>593</v>
      </c>
      <c r="L781" s="147" t="s">
        <v>577</v>
      </c>
      <c r="M781" s="147" t="s">
        <v>595</v>
      </c>
      <c r="N781" s="147" t="s">
        <v>610</v>
      </c>
      <c r="O781" s="147" t="s">
        <v>590</v>
      </c>
      <c r="P781" s="147" t="s">
        <v>597</v>
      </c>
      <c r="Q781" s="147" t="s">
        <v>577</v>
      </c>
      <c r="R781" s="147" t="s">
        <v>577</v>
      </c>
      <c r="S781" s="147" t="s">
        <v>577</v>
      </c>
      <c r="T781" s="147">
        <v>0</v>
      </c>
      <c r="U781" s="147"/>
      <c r="V781" s="149"/>
    </row>
    <row r="782" spans="1:22" s="135" customFormat="1">
      <c r="A782" s="150">
        <v>151</v>
      </c>
      <c r="B782" s="151" t="s">
        <v>1218</v>
      </c>
      <c r="C782" s="151" t="s">
        <v>582</v>
      </c>
      <c r="D782" s="151" t="s">
        <v>583</v>
      </c>
      <c r="E782" s="151" t="s">
        <v>584</v>
      </c>
      <c r="F782" s="151">
        <v>0</v>
      </c>
      <c r="G782" s="132" t="s">
        <v>1219</v>
      </c>
      <c r="H782" s="151" t="s">
        <v>1218</v>
      </c>
      <c r="I782" s="151" t="s">
        <v>586</v>
      </c>
      <c r="J782" s="151" t="s">
        <v>592</v>
      </c>
      <c r="K782" s="151" t="s">
        <v>593</v>
      </c>
      <c r="L782" s="151" t="s">
        <v>594</v>
      </c>
      <c r="M782" s="151" t="s">
        <v>595</v>
      </c>
      <c r="N782" s="151" t="s">
        <v>596</v>
      </c>
      <c r="O782" s="151" t="s">
        <v>590</v>
      </c>
      <c r="P782" s="151" t="s">
        <v>580</v>
      </c>
      <c r="Q782" s="151" t="s">
        <v>686</v>
      </c>
      <c r="R782" s="151" t="s">
        <v>630</v>
      </c>
      <c r="S782" s="151" t="s">
        <v>630</v>
      </c>
      <c r="T782" s="151">
        <v>0</v>
      </c>
      <c r="U782" s="151"/>
      <c r="V782" s="133" t="s">
        <v>574</v>
      </c>
    </row>
    <row r="783" spans="1:22">
      <c r="A783" s="139">
        <v>151</v>
      </c>
      <c r="B783" s="140" t="s">
        <v>1218</v>
      </c>
      <c r="C783" s="140" t="s">
        <v>582</v>
      </c>
      <c r="D783" s="140" t="s">
        <v>583</v>
      </c>
      <c r="E783" s="140" t="s">
        <v>584</v>
      </c>
      <c r="F783" s="140">
        <v>1</v>
      </c>
      <c r="G783" s="140"/>
      <c r="H783" s="140" t="s">
        <v>688</v>
      </c>
      <c r="I783" s="140" t="s">
        <v>586</v>
      </c>
      <c r="J783" s="140" t="s">
        <v>651</v>
      </c>
      <c r="K783" s="140" t="s">
        <v>577</v>
      </c>
      <c r="L783" s="140" t="s">
        <v>577</v>
      </c>
      <c r="M783" s="140" t="s">
        <v>577</v>
      </c>
      <c r="N783" s="140">
        <v>0</v>
      </c>
      <c r="O783" s="140" t="s">
        <v>590</v>
      </c>
      <c r="P783" s="140" t="s">
        <v>597</v>
      </c>
      <c r="Q783" s="140" t="s">
        <v>577</v>
      </c>
      <c r="R783" s="140" t="s">
        <v>577</v>
      </c>
      <c r="S783" s="140" t="s">
        <v>577</v>
      </c>
      <c r="T783" s="140">
        <v>0</v>
      </c>
      <c r="U783" s="140"/>
      <c r="V783" s="141"/>
    </row>
    <row r="784" spans="1:22">
      <c r="A784" s="139">
        <v>151</v>
      </c>
      <c r="B784" s="140" t="s">
        <v>1218</v>
      </c>
      <c r="C784" s="140" t="s">
        <v>582</v>
      </c>
      <c r="D784" s="140" t="s">
        <v>583</v>
      </c>
      <c r="E784" s="140" t="s">
        <v>584</v>
      </c>
      <c r="F784" s="140">
        <v>2</v>
      </c>
      <c r="G784" s="140"/>
      <c r="H784" s="140" t="s">
        <v>664</v>
      </c>
      <c r="I784" s="140" t="s">
        <v>586</v>
      </c>
      <c r="J784" s="140" t="s">
        <v>651</v>
      </c>
      <c r="K784" s="140" t="s">
        <v>577</v>
      </c>
      <c r="L784" s="140" t="s">
        <v>577</v>
      </c>
      <c r="M784" s="140" t="s">
        <v>577</v>
      </c>
      <c r="N784" s="140">
        <v>0</v>
      </c>
      <c r="O784" s="140" t="s">
        <v>590</v>
      </c>
      <c r="P784" s="140" t="s">
        <v>597</v>
      </c>
      <c r="Q784" s="140" t="s">
        <v>577</v>
      </c>
      <c r="R784" s="140" t="s">
        <v>577</v>
      </c>
      <c r="S784" s="140" t="s">
        <v>577</v>
      </c>
      <c r="T784" s="140">
        <v>0</v>
      </c>
      <c r="U784" s="140"/>
      <c r="V784" s="141"/>
    </row>
    <row r="785" spans="1:22">
      <c r="A785" s="139">
        <v>151</v>
      </c>
      <c r="B785" s="140" t="s">
        <v>1218</v>
      </c>
      <c r="C785" s="140" t="s">
        <v>582</v>
      </c>
      <c r="D785" s="140" t="s">
        <v>583</v>
      </c>
      <c r="E785" s="140" t="s">
        <v>584</v>
      </c>
      <c r="F785" s="140">
        <v>3</v>
      </c>
      <c r="G785" s="140"/>
      <c r="H785" s="140" t="s">
        <v>1084</v>
      </c>
      <c r="I785" s="140" t="s">
        <v>586</v>
      </c>
      <c r="J785" s="140" t="s">
        <v>619</v>
      </c>
      <c r="K785" s="140" t="s">
        <v>593</v>
      </c>
      <c r="L785" s="140" t="s">
        <v>577</v>
      </c>
      <c r="M785" s="140" t="s">
        <v>595</v>
      </c>
      <c r="N785" s="140" t="s">
        <v>1106</v>
      </c>
      <c r="O785" s="140" t="s">
        <v>590</v>
      </c>
      <c r="P785" s="140" t="s">
        <v>597</v>
      </c>
      <c r="Q785" s="140" t="s">
        <v>577</v>
      </c>
      <c r="R785" s="140" t="s">
        <v>577</v>
      </c>
      <c r="S785" s="140" t="s">
        <v>577</v>
      </c>
      <c r="T785" s="140">
        <v>0</v>
      </c>
      <c r="U785" s="140"/>
      <c r="V785" s="141"/>
    </row>
    <row r="786" spans="1:22">
      <c r="A786" s="139">
        <v>151</v>
      </c>
      <c r="B786" s="140" t="s">
        <v>1218</v>
      </c>
      <c r="C786" s="140" t="s">
        <v>582</v>
      </c>
      <c r="D786" s="140" t="s">
        <v>583</v>
      </c>
      <c r="E786" s="140" t="s">
        <v>584</v>
      </c>
      <c r="F786" s="140">
        <v>4</v>
      </c>
      <c r="G786" s="140"/>
      <c r="H786" s="140" t="s">
        <v>689</v>
      </c>
      <c r="I786" s="140" t="s">
        <v>586</v>
      </c>
      <c r="J786" s="140" t="s">
        <v>609</v>
      </c>
      <c r="K786" s="140" t="s">
        <v>593</v>
      </c>
      <c r="L786" s="140" t="s">
        <v>577</v>
      </c>
      <c r="M786" s="140" t="s">
        <v>595</v>
      </c>
      <c r="N786" s="140" t="s">
        <v>690</v>
      </c>
      <c r="O786" s="140" t="s">
        <v>590</v>
      </c>
      <c r="P786" s="140" t="s">
        <v>597</v>
      </c>
      <c r="Q786" s="140" t="s">
        <v>577</v>
      </c>
      <c r="R786" s="140" t="s">
        <v>577</v>
      </c>
      <c r="S786" s="140" t="s">
        <v>577</v>
      </c>
      <c r="T786" s="140">
        <v>0</v>
      </c>
      <c r="U786" s="140"/>
      <c r="V786" s="141"/>
    </row>
    <row r="787" spans="1:22">
      <c r="A787" s="139">
        <v>151</v>
      </c>
      <c r="B787" s="140" t="s">
        <v>1218</v>
      </c>
      <c r="C787" s="140" t="s">
        <v>582</v>
      </c>
      <c r="D787" s="140" t="s">
        <v>583</v>
      </c>
      <c r="E787" s="140" t="s">
        <v>584</v>
      </c>
      <c r="F787" s="140">
        <v>5</v>
      </c>
      <c r="G787" s="140"/>
      <c r="H787" s="140" t="s">
        <v>847</v>
      </c>
      <c r="I787" s="140" t="s">
        <v>586</v>
      </c>
      <c r="J787" s="140" t="s">
        <v>587</v>
      </c>
      <c r="K787" s="140" t="s">
        <v>593</v>
      </c>
      <c r="L787" s="140" t="s">
        <v>577</v>
      </c>
      <c r="M787" s="140" t="s">
        <v>577</v>
      </c>
      <c r="N787" s="140" t="s">
        <v>624</v>
      </c>
      <c r="O787" s="140" t="s">
        <v>590</v>
      </c>
      <c r="P787" s="140" t="s">
        <v>597</v>
      </c>
      <c r="Q787" s="140" t="s">
        <v>577</v>
      </c>
      <c r="R787" s="140" t="s">
        <v>577</v>
      </c>
      <c r="S787" s="140" t="s">
        <v>577</v>
      </c>
      <c r="T787" s="140">
        <v>0</v>
      </c>
      <c r="U787" s="140"/>
      <c r="V787" s="141"/>
    </row>
    <row r="788" spans="1:22">
      <c r="A788" s="139">
        <v>151</v>
      </c>
      <c r="B788" s="140" t="s">
        <v>1218</v>
      </c>
      <c r="C788" s="140" t="s">
        <v>582</v>
      </c>
      <c r="D788" s="140" t="s">
        <v>583</v>
      </c>
      <c r="E788" s="140" t="s">
        <v>584</v>
      </c>
      <c r="F788" s="140">
        <v>6</v>
      </c>
      <c r="G788" s="140"/>
      <c r="H788" s="140" t="s">
        <v>799</v>
      </c>
      <c r="I788" s="140" t="s">
        <v>586</v>
      </c>
      <c r="J788" s="140" t="s">
        <v>609</v>
      </c>
      <c r="K788" s="140" t="s">
        <v>593</v>
      </c>
      <c r="L788" s="140" t="s">
        <v>577</v>
      </c>
      <c r="M788" s="140" t="s">
        <v>595</v>
      </c>
      <c r="N788" s="140" t="s">
        <v>610</v>
      </c>
      <c r="O788" s="140" t="s">
        <v>590</v>
      </c>
      <c r="P788" s="140" t="s">
        <v>597</v>
      </c>
      <c r="Q788" s="140" t="s">
        <v>577</v>
      </c>
      <c r="R788" s="140" t="s">
        <v>577</v>
      </c>
      <c r="S788" s="140" t="s">
        <v>577</v>
      </c>
      <c r="T788" s="140">
        <v>0</v>
      </c>
      <c r="U788" s="140"/>
      <c r="V788" s="141"/>
    </row>
    <row r="789" spans="1:22" ht="17.25" thickBot="1">
      <c r="A789" s="146">
        <v>151</v>
      </c>
      <c r="B789" s="147" t="s">
        <v>1218</v>
      </c>
      <c r="C789" s="147" t="s">
        <v>582</v>
      </c>
      <c r="D789" s="148" t="s">
        <v>583</v>
      </c>
      <c r="E789" s="147" t="s">
        <v>584</v>
      </c>
      <c r="F789" s="147">
        <v>7</v>
      </c>
      <c r="G789" s="147"/>
      <c r="H789" s="147" t="s">
        <v>800</v>
      </c>
      <c r="I789" s="147" t="s">
        <v>586</v>
      </c>
      <c r="J789" s="147" t="s">
        <v>609</v>
      </c>
      <c r="K789" s="147" t="s">
        <v>593</v>
      </c>
      <c r="L789" s="147" t="s">
        <v>577</v>
      </c>
      <c r="M789" s="147" t="s">
        <v>595</v>
      </c>
      <c r="N789" s="147" t="s">
        <v>610</v>
      </c>
      <c r="O789" s="147" t="s">
        <v>590</v>
      </c>
      <c r="P789" s="147" t="s">
        <v>597</v>
      </c>
      <c r="Q789" s="147" t="s">
        <v>577</v>
      </c>
      <c r="R789" s="147" t="s">
        <v>577</v>
      </c>
      <c r="S789" s="147" t="s">
        <v>577</v>
      </c>
      <c r="T789" s="147">
        <v>0</v>
      </c>
      <c r="U789" s="147"/>
      <c r="V789" s="149"/>
    </row>
    <row r="790" spans="1:22" s="135" customFormat="1" ht="17.25" thickBot="1">
      <c r="A790" s="150">
        <v>152</v>
      </c>
      <c r="B790" s="151" t="s">
        <v>584</v>
      </c>
      <c r="C790" s="151" t="s">
        <v>573</v>
      </c>
      <c r="D790" s="151" t="s">
        <v>573</v>
      </c>
      <c r="E790" s="151" t="s">
        <v>574</v>
      </c>
      <c r="F790" s="151">
        <v>0</v>
      </c>
      <c r="G790" s="151" t="s">
        <v>641</v>
      </c>
      <c r="H790" s="151" t="s">
        <v>584</v>
      </c>
      <c r="I790" s="151" t="s">
        <v>576</v>
      </c>
      <c r="J790" s="137" t="s">
        <v>577</v>
      </c>
      <c r="K790" s="137" t="s">
        <v>577</v>
      </c>
      <c r="L790" s="137" t="s">
        <v>577</v>
      </c>
      <c r="M790" s="137" t="s">
        <v>577</v>
      </c>
      <c r="N790" s="151" t="s">
        <v>642</v>
      </c>
      <c r="O790" s="151" t="s">
        <v>579</v>
      </c>
      <c r="P790" s="151" t="s">
        <v>580</v>
      </c>
      <c r="Q790" s="151" t="s">
        <v>577</v>
      </c>
      <c r="R790" s="151" t="s">
        <v>577</v>
      </c>
      <c r="S790" s="151" t="s">
        <v>577</v>
      </c>
      <c r="T790" s="151">
        <v>0</v>
      </c>
      <c r="U790" s="151"/>
      <c r="V790" s="133" t="s">
        <v>574</v>
      </c>
    </row>
    <row r="791" spans="1:22" s="135" customFormat="1">
      <c r="A791" s="150">
        <v>153</v>
      </c>
      <c r="B791" s="151" t="s">
        <v>1220</v>
      </c>
      <c r="C791" s="151" t="s">
        <v>582</v>
      </c>
      <c r="D791" s="151" t="s">
        <v>583</v>
      </c>
      <c r="E791" s="151" t="s">
        <v>584</v>
      </c>
      <c r="F791" s="151">
        <v>0</v>
      </c>
      <c r="G791" s="132" t="s">
        <v>1221</v>
      </c>
      <c r="H791" s="151" t="s">
        <v>1220</v>
      </c>
      <c r="I791" s="151" t="s">
        <v>586</v>
      </c>
      <c r="J791" s="151" t="s">
        <v>592</v>
      </c>
      <c r="K791" s="151" t="s">
        <v>593</v>
      </c>
      <c r="L791" s="151" t="s">
        <v>594</v>
      </c>
      <c r="M791" s="151" t="s">
        <v>595</v>
      </c>
      <c r="N791" s="151" t="s">
        <v>596</v>
      </c>
      <c r="O791" s="151" t="s">
        <v>590</v>
      </c>
      <c r="P791" s="151" t="s">
        <v>580</v>
      </c>
      <c r="Q791" s="151" t="s">
        <v>686</v>
      </c>
      <c r="R791" s="151" t="s">
        <v>630</v>
      </c>
      <c r="S791" s="151" t="s">
        <v>630</v>
      </c>
      <c r="T791" s="151">
        <v>0</v>
      </c>
      <c r="U791" s="151"/>
      <c r="V791" s="133" t="s">
        <v>574</v>
      </c>
    </row>
    <row r="792" spans="1:22">
      <c r="A792" s="139">
        <v>153</v>
      </c>
      <c r="B792" s="140" t="s">
        <v>1220</v>
      </c>
      <c r="C792" s="140" t="s">
        <v>582</v>
      </c>
      <c r="D792" s="140" t="s">
        <v>583</v>
      </c>
      <c r="E792" s="140" t="s">
        <v>584</v>
      </c>
      <c r="F792" s="140">
        <v>1</v>
      </c>
      <c r="G792" s="140"/>
      <c r="H792" s="140" t="s">
        <v>688</v>
      </c>
      <c r="I792" s="140" t="s">
        <v>586</v>
      </c>
      <c r="J792" s="140" t="s">
        <v>651</v>
      </c>
      <c r="K792" s="140" t="s">
        <v>577</v>
      </c>
      <c r="L792" s="140" t="s">
        <v>577</v>
      </c>
      <c r="M792" s="140" t="s">
        <v>577</v>
      </c>
      <c r="N792" s="140">
        <v>0</v>
      </c>
      <c r="O792" s="140" t="s">
        <v>590</v>
      </c>
      <c r="P792" s="140" t="s">
        <v>597</v>
      </c>
      <c r="Q792" s="140" t="s">
        <v>577</v>
      </c>
      <c r="R792" s="140" t="s">
        <v>577</v>
      </c>
      <c r="S792" s="140" t="s">
        <v>577</v>
      </c>
      <c r="T792" s="140">
        <v>0</v>
      </c>
      <c r="U792" s="140"/>
      <c r="V792" s="141"/>
    </row>
    <row r="793" spans="1:22">
      <c r="A793" s="139">
        <v>153</v>
      </c>
      <c r="B793" s="140" t="s">
        <v>1220</v>
      </c>
      <c r="C793" s="140" t="s">
        <v>582</v>
      </c>
      <c r="D793" s="140" t="s">
        <v>583</v>
      </c>
      <c r="E793" s="140" t="s">
        <v>584</v>
      </c>
      <c r="F793" s="140">
        <v>2</v>
      </c>
      <c r="G793" s="140"/>
      <c r="H793" s="140" t="s">
        <v>664</v>
      </c>
      <c r="I793" s="140" t="s">
        <v>586</v>
      </c>
      <c r="J793" s="140" t="s">
        <v>651</v>
      </c>
      <c r="K793" s="140" t="s">
        <v>577</v>
      </c>
      <c r="L793" s="140" t="s">
        <v>577</v>
      </c>
      <c r="M793" s="140" t="s">
        <v>577</v>
      </c>
      <c r="N793" s="140">
        <v>0</v>
      </c>
      <c r="O793" s="140" t="s">
        <v>590</v>
      </c>
      <c r="P793" s="140" t="s">
        <v>597</v>
      </c>
      <c r="Q793" s="140" t="s">
        <v>577</v>
      </c>
      <c r="R793" s="140" t="s">
        <v>577</v>
      </c>
      <c r="S793" s="140" t="s">
        <v>577</v>
      </c>
      <c r="T793" s="140">
        <v>0</v>
      </c>
      <c r="U793" s="140"/>
      <c r="V793" s="141"/>
    </row>
    <row r="794" spans="1:22">
      <c r="A794" s="139">
        <v>153</v>
      </c>
      <c r="B794" s="140" t="s">
        <v>1220</v>
      </c>
      <c r="C794" s="140" t="s">
        <v>582</v>
      </c>
      <c r="D794" s="140" t="s">
        <v>583</v>
      </c>
      <c r="E794" s="140" t="s">
        <v>584</v>
      </c>
      <c r="F794" s="140">
        <v>3</v>
      </c>
      <c r="G794" s="140"/>
      <c r="H794" s="140" t="s">
        <v>1084</v>
      </c>
      <c r="I794" s="140" t="s">
        <v>586</v>
      </c>
      <c r="J794" s="140" t="s">
        <v>599</v>
      </c>
      <c r="K794" s="140" t="s">
        <v>593</v>
      </c>
      <c r="L794" s="140" t="s">
        <v>594</v>
      </c>
      <c r="M794" s="140" t="s">
        <v>577</v>
      </c>
      <c r="N794" s="140" t="s">
        <v>1085</v>
      </c>
      <c r="O794" s="140" t="s">
        <v>590</v>
      </c>
      <c r="P794" s="140" t="s">
        <v>597</v>
      </c>
      <c r="Q794" s="140" t="s">
        <v>577</v>
      </c>
      <c r="R794" s="140" t="s">
        <v>577</v>
      </c>
      <c r="S794" s="140" t="s">
        <v>577</v>
      </c>
      <c r="T794" s="140">
        <v>0</v>
      </c>
      <c r="U794" s="140"/>
      <c r="V794" s="141"/>
    </row>
    <row r="795" spans="1:22">
      <c r="A795" s="139">
        <v>153</v>
      </c>
      <c r="B795" s="140" t="s">
        <v>1220</v>
      </c>
      <c r="C795" s="140" t="s">
        <v>582</v>
      </c>
      <c r="D795" s="140" t="s">
        <v>583</v>
      </c>
      <c r="E795" s="140" t="s">
        <v>584</v>
      </c>
      <c r="F795" s="140">
        <v>4</v>
      </c>
      <c r="G795" s="140"/>
      <c r="H795" s="140" t="s">
        <v>920</v>
      </c>
      <c r="I795" s="140" t="s">
        <v>586</v>
      </c>
      <c r="J795" s="140" t="s">
        <v>587</v>
      </c>
      <c r="K795" s="140" t="s">
        <v>593</v>
      </c>
      <c r="L795" s="140" t="s">
        <v>577</v>
      </c>
      <c r="M795" s="140" t="s">
        <v>577</v>
      </c>
      <c r="N795" s="140" t="s">
        <v>607</v>
      </c>
      <c r="O795" s="140" t="s">
        <v>590</v>
      </c>
      <c r="P795" s="140" t="s">
        <v>597</v>
      </c>
      <c r="Q795" s="140" t="s">
        <v>577</v>
      </c>
      <c r="R795" s="140" t="s">
        <v>577</v>
      </c>
      <c r="S795" s="140" t="s">
        <v>577</v>
      </c>
      <c r="T795" s="140">
        <v>0</v>
      </c>
      <c r="U795" s="140"/>
      <c r="V795" s="141"/>
    </row>
    <row r="796" spans="1:22">
      <c r="A796" s="139">
        <v>153</v>
      </c>
      <c r="B796" s="140" t="s">
        <v>1220</v>
      </c>
      <c r="C796" s="140" t="s">
        <v>582</v>
      </c>
      <c r="D796" s="140" t="s">
        <v>583</v>
      </c>
      <c r="E796" s="140" t="s">
        <v>584</v>
      </c>
      <c r="F796" s="140">
        <v>5</v>
      </c>
      <c r="G796" s="140"/>
      <c r="H796" s="140" t="s">
        <v>1222</v>
      </c>
      <c r="I796" s="140" t="s">
        <v>586</v>
      </c>
      <c r="J796" s="140" t="s">
        <v>599</v>
      </c>
      <c r="K796" s="140" t="s">
        <v>593</v>
      </c>
      <c r="L796" s="140" t="s">
        <v>594</v>
      </c>
      <c r="M796" s="140" t="s">
        <v>577</v>
      </c>
      <c r="N796" s="140" t="s">
        <v>1223</v>
      </c>
      <c r="O796" s="140" t="s">
        <v>590</v>
      </c>
      <c r="P796" s="140" t="s">
        <v>597</v>
      </c>
      <c r="Q796" s="140" t="s">
        <v>577</v>
      </c>
      <c r="R796" s="140" t="s">
        <v>577</v>
      </c>
      <c r="S796" s="140" t="s">
        <v>577</v>
      </c>
      <c r="T796" s="140">
        <v>0</v>
      </c>
      <c r="U796" s="140"/>
      <c r="V796" s="141"/>
    </row>
    <row r="797" spans="1:22">
      <c r="A797" s="139">
        <v>153</v>
      </c>
      <c r="B797" s="140" t="s">
        <v>1220</v>
      </c>
      <c r="C797" s="140" t="s">
        <v>582</v>
      </c>
      <c r="D797" s="140" t="s">
        <v>583</v>
      </c>
      <c r="E797" s="140" t="s">
        <v>584</v>
      </c>
      <c r="F797" s="140">
        <v>6</v>
      </c>
      <c r="G797" s="140"/>
      <c r="H797" s="140" t="s">
        <v>811</v>
      </c>
      <c r="I797" s="140" t="s">
        <v>586</v>
      </c>
      <c r="J797" s="140" t="s">
        <v>609</v>
      </c>
      <c r="K797" s="140" t="s">
        <v>593</v>
      </c>
      <c r="L797" s="140" t="s">
        <v>577</v>
      </c>
      <c r="M797" s="140" t="s">
        <v>595</v>
      </c>
      <c r="N797" s="140" t="s">
        <v>610</v>
      </c>
      <c r="O797" s="140" t="s">
        <v>590</v>
      </c>
      <c r="P797" s="140" t="s">
        <v>597</v>
      </c>
      <c r="Q797" s="140" t="s">
        <v>577</v>
      </c>
      <c r="R797" s="140" t="s">
        <v>577</v>
      </c>
      <c r="S797" s="140" t="s">
        <v>577</v>
      </c>
      <c r="T797" s="140">
        <v>0</v>
      </c>
      <c r="U797" s="140"/>
      <c r="V797" s="141"/>
    </row>
    <row r="798" spans="1:22" ht="17.25" thickBot="1">
      <c r="A798" s="146">
        <v>153</v>
      </c>
      <c r="B798" s="147" t="s">
        <v>1220</v>
      </c>
      <c r="C798" s="147" t="s">
        <v>582</v>
      </c>
      <c r="D798" s="148" t="s">
        <v>583</v>
      </c>
      <c r="E798" s="147" t="s">
        <v>584</v>
      </c>
      <c r="F798" s="147">
        <v>7</v>
      </c>
      <c r="G798" s="147"/>
      <c r="H798" s="147" t="s">
        <v>812</v>
      </c>
      <c r="I798" s="147" t="s">
        <v>586</v>
      </c>
      <c r="J798" s="147" t="s">
        <v>609</v>
      </c>
      <c r="K798" s="147" t="s">
        <v>593</v>
      </c>
      <c r="L798" s="147" t="s">
        <v>577</v>
      </c>
      <c r="M798" s="147" t="s">
        <v>595</v>
      </c>
      <c r="N798" s="147" t="s">
        <v>610</v>
      </c>
      <c r="O798" s="147" t="s">
        <v>590</v>
      </c>
      <c r="P798" s="147" t="s">
        <v>597</v>
      </c>
      <c r="Q798" s="147" t="s">
        <v>577</v>
      </c>
      <c r="R798" s="147" t="s">
        <v>577</v>
      </c>
      <c r="S798" s="147" t="s">
        <v>577</v>
      </c>
      <c r="T798" s="147">
        <v>0</v>
      </c>
      <c r="U798" s="147"/>
      <c r="V798" s="149"/>
    </row>
    <row r="799" spans="1:22" s="135" customFormat="1">
      <c r="A799" s="150">
        <v>154</v>
      </c>
      <c r="B799" s="151" t="s">
        <v>1224</v>
      </c>
      <c r="C799" s="151" t="s">
        <v>582</v>
      </c>
      <c r="D799" s="151" t="s">
        <v>583</v>
      </c>
      <c r="E799" s="151" t="s">
        <v>584</v>
      </c>
      <c r="F799" s="151">
        <v>0</v>
      </c>
      <c r="G799" s="151" t="s">
        <v>1225</v>
      </c>
      <c r="H799" s="151" t="s">
        <v>1224</v>
      </c>
      <c r="I799" s="151" t="s">
        <v>586</v>
      </c>
      <c r="J799" s="151" t="s">
        <v>592</v>
      </c>
      <c r="K799" s="151" t="s">
        <v>593</v>
      </c>
      <c r="L799" s="151" t="s">
        <v>594</v>
      </c>
      <c r="M799" s="151" t="s">
        <v>595</v>
      </c>
      <c r="N799" s="151" t="s">
        <v>596</v>
      </c>
      <c r="O799" s="151" t="s">
        <v>590</v>
      </c>
      <c r="P799" s="151" t="s">
        <v>580</v>
      </c>
      <c r="Q799" s="151" t="s">
        <v>686</v>
      </c>
      <c r="R799" s="151" t="s">
        <v>630</v>
      </c>
      <c r="S799" s="151" t="s">
        <v>630</v>
      </c>
      <c r="T799" s="151">
        <v>0</v>
      </c>
      <c r="U799" s="151"/>
      <c r="V799" s="133" t="s">
        <v>574</v>
      </c>
    </row>
    <row r="800" spans="1:22">
      <c r="A800" s="139">
        <v>154</v>
      </c>
      <c r="B800" s="140" t="s">
        <v>1224</v>
      </c>
      <c r="C800" s="140" t="s">
        <v>582</v>
      </c>
      <c r="D800" s="140" t="s">
        <v>583</v>
      </c>
      <c r="E800" s="140" t="s">
        <v>584</v>
      </c>
      <c r="F800" s="140">
        <v>1</v>
      </c>
      <c r="G800" s="140"/>
      <c r="H800" s="140" t="s">
        <v>688</v>
      </c>
      <c r="I800" s="140" t="s">
        <v>586</v>
      </c>
      <c r="J800" s="140" t="s">
        <v>651</v>
      </c>
      <c r="K800" s="140" t="s">
        <v>577</v>
      </c>
      <c r="L800" s="140" t="s">
        <v>577</v>
      </c>
      <c r="M800" s="140" t="s">
        <v>577</v>
      </c>
      <c r="N800" s="140">
        <v>0</v>
      </c>
      <c r="O800" s="140" t="s">
        <v>590</v>
      </c>
      <c r="P800" s="140" t="s">
        <v>597</v>
      </c>
      <c r="Q800" s="140" t="s">
        <v>577</v>
      </c>
      <c r="R800" s="140" t="s">
        <v>577</v>
      </c>
      <c r="S800" s="140" t="s">
        <v>577</v>
      </c>
      <c r="T800" s="140">
        <v>0</v>
      </c>
      <c r="U800" s="140"/>
      <c r="V800" s="141"/>
    </row>
    <row r="801" spans="1:22">
      <c r="A801" s="139">
        <v>154</v>
      </c>
      <c r="B801" s="140" t="s">
        <v>1224</v>
      </c>
      <c r="C801" s="140" t="s">
        <v>582</v>
      </c>
      <c r="D801" s="140" t="s">
        <v>583</v>
      </c>
      <c r="E801" s="140" t="s">
        <v>584</v>
      </c>
      <c r="F801" s="140">
        <v>2</v>
      </c>
      <c r="G801" s="140"/>
      <c r="H801" s="140" t="s">
        <v>664</v>
      </c>
      <c r="I801" s="140" t="s">
        <v>586</v>
      </c>
      <c r="J801" s="140" t="s">
        <v>651</v>
      </c>
      <c r="K801" s="140" t="s">
        <v>577</v>
      </c>
      <c r="L801" s="140" t="s">
        <v>577</v>
      </c>
      <c r="M801" s="140" t="s">
        <v>577</v>
      </c>
      <c r="N801" s="140">
        <v>0</v>
      </c>
      <c r="O801" s="140" t="s">
        <v>590</v>
      </c>
      <c r="P801" s="140" t="s">
        <v>597</v>
      </c>
      <c r="Q801" s="140" t="s">
        <v>577</v>
      </c>
      <c r="R801" s="140" t="s">
        <v>577</v>
      </c>
      <c r="S801" s="140" t="s">
        <v>577</v>
      </c>
      <c r="T801" s="140">
        <v>0</v>
      </c>
      <c r="U801" s="140"/>
      <c r="V801" s="141"/>
    </row>
    <row r="802" spans="1:22">
      <c r="A802" s="139">
        <v>154</v>
      </c>
      <c r="B802" s="140" t="s">
        <v>1224</v>
      </c>
      <c r="C802" s="140" t="s">
        <v>582</v>
      </c>
      <c r="D802" s="140" t="s">
        <v>583</v>
      </c>
      <c r="E802" s="140" t="s">
        <v>584</v>
      </c>
      <c r="F802" s="140">
        <v>3</v>
      </c>
      <c r="G802" s="140"/>
      <c r="H802" s="140" t="s">
        <v>1084</v>
      </c>
      <c r="I802" s="140" t="s">
        <v>586</v>
      </c>
      <c r="J802" s="140" t="s">
        <v>619</v>
      </c>
      <c r="K802" s="140" t="s">
        <v>593</v>
      </c>
      <c r="L802" s="140" t="s">
        <v>577</v>
      </c>
      <c r="M802" s="140" t="s">
        <v>595</v>
      </c>
      <c r="N802" s="140" t="s">
        <v>1090</v>
      </c>
      <c r="O802" s="140" t="s">
        <v>590</v>
      </c>
      <c r="P802" s="140" t="s">
        <v>597</v>
      </c>
      <c r="Q802" s="140" t="s">
        <v>577</v>
      </c>
      <c r="R802" s="140" t="s">
        <v>577</v>
      </c>
      <c r="S802" s="140" t="s">
        <v>577</v>
      </c>
      <c r="T802" s="140">
        <v>0</v>
      </c>
      <c r="U802" s="140"/>
      <c r="V802" s="141"/>
    </row>
    <row r="803" spans="1:22">
      <c r="A803" s="139">
        <v>154</v>
      </c>
      <c r="B803" s="140" t="s">
        <v>1224</v>
      </c>
      <c r="C803" s="140" t="s">
        <v>582</v>
      </c>
      <c r="D803" s="140" t="s">
        <v>583</v>
      </c>
      <c r="E803" s="140" t="s">
        <v>584</v>
      </c>
      <c r="F803" s="140">
        <v>4</v>
      </c>
      <c r="G803" s="140"/>
      <c r="H803" s="140" t="s">
        <v>929</v>
      </c>
      <c r="I803" s="140" t="s">
        <v>586</v>
      </c>
      <c r="J803" s="140" t="s">
        <v>587</v>
      </c>
      <c r="K803" s="140" t="s">
        <v>593</v>
      </c>
      <c r="L803" s="140" t="s">
        <v>577</v>
      </c>
      <c r="M803" s="140" t="s">
        <v>577</v>
      </c>
      <c r="N803" s="140" t="s">
        <v>624</v>
      </c>
      <c r="O803" s="140" t="s">
        <v>590</v>
      </c>
      <c r="P803" s="140" t="s">
        <v>597</v>
      </c>
      <c r="Q803" s="140" t="s">
        <v>577</v>
      </c>
      <c r="R803" s="140" t="s">
        <v>577</v>
      </c>
      <c r="S803" s="140" t="s">
        <v>577</v>
      </c>
      <c r="T803" s="140">
        <v>0</v>
      </c>
      <c r="U803" s="140"/>
      <c r="V803" s="141"/>
    </row>
    <row r="804" spans="1:22">
      <c r="A804" s="139">
        <v>154</v>
      </c>
      <c r="B804" s="140" t="s">
        <v>1224</v>
      </c>
      <c r="C804" s="140" t="s">
        <v>582</v>
      </c>
      <c r="D804" s="140" t="s">
        <v>583</v>
      </c>
      <c r="E804" s="140" t="s">
        <v>584</v>
      </c>
      <c r="F804" s="140">
        <v>5</v>
      </c>
      <c r="G804" s="140"/>
      <c r="H804" s="140" t="s">
        <v>1226</v>
      </c>
      <c r="I804" s="140" t="s">
        <v>586</v>
      </c>
      <c r="J804" s="140" t="s">
        <v>619</v>
      </c>
      <c r="K804" s="140" t="s">
        <v>593</v>
      </c>
      <c r="L804" s="140" t="s">
        <v>577</v>
      </c>
      <c r="M804" s="140" t="s">
        <v>595</v>
      </c>
      <c r="N804" s="140" t="s">
        <v>1227</v>
      </c>
      <c r="O804" s="140" t="s">
        <v>590</v>
      </c>
      <c r="P804" s="140" t="s">
        <v>597</v>
      </c>
      <c r="Q804" s="140" t="s">
        <v>577</v>
      </c>
      <c r="R804" s="140" t="s">
        <v>577</v>
      </c>
      <c r="S804" s="140" t="s">
        <v>577</v>
      </c>
      <c r="T804" s="140">
        <v>0</v>
      </c>
      <c r="U804" s="140"/>
      <c r="V804" s="141"/>
    </row>
    <row r="805" spans="1:22">
      <c r="A805" s="139">
        <v>154</v>
      </c>
      <c r="B805" s="140" t="s">
        <v>1224</v>
      </c>
      <c r="C805" s="140" t="s">
        <v>582</v>
      </c>
      <c r="D805" s="140" t="s">
        <v>583</v>
      </c>
      <c r="E805" s="140" t="s">
        <v>584</v>
      </c>
      <c r="F805" s="140">
        <v>6</v>
      </c>
      <c r="G805" s="140"/>
      <c r="H805" s="140" t="s">
        <v>608</v>
      </c>
      <c r="I805" s="140" t="s">
        <v>586</v>
      </c>
      <c r="J805" s="140" t="s">
        <v>609</v>
      </c>
      <c r="K805" s="140" t="s">
        <v>593</v>
      </c>
      <c r="L805" s="140" t="s">
        <v>577</v>
      </c>
      <c r="M805" s="140" t="s">
        <v>595</v>
      </c>
      <c r="N805" s="140" t="s">
        <v>610</v>
      </c>
      <c r="O805" s="140" t="s">
        <v>590</v>
      </c>
      <c r="P805" s="140" t="s">
        <v>597</v>
      </c>
      <c r="Q805" s="140" t="s">
        <v>577</v>
      </c>
      <c r="R805" s="140" t="s">
        <v>577</v>
      </c>
      <c r="S805" s="140" t="s">
        <v>577</v>
      </c>
      <c r="T805" s="140">
        <v>0</v>
      </c>
      <c r="U805" s="140"/>
      <c r="V805" s="141"/>
    </row>
    <row r="806" spans="1:22" ht="17.25" thickBot="1">
      <c r="A806" s="146">
        <v>154</v>
      </c>
      <c r="B806" s="147" t="s">
        <v>1224</v>
      </c>
      <c r="C806" s="147" t="s">
        <v>582</v>
      </c>
      <c r="D806" s="148" t="s">
        <v>583</v>
      </c>
      <c r="E806" s="147" t="s">
        <v>584</v>
      </c>
      <c r="F806" s="147">
        <v>7</v>
      </c>
      <c r="G806" s="147"/>
      <c r="H806" s="147" t="s">
        <v>611</v>
      </c>
      <c r="I806" s="147" t="s">
        <v>586</v>
      </c>
      <c r="J806" s="147" t="s">
        <v>609</v>
      </c>
      <c r="K806" s="147" t="s">
        <v>593</v>
      </c>
      <c r="L806" s="147" t="s">
        <v>577</v>
      </c>
      <c r="M806" s="147" t="s">
        <v>595</v>
      </c>
      <c r="N806" s="147" t="s">
        <v>610</v>
      </c>
      <c r="O806" s="147" t="s">
        <v>590</v>
      </c>
      <c r="P806" s="147" t="s">
        <v>597</v>
      </c>
      <c r="Q806" s="147" t="s">
        <v>577</v>
      </c>
      <c r="R806" s="147" t="s">
        <v>577</v>
      </c>
      <c r="S806" s="147" t="s">
        <v>577</v>
      </c>
      <c r="T806" s="147">
        <v>0</v>
      </c>
      <c r="U806" s="147"/>
      <c r="V806" s="149"/>
    </row>
    <row r="807" spans="1:22" s="135" customFormat="1" ht="17.25" thickBot="1">
      <c r="A807" s="150">
        <v>155</v>
      </c>
      <c r="B807" s="151" t="s">
        <v>656</v>
      </c>
      <c r="C807" s="151" t="s">
        <v>573</v>
      </c>
      <c r="D807" s="151" t="s">
        <v>573</v>
      </c>
      <c r="E807" s="151" t="s">
        <v>574</v>
      </c>
      <c r="F807" s="151">
        <v>0</v>
      </c>
      <c r="G807" s="151" t="s">
        <v>657</v>
      </c>
      <c r="H807" s="151" t="s">
        <v>656</v>
      </c>
      <c r="I807" s="151" t="s">
        <v>576</v>
      </c>
      <c r="J807" s="137" t="s">
        <v>577</v>
      </c>
      <c r="K807" s="137" t="s">
        <v>577</v>
      </c>
      <c r="L807" s="137" t="s">
        <v>577</v>
      </c>
      <c r="M807" s="137" t="s">
        <v>577</v>
      </c>
      <c r="N807" s="151" t="s">
        <v>658</v>
      </c>
      <c r="O807" s="151" t="s">
        <v>579</v>
      </c>
      <c r="P807" s="151" t="s">
        <v>580</v>
      </c>
      <c r="Q807" s="151" t="s">
        <v>577</v>
      </c>
      <c r="R807" s="151" t="s">
        <v>577</v>
      </c>
      <c r="S807" s="151" t="s">
        <v>577</v>
      </c>
      <c r="T807" s="151">
        <v>0</v>
      </c>
      <c r="U807" s="151"/>
      <c r="V807" s="133" t="s">
        <v>574</v>
      </c>
    </row>
    <row r="808" spans="1:22">
      <c r="A808" s="136">
        <v>156</v>
      </c>
      <c r="B808" s="137" t="s">
        <v>1228</v>
      </c>
      <c r="C808" s="137" t="s">
        <v>582</v>
      </c>
      <c r="D808" s="137" t="s">
        <v>583</v>
      </c>
      <c r="E808" s="137" t="s">
        <v>584</v>
      </c>
      <c r="F808" s="137">
        <v>0</v>
      </c>
      <c r="G808" s="151" t="s">
        <v>1229</v>
      </c>
      <c r="H808" s="137" t="s">
        <v>1228</v>
      </c>
      <c r="I808" s="137" t="s">
        <v>586</v>
      </c>
      <c r="J808" s="137" t="s">
        <v>592</v>
      </c>
      <c r="K808" s="137" t="s">
        <v>593</v>
      </c>
      <c r="L808" s="137" t="s">
        <v>594</v>
      </c>
      <c r="M808" s="137" t="s">
        <v>595</v>
      </c>
      <c r="N808" s="137" t="s">
        <v>596</v>
      </c>
      <c r="O808" s="137" t="s">
        <v>590</v>
      </c>
      <c r="P808" s="137" t="s">
        <v>580</v>
      </c>
      <c r="Q808" s="137" t="s">
        <v>686</v>
      </c>
      <c r="R808" s="137" t="s">
        <v>630</v>
      </c>
      <c r="S808" s="137" t="s">
        <v>630</v>
      </c>
      <c r="T808" s="137">
        <v>0</v>
      </c>
      <c r="U808" s="137"/>
      <c r="V808" s="138" t="s">
        <v>1230</v>
      </c>
    </row>
    <row r="809" spans="1:22">
      <c r="A809" s="139">
        <v>156</v>
      </c>
      <c r="B809" s="140" t="s">
        <v>1228</v>
      </c>
      <c r="C809" s="140" t="s">
        <v>582</v>
      </c>
      <c r="D809" s="140" t="s">
        <v>583</v>
      </c>
      <c r="E809" s="140" t="s">
        <v>584</v>
      </c>
      <c r="F809" s="140">
        <v>1</v>
      </c>
      <c r="G809" s="140"/>
      <c r="H809" s="140" t="s">
        <v>688</v>
      </c>
      <c r="I809" s="140" t="s">
        <v>586</v>
      </c>
      <c r="J809" s="140" t="s">
        <v>651</v>
      </c>
      <c r="K809" s="140" t="s">
        <v>577</v>
      </c>
      <c r="L809" s="140" t="s">
        <v>577</v>
      </c>
      <c r="M809" s="140" t="s">
        <v>577</v>
      </c>
      <c r="N809" s="140">
        <v>0</v>
      </c>
      <c r="O809" s="140" t="s">
        <v>590</v>
      </c>
      <c r="P809" s="140" t="s">
        <v>597</v>
      </c>
      <c r="Q809" s="140" t="s">
        <v>577</v>
      </c>
      <c r="R809" s="140" t="s">
        <v>577</v>
      </c>
      <c r="S809" s="140" t="s">
        <v>577</v>
      </c>
      <c r="T809" s="140">
        <v>0</v>
      </c>
      <c r="U809" s="140"/>
      <c r="V809" s="141"/>
    </row>
    <row r="810" spans="1:22">
      <c r="A810" s="139">
        <v>156</v>
      </c>
      <c r="B810" s="140" t="s">
        <v>1228</v>
      </c>
      <c r="C810" s="140" t="s">
        <v>582</v>
      </c>
      <c r="D810" s="140" t="s">
        <v>583</v>
      </c>
      <c r="E810" s="140" t="s">
        <v>584</v>
      </c>
      <c r="F810" s="140">
        <v>2</v>
      </c>
      <c r="G810" s="140"/>
      <c r="H810" s="140" t="s">
        <v>664</v>
      </c>
      <c r="I810" s="140" t="s">
        <v>586</v>
      </c>
      <c r="J810" s="140" t="s">
        <v>651</v>
      </c>
      <c r="K810" s="140" t="s">
        <v>577</v>
      </c>
      <c r="L810" s="140" t="s">
        <v>577</v>
      </c>
      <c r="M810" s="140" t="s">
        <v>577</v>
      </c>
      <c r="N810" s="140">
        <v>0</v>
      </c>
      <c r="O810" s="140" t="s">
        <v>590</v>
      </c>
      <c r="P810" s="140" t="s">
        <v>597</v>
      </c>
      <c r="Q810" s="140" t="s">
        <v>577</v>
      </c>
      <c r="R810" s="140" t="s">
        <v>577</v>
      </c>
      <c r="S810" s="140" t="s">
        <v>577</v>
      </c>
      <c r="T810" s="140">
        <v>0</v>
      </c>
      <c r="U810" s="140"/>
      <c r="V810" s="141"/>
    </row>
    <row r="811" spans="1:22">
      <c r="A811" s="139">
        <v>156</v>
      </c>
      <c r="B811" s="140" t="s">
        <v>1228</v>
      </c>
      <c r="C811" s="140" t="s">
        <v>582</v>
      </c>
      <c r="D811" s="140" t="s">
        <v>583</v>
      </c>
      <c r="E811" s="140" t="s">
        <v>584</v>
      </c>
      <c r="F811" s="140">
        <v>3</v>
      </c>
      <c r="G811" s="140"/>
      <c r="H811" s="140" t="s">
        <v>1084</v>
      </c>
      <c r="I811" s="140" t="s">
        <v>586</v>
      </c>
      <c r="J811" s="140" t="s">
        <v>619</v>
      </c>
      <c r="K811" s="140" t="s">
        <v>593</v>
      </c>
      <c r="L811" s="140" t="s">
        <v>577</v>
      </c>
      <c r="M811" s="140" t="s">
        <v>595</v>
      </c>
      <c r="N811" s="140" t="s">
        <v>1097</v>
      </c>
      <c r="O811" s="140" t="s">
        <v>590</v>
      </c>
      <c r="P811" s="140" t="s">
        <v>597</v>
      </c>
      <c r="Q811" s="140" t="s">
        <v>577</v>
      </c>
      <c r="R811" s="140" t="s">
        <v>577</v>
      </c>
      <c r="S811" s="140" t="s">
        <v>577</v>
      </c>
      <c r="T811" s="140">
        <v>0</v>
      </c>
      <c r="U811" s="140"/>
      <c r="V811" s="141"/>
    </row>
    <row r="812" spans="1:22">
      <c r="A812" s="153">
        <v>156</v>
      </c>
      <c r="B812" s="152" t="s">
        <v>1228</v>
      </c>
      <c r="C812" s="152" t="s">
        <v>582</v>
      </c>
      <c r="D812" s="152" t="s">
        <v>583</v>
      </c>
      <c r="E812" s="152" t="s">
        <v>584</v>
      </c>
      <c r="F812" s="152">
        <v>4</v>
      </c>
      <c r="G812" s="152" t="s">
        <v>1231</v>
      </c>
      <c r="H812" s="152" t="s">
        <v>635</v>
      </c>
      <c r="I812" s="152" t="s">
        <v>586</v>
      </c>
      <c r="J812" s="152" t="s">
        <v>619</v>
      </c>
      <c r="K812" s="152" t="s">
        <v>593</v>
      </c>
      <c r="L812" s="152" t="s">
        <v>577</v>
      </c>
      <c r="M812" s="152" t="s">
        <v>595</v>
      </c>
      <c r="N812" s="152" t="s">
        <v>636</v>
      </c>
      <c r="O812" s="140" t="s">
        <v>590</v>
      </c>
      <c r="P812" s="140" t="s">
        <v>597</v>
      </c>
      <c r="Q812" s="140" t="s">
        <v>577</v>
      </c>
      <c r="R812" s="140" t="s">
        <v>577</v>
      </c>
      <c r="S812" s="140" t="s">
        <v>577</v>
      </c>
      <c r="T812" s="140">
        <v>0</v>
      </c>
      <c r="U812" s="140"/>
      <c r="V812" s="141"/>
    </row>
    <row r="813" spans="1:22">
      <c r="A813" s="139">
        <v>156</v>
      </c>
      <c r="B813" s="140" t="s">
        <v>1228</v>
      </c>
      <c r="C813" s="140" t="s">
        <v>582</v>
      </c>
      <c r="D813" s="140" t="s">
        <v>583</v>
      </c>
      <c r="E813" s="140" t="s">
        <v>584</v>
      </c>
      <c r="F813" s="140">
        <v>5</v>
      </c>
      <c r="G813" s="140"/>
      <c r="H813" s="140" t="s">
        <v>1232</v>
      </c>
      <c r="I813" s="140" t="s">
        <v>586</v>
      </c>
      <c r="J813" s="140" t="s">
        <v>619</v>
      </c>
      <c r="K813" s="140" t="s">
        <v>593</v>
      </c>
      <c r="L813" s="140" t="s">
        <v>577</v>
      </c>
      <c r="M813" s="140" t="s">
        <v>595</v>
      </c>
      <c r="N813" s="140" t="s">
        <v>1233</v>
      </c>
      <c r="O813" s="140" t="s">
        <v>590</v>
      </c>
      <c r="P813" s="140" t="s">
        <v>597</v>
      </c>
      <c r="Q813" s="140" t="s">
        <v>577</v>
      </c>
      <c r="R813" s="140" t="s">
        <v>577</v>
      </c>
      <c r="S813" s="140" t="s">
        <v>577</v>
      </c>
      <c r="T813" s="140">
        <v>0</v>
      </c>
      <c r="U813" s="140"/>
      <c r="V813" s="141"/>
    </row>
    <row r="814" spans="1:22">
      <c r="A814" s="139">
        <v>156</v>
      </c>
      <c r="B814" s="140" t="s">
        <v>1228</v>
      </c>
      <c r="C814" s="140" t="s">
        <v>582</v>
      </c>
      <c r="D814" s="140" t="s">
        <v>583</v>
      </c>
      <c r="E814" s="140" t="s">
        <v>584</v>
      </c>
      <c r="F814" s="140">
        <v>6</v>
      </c>
      <c r="G814" s="140"/>
      <c r="H814" s="140" t="s">
        <v>625</v>
      </c>
      <c r="I814" s="140" t="s">
        <v>586</v>
      </c>
      <c r="J814" s="140" t="s">
        <v>609</v>
      </c>
      <c r="K814" s="140" t="s">
        <v>593</v>
      </c>
      <c r="L814" s="140" t="s">
        <v>577</v>
      </c>
      <c r="M814" s="140" t="s">
        <v>595</v>
      </c>
      <c r="N814" s="140" t="s">
        <v>610</v>
      </c>
      <c r="O814" s="140" t="s">
        <v>590</v>
      </c>
      <c r="P814" s="140" t="s">
        <v>597</v>
      </c>
      <c r="Q814" s="140" t="s">
        <v>577</v>
      </c>
      <c r="R814" s="140" t="s">
        <v>577</v>
      </c>
      <c r="S814" s="140" t="s">
        <v>577</v>
      </c>
      <c r="T814" s="140">
        <v>0</v>
      </c>
      <c r="U814" s="140"/>
      <c r="V814" s="141"/>
    </row>
    <row r="815" spans="1:22" ht="17.25" thickBot="1">
      <c r="A815" s="146">
        <v>156</v>
      </c>
      <c r="B815" s="147" t="s">
        <v>1228</v>
      </c>
      <c r="C815" s="147" t="s">
        <v>582</v>
      </c>
      <c r="D815" s="148" t="s">
        <v>583</v>
      </c>
      <c r="E815" s="147" t="s">
        <v>584</v>
      </c>
      <c r="F815" s="147">
        <v>7</v>
      </c>
      <c r="G815" s="147"/>
      <c r="H815" s="147" t="s">
        <v>626</v>
      </c>
      <c r="I815" s="147" t="s">
        <v>586</v>
      </c>
      <c r="J815" s="147" t="s">
        <v>609</v>
      </c>
      <c r="K815" s="147" t="s">
        <v>593</v>
      </c>
      <c r="L815" s="147" t="s">
        <v>577</v>
      </c>
      <c r="M815" s="147" t="s">
        <v>595</v>
      </c>
      <c r="N815" s="147" t="s">
        <v>610</v>
      </c>
      <c r="O815" s="147" t="s">
        <v>590</v>
      </c>
      <c r="P815" s="147" t="s">
        <v>597</v>
      </c>
      <c r="Q815" s="147" t="s">
        <v>577</v>
      </c>
      <c r="R815" s="147" t="s">
        <v>577</v>
      </c>
      <c r="S815" s="147" t="s">
        <v>577</v>
      </c>
      <c r="T815" s="147">
        <v>0</v>
      </c>
      <c r="U815" s="147"/>
      <c r="V815" s="149"/>
    </row>
    <row r="816" spans="1:22">
      <c r="A816" s="136">
        <v>157</v>
      </c>
      <c r="B816" s="137" t="s">
        <v>1234</v>
      </c>
      <c r="C816" s="137" t="s">
        <v>582</v>
      </c>
      <c r="D816" s="137" t="s">
        <v>583</v>
      </c>
      <c r="E816" s="137" t="s">
        <v>584</v>
      </c>
      <c r="F816" s="137">
        <v>0</v>
      </c>
      <c r="G816" s="151" t="s">
        <v>1235</v>
      </c>
      <c r="H816" s="137" t="s">
        <v>1234</v>
      </c>
      <c r="I816" s="137" t="s">
        <v>586</v>
      </c>
      <c r="J816" s="137" t="s">
        <v>592</v>
      </c>
      <c r="K816" s="137" t="s">
        <v>593</v>
      </c>
      <c r="L816" s="137" t="s">
        <v>594</v>
      </c>
      <c r="M816" s="137" t="s">
        <v>595</v>
      </c>
      <c r="N816" s="137" t="s">
        <v>596</v>
      </c>
      <c r="O816" s="137" t="s">
        <v>590</v>
      </c>
      <c r="P816" s="137" t="s">
        <v>580</v>
      </c>
      <c r="Q816" s="137" t="s">
        <v>686</v>
      </c>
      <c r="R816" s="137" t="s">
        <v>591</v>
      </c>
      <c r="S816" s="137" t="s">
        <v>591</v>
      </c>
      <c r="T816" s="137">
        <v>0</v>
      </c>
      <c r="U816" s="137"/>
      <c r="V816" s="138" t="s">
        <v>574</v>
      </c>
    </row>
    <row r="817" spans="1:22">
      <c r="A817" s="139">
        <v>157</v>
      </c>
      <c r="B817" s="140" t="s">
        <v>1234</v>
      </c>
      <c r="C817" s="140" t="s">
        <v>582</v>
      </c>
      <c r="D817" s="140" t="s">
        <v>583</v>
      </c>
      <c r="E817" s="140" t="s">
        <v>584</v>
      </c>
      <c r="F817" s="140">
        <v>1</v>
      </c>
      <c r="G817" s="140"/>
      <c r="H817" s="140" t="s">
        <v>1236</v>
      </c>
      <c r="I817" s="140" t="s">
        <v>586</v>
      </c>
      <c r="J817" s="140" t="s">
        <v>609</v>
      </c>
      <c r="K817" s="140" t="s">
        <v>593</v>
      </c>
      <c r="L817" s="140" t="s">
        <v>577</v>
      </c>
      <c r="M817" s="140" t="s">
        <v>595</v>
      </c>
      <c r="N817" s="140" t="s">
        <v>1237</v>
      </c>
      <c r="O817" s="140" t="s">
        <v>590</v>
      </c>
      <c r="P817" s="140" t="s">
        <v>597</v>
      </c>
      <c r="Q817" s="140" t="s">
        <v>577</v>
      </c>
      <c r="R817" s="140" t="s">
        <v>577</v>
      </c>
      <c r="S817" s="140" t="s">
        <v>577</v>
      </c>
      <c r="T817" s="140">
        <v>0</v>
      </c>
      <c r="U817" s="140"/>
      <c r="V817" s="141"/>
    </row>
    <row r="818" spans="1:22">
      <c r="A818" s="139">
        <v>157</v>
      </c>
      <c r="B818" s="140" t="s">
        <v>1234</v>
      </c>
      <c r="C818" s="140" t="s">
        <v>582</v>
      </c>
      <c r="D818" s="140" t="s">
        <v>583</v>
      </c>
      <c r="E818" s="140" t="s">
        <v>584</v>
      </c>
      <c r="F818" s="140">
        <v>2</v>
      </c>
      <c r="G818" s="140"/>
      <c r="H818" s="140" t="s">
        <v>672</v>
      </c>
      <c r="I818" s="140" t="s">
        <v>586</v>
      </c>
      <c r="J818" s="140" t="s">
        <v>599</v>
      </c>
      <c r="K818" s="140" t="s">
        <v>593</v>
      </c>
      <c r="L818" s="140" t="s">
        <v>594</v>
      </c>
      <c r="M818" s="140" t="s">
        <v>577</v>
      </c>
      <c r="N818" s="140" t="s">
        <v>673</v>
      </c>
      <c r="O818" s="140" t="s">
        <v>590</v>
      </c>
      <c r="P818" s="140" t="s">
        <v>597</v>
      </c>
      <c r="Q818" s="140" t="s">
        <v>577</v>
      </c>
      <c r="R818" s="140" t="s">
        <v>577</v>
      </c>
      <c r="S818" s="140" t="s">
        <v>577</v>
      </c>
      <c r="T818" s="140">
        <v>0</v>
      </c>
      <c r="U818" s="140"/>
      <c r="V818" s="141"/>
    </row>
    <row r="819" spans="1:22">
      <c r="A819" s="139">
        <v>157</v>
      </c>
      <c r="B819" s="140" t="s">
        <v>1234</v>
      </c>
      <c r="C819" s="140" t="s">
        <v>582</v>
      </c>
      <c r="D819" s="140" t="s">
        <v>583</v>
      </c>
      <c r="E819" s="140" t="s">
        <v>584</v>
      </c>
      <c r="F819" s="140">
        <v>3</v>
      </c>
      <c r="G819" s="140"/>
      <c r="H819" s="140" t="s">
        <v>1084</v>
      </c>
      <c r="I819" s="140" t="s">
        <v>586</v>
      </c>
      <c r="J819" s="140" t="s">
        <v>619</v>
      </c>
      <c r="K819" s="140" t="s">
        <v>593</v>
      </c>
      <c r="L819" s="140" t="s">
        <v>577</v>
      </c>
      <c r="M819" s="140" t="s">
        <v>595</v>
      </c>
      <c r="N819" s="140" t="s">
        <v>1102</v>
      </c>
      <c r="O819" s="140" t="s">
        <v>590</v>
      </c>
      <c r="P819" s="140" t="s">
        <v>597</v>
      </c>
      <c r="Q819" s="140" t="s">
        <v>577</v>
      </c>
      <c r="R819" s="140" t="s">
        <v>577</v>
      </c>
      <c r="S819" s="140" t="s">
        <v>577</v>
      </c>
      <c r="T819" s="140">
        <v>0</v>
      </c>
      <c r="U819" s="140"/>
      <c r="V819" s="141"/>
    </row>
    <row r="820" spans="1:22">
      <c r="A820" s="139">
        <v>157</v>
      </c>
      <c r="B820" s="140" t="s">
        <v>1234</v>
      </c>
      <c r="C820" s="140" t="s">
        <v>582</v>
      </c>
      <c r="D820" s="140" t="s">
        <v>583</v>
      </c>
      <c r="E820" s="140" t="s">
        <v>584</v>
      </c>
      <c r="F820" s="140">
        <v>4</v>
      </c>
      <c r="G820" s="140"/>
      <c r="H820" s="140" t="s">
        <v>678</v>
      </c>
      <c r="I820" s="140" t="s">
        <v>586</v>
      </c>
      <c r="J820" s="140" t="s">
        <v>592</v>
      </c>
      <c r="K820" s="140" t="s">
        <v>593</v>
      </c>
      <c r="L820" s="140" t="s">
        <v>594</v>
      </c>
      <c r="M820" s="140" t="s">
        <v>595</v>
      </c>
      <c r="N820" s="140" t="s">
        <v>679</v>
      </c>
      <c r="O820" s="140" t="s">
        <v>590</v>
      </c>
      <c r="P820" s="140" t="s">
        <v>597</v>
      </c>
      <c r="Q820" s="140" t="s">
        <v>577</v>
      </c>
      <c r="R820" s="140" t="s">
        <v>577</v>
      </c>
      <c r="S820" s="140" t="s">
        <v>577</v>
      </c>
      <c r="T820" s="140">
        <v>0</v>
      </c>
      <c r="U820" s="140"/>
      <c r="V820" s="141"/>
    </row>
    <row r="821" spans="1:22">
      <c r="A821" s="139">
        <v>157</v>
      </c>
      <c r="B821" s="140" t="s">
        <v>1234</v>
      </c>
      <c r="C821" s="140" t="s">
        <v>582</v>
      </c>
      <c r="D821" s="140" t="s">
        <v>583</v>
      </c>
      <c r="E821" s="140" t="s">
        <v>584</v>
      </c>
      <c r="F821" s="140">
        <v>5</v>
      </c>
      <c r="G821" s="140"/>
      <c r="H821" s="140" t="s">
        <v>1238</v>
      </c>
      <c r="I821" s="140" t="s">
        <v>586</v>
      </c>
      <c r="J821" s="140" t="s">
        <v>599</v>
      </c>
      <c r="K821" s="140" t="s">
        <v>593</v>
      </c>
      <c r="L821" s="140" t="s">
        <v>594</v>
      </c>
      <c r="M821" s="140" t="s">
        <v>577</v>
      </c>
      <c r="N821" s="140" t="s">
        <v>1239</v>
      </c>
      <c r="O821" s="140" t="s">
        <v>590</v>
      </c>
      <c r="P821" s="140" t="s">
        <v>597</v>
      </c>
      <c r="Q821" s="140" t="s">
        <v>577</v>
      </c>
      <c r="R821" s="140" t="s">
        <v>577</v>
      </c>
      <c r="S821" s="140" t="s">
        <v>577</v>
      </c>
      <c r="T821" s="140">
        <v>0</v>
      </c>
      <c r="U821" s="140"/>
      <c r="V821" s="141"/>
    </row>
    <row r="822" spans="1:22">
      <c r="A822" s="139">
        <v>157</v>
      </c>
      <c r="B822" s="140" t="s">
        <v>1234</v>
      </c>
      <c r="C822" s="140" t="s">
        <v>582</v>
      </c>
      <c r="D822" s="140" t="s">
        <v>583</v>
      </c>
      <c r="E822" s="140" t="s">
        <v>584</v>
      </c>
      <c r="F822" s="140">
        <v>6</v>
      </c>
      <c r="G822" s="140"/>
      <c r="H822" s="140" t="s">
        <v>639</v>
      </c>
      <c r="I822" s="140" t="s">
        <v>586</v>
      </c>
      <c r="J822" s="140" t="s">
        <v>609</v>
      </c>
      <c r="K822" s="140" t="s">
        <v>593</v>
      </c>
      <c r="L822" s="140" t="s">
        <v>577</v>
      </c>
      <c r="M822" s="140" t="s">
        <v>595</v>
      </c>
      <c r="N822" s="140" t="s">
        <v>610</v>
      </c>
      <c r="O822" s="140" t="s">
        <v>590</v>
      </c>
      <c r="P822" s="140" t="s">
        <v>597</v>
      </c>
      <c r="Q822" s="140" t="s">
        <v>577</v>
      </c>
      <c r="R822" s="140" t="s">
        <v>577</v>
      </c>
      <c r="S822" s="140" t="s">
        <v>577</v>
      </c>
      <c r="T822" s="140">
        <v>0</v>
      </c>
      <c r="U822" s="140"/>
      <c r="V822" s="141"/>
    </row>
    <row r="823" spans="1:22" ht="17.25" thickBot="1">
      <c r="A823" s="146">
        <v>157</v>
      </c>
      <c r="B823" s="147" t="s">
        <v>1234</v>
      </c>
      <c r="C823" s="147" t="s">
        <v>582</v>
      </c>
      <c r="D823" s="148" t="s">
        <v>583</v>
      </c>
      <c r="E823" s="147" t="s">
        <v>584</v>
      </c>
      <c r="F823" s="147">
        <v>7</v>
      </c>
      <c r="G823" s="147"/>
      <c r="H823" s="147" t="s">
        <v>640</v>
      </c>
      <c r="I823" s="147" t="s">
        <v>586</v>
      </c>
      <c r="J823" s="147" t="s">
        <v>609</v>
      </c>
      <c r="K823" s="147" t="s">
        <v>593</v>
      </c>
      <c r="L823" s="147" t="s">
        <v>577</v>
      </c>
      <c r="M823" s="147" t="s">
        <v>595</v>
      </c>
      <c r="N823" s="147" t="s">
        <v>610</v>
      </c>
      <c r="O823" s="147" t="s">
        <v>590</v>
      </c>
      <c r="P823" s="147" t="s">
        <v>597</v>
      </c>
      <c r="Q823" s="147" t="s">
        <v>577</v>
      </c>
      <c r="R823" s="147" t="s">
        <v>577</v>
      </c>
      <c r="S823" s="147" t="s">
        <v>577</v>
      </c>
      <c r="T823" s="147">
        <v>0</v>
      </c>
      <c r="U823" s="147"/>
      <c r="V823" s="149"/>
    </row>
    <row r="824" spans="1:22" s="135" customFormat="1" ht="17.25" thickBot="1">
      <c r="A824" s="150">
        <v>158</v>
      </c>
      <c r="B824" s="151" t="s">
        <v>584</v>
      </c>
      <c r="C824" s="151" t="s">
        <v>573</v>
      </c>
      <c r="D824" s="151" t="s">
        <v>573</v>
      </c>
      <c r="E824" s="151" t="s">
        <v>574</v>
      </c>
      <c r="F824" s="151">
        <v>0</v>
      </c>
      <c r="G824" s="151" t="s">
        <v>641</v>
      </c>
      <c r="H824" s="151" t="s">
        <v>584</v>
      </c>
      <c r="I824" s="151" t="s">
        <v>576</v>
      </c>
      <c r="J824" s="137" t="s">
        <v>577</v>
      </c>
      <c r="K824" s="137" t="s">
        <v>577</v>
      </c>
      <c r="L824" s="137" t="s">
        <v>577</v>
      </c>
      <c r="M824" s="137" t="s">
        <v>577</v>
      </c>
      <c r="N824" s="151" t="s">
        <v>642</v>
      </c>
      <c r="O824" s="151" t="s">
        <v>579</v>
      </c>
      <c r="P824" s="151" t="s">
        <v>580</v>
      </c>
      <c r="Q824" s="151" t="s">
        <v>577</v>
      </c>
      <c r="R824" s="151" t="s">
        <v>577</v>
      </c>
      <c r="S824" s="151" t="s">
        <v>577</v>
      </c>
      <c r="T824" s="151">
        <v>0</v>
      </c>
      <c r="U824" s="151"/>
      <c r="V824" s="133" t="s">
        <v>574</v>
      </c>
    </row>
    <row r="825" spans="1:22" s="135" customFormat="1">
      <c r="A825" s="150">
        <v>159</v>
      </c>
      <c r="B825" s="151" t="s">
        <v>1240</v>
      </c>
      <c r="C825" s="151" t="s">
        <v>582</v>
      </c>
      <c r="D825" s="151" t="s">
        <v>583</v>
      </c>
      <c r="E825" s="151" t="s">
        <v>584</v>
      </c>
      <c r="F825" s="151">
        <v>0</v>
      </c>
      <c r="G825" s="151" t="s">
        <v>1241</v>
      </c>
      <c r="H825" s="151" t="s">
        <v>1240</v>
      </c>
      <c r="I825" s="151" t="s">
        <v>586</v>
      </c>
      <c r="J825" s="151" t="s">
        <v>592</v>
      </c>
      <c r="K825" s="151" t="s">
        <v>593</v>
      </c>
      <c r="L825" s="151" t="s">
        <v>594</v>
      </c>
      <c r="M825" s="151" t="s">
        <v>595</v>
      </c>
      <c r="N825" s="151" t="s">
        <v>596</v>
      </c>
      <c r="O825" s="151" t="s">
        <v>590</v>
      </c>
      <c r="P825" s="151" t="s">
        <v>580</v>
      </c>
      <c r="Q825" s="151" t="s">
        <v>686</v>
      </c>
      <c r="R825" s="151" t="s">
        <v>630</v>
      </c>
      <c r="S825" s="151" t="s">
        <v>630</v>
      </c>
      <c r="T825" s="151">
        <v>0</v>
      </c>
      <c r="U825" s="151"/>
      <c r="V825" s="133" t="s">
        <v>1242</v>
      </c>
    </row>
    <row r="826" spans="1:22">
      <c r="A826" s="139">
        <v>159</v>
      </c>
      <c r="B826" s="140" t="s">
        <v>1240</v>
      </c>
      <c r="C826" s="140" t="s">
        <v>582</v>
      </c>
      <c r="D826" s="140" t="s">
        <v>583</v>
      </c>
      <c r="E826" s="140" t="s">
        <v>584</v>
      </c>
      <c r="F826" s="140">
        <v>1</v>
      </c>
      <c r="G826" s="140"/>
      <c r="H826" s="140" t="s">
        <v>1243</v>
      </c>
      <c r="I826" s="140" t="s">
        <v>586</v>
      </c>
      <c r="J826" s="140" t="s">
        <v>609</v>
      </c>
      <c r="K826" s="140" t="s">
        <v>593</v>
      </c>
      <c r="L826" s="140" t="s">
        <v>577</v>
      </c>
      <c r="M826" s="140" t="s">
        <v>595</v>
      </c>
      <c r="N826" s="140" t="s">
        <v>1237</v>
      </c>
      <c r="O826" s="140" t="s">
        <v>590</v>
      </c>
      <c r="P826" s="140" t="s">
        <v>597</v>
      </c>
      <c r="Q826" s="140" t="s">
        <v>577</v>
      </c>
      <c r="R826" s="140" t="s">
        <v>577</v>
      </c>
      <c r="S826" s="140" t="s">
        <v>577</v>
      </c>
      <c r="T826" s="140">
        <v>0</v>
      </c>
      <c r="U826" s="140"/>
      <c r="V826" s="141"/>
    </row>
    <row r="827" spans="1:22">
      <c r="A827" s="139">
        <v>159</v>
      </c>
      <c r="B827" s="140" t="s">
        <v>1240</v>
      </c>
      <c r="C827" s="140" t="s">
        <v>582</v>
      </c>
      <c r="D827" s="140" t="s">
        <v>583</v>
      </c>
      <c r="E827" s="140" t="s">
        <v>584</v>
      </c>
      <c r="F827" s="140">
        <v>2</v>
      </c>
      <c r="G827" s="140"/>
      <c r="H827" s="140" t="s">
        <v>664</v>
      </c>
      <c r="I827" s="140" t="s">
        <v>586</v>
      </c>
      <c r="J827" s="140" t="s">
        <v>651</v>
      </c>
      <c r="K827" s="140" t="s">
        <v>577</v>
      </c>
      <c r="L827" s="140" t="s">
        <v>577</v>
      </c>
      <c r="M827" s="140" t="s">
        <v>577</v>
      </c>
      <c r="N827" s="140">
        <v>0</v>
      </c>
      <c r="O827" s="140" t="s">
        <v>590</v>
      </c>
      <c r="P827" s="140" t="s">
        <v>597</v>
      </c>
      <c r="Q827" s="140" t="s">
        <v>577</v>
      </c>
      <c r="R827" s="140" t="s">
        <v>577</v>
      </c>
      <c r="S827" s="140" t="s">
        <v>577</v>
      </c>
      <c r="T827" s="140">
        <v>0</v>
      </c>
      <c r="U827" s="140"/>
      <c r="V827" s="141"/>
    </row>
    <row r="828" spans="1:22">
      <c r="A828" s="139">
        <v>159</v>
      </c>
      <c r="B828" s="140" t="s">
        <v>1240</v>
      </c>
      <c r="C828" s="140" t="s">
        <v>582</v>
      </c>
      <c r="D828" s="140" t="s">
        <v>583</v>
      </c>
      <c r="E828" s="140" t="s">
        <v>584</v>
      </c>
      <c r="F828" s="140">
        <v>3</v>
      </c>
      <c r="G828" s="140"/>
      <c r="H828" s="140" t="s">
        <v>1084</v>
      </c>
      <c r="I828" s="140" t="s">
        <v>586</v>
      </c>
      <c r="J828" s="140" t="s">
        <v>619</v>
      </c>
      <c r="K828" s="140" t="s">
        <v>593</v>
      </c>
      <c r="L828" s="140" t="s">
        <v>577</v>
      </c>
      <c r="M828" s="140" t="s">
        <v>595</v>
      </c>
      <c r="N828" s="140" t="s">
        <v>1106</v>
      </c>
      <c r="O828" s="140" t="s">
        <v>590</v>
      </c>
      <c r="P828" s="140" t="s">
        <v>597</v>
      </c>
      <c r="Q828" s="140" t="s">
        <v>577</v>
      </c>
      <c r="R828" s="140" t="s">
        <v>577</v>
      </c>
      <c r="S828" s="140" t="s">
        <v>577</v>
      </c>
      <c r="T828" s="140">
        <v>0</v>
      </c>
      <c r="U828" s="140"/>
      <c r="V828" s="141"/>
    </row>
    <row r="829" spans="1:22">
      <c r="A829" s="139">
        <v>159</v>
      </c>
      <c r="B829" s="140" t="s">
        <v>1240</v>
      </c>
      <c r="C829" s="140" t="s">
        <v>582</v>
      </c>
      <c r="D829" s="140" t="s">
        <v>583</v>
      </c>
      <c r="E829" s="140" t="s">
        <v>584</v>
      </c>
      <c r="F829" s="140">
        <v>4</v>
      </c>
      <c r="G829" s="140"/>
      <c r="H829" s="140" t="s">
        <v>691</v>
      </c>
      <c r="I829" s="140" t="s">
        <v>586</v>
      </c>
      <c r="J829" s="140" t="s">
        <v>592</v>
      </c>
      <c r="K829" s="140" t="s">
        <v>593</v>
      </c>
      <c r="L829" s="140" t="s">
        <v>594</v>
      </c>
      <c r="M829" s="140" t="s">
        <v>595</v>
      </c>
      <c r="N829" s="140" t="s">
        <v>692</v>
      </c>
      <c r="O829" s="140" t="s">
        <v>590</v>
      </c>
      <c r="P829" s="140" t="s">
        <v>597</v>
      </c>
      <c r="Q829" s="140" t="s">
        <v>577</v>
      </c>
      <c r="R829" s="140" t="s">
        <v>577</v>
      </c>
      <c r="S829" s="140" t="s">
        <v>577</v>
      </c>
      <c r="T829" s="140">
        <v>0</v>
      </c>
      <c r="U829" s="140"/>
      <c r="V829" s="141"/>
    </row>
    <row r="830" spans="1:22">
      <c r="A830" s="139">
        <v>159</v>
      </c>
      <c r="B830" s="140" t="s">
        <v>1240</v>
      </c>
      <c r="C830" s="140" t="s">
        <v>582</v>
      </c>
      <c r="D830" s="140" t="s">
        <v>583</v>
      </c>
      <c r="E830" s="140" t="s">
        <v>584</v>
      </c>
      <c r="F830" s="140">
        <v>5</v>
      </c>
      <c r="G830" s="140"/>
      <c r="H830" s="140" t="s">
        <v>1244</v>
      </c>
      <c r="I830" s="140" t="s">
        <v>586</v>
      </c>
      <c r="J830" s="140" t="s">
        <v>619</v>
      </c>
      <c r="K830" s="140" t="s">
        <v>593</v>
      </c>
      <c r="L830" s="140" t="s">
        <v>577</v>
      </c>
      <c r="M830" s="140" t="s">
        <v>595</v>
      </c>
      <c r="N830" s="140" t="s">
        <v>1245</v>
      </c>
      <c r="O830" s="140" t="s">
        <v>590</v>
      </c>
      <c r="P830" s="140" t="s">
        <v>597</v>
      </c>
      <c r="Q830" s="140" t="s">
        <v>577</v>
      </c>
      <c r="R830" s="140" t="s">
        <v>577</v>
      </c>
      <c r="S830" s="140" t="s">
        <v>577</v>
      </c>
      <c r="T830" s="140">
        <v>0</v>
      </c>
      <c r="U830" s="140"/>
      <c r="V830" s="141"/>
    </row>
    <row r="831" spans="1:22">
      <c r="A831" s="139">
        <v>159</v>
      </c>
      <c r="B831" s="140" t="s">
        <v>1240</v>
      </c>
      <c r="C831" s="140" t="s">
        <v>582</v>
      </c>
      <c r="D831" s="140" t="s">
        <v>583</v>
      </c>
      <c r="E831" s="140" t="s">
        <v>584</v>
      </c>
      <c r="F831" s="140">
        <v>6</v>
      </c>
      <c r="G831" s="140"/>
      <c r="H831" s="140" t="s">
        <v>654</v>
      </c>
      <c r="I831" s="140" t="s">
        <v>586</v>
      </c>
      <c r="J831" s="140" t="s">
        <v>609</v>
      </c>
      <c r="K831" s="140" t="s">
        <v>593</v>
      </c>
      <c r="L831" s="140" t="s">
        <v>577</v>
      </c>
      <c r="M831" s="140" t="s">
        <v>595</v>
      </c>
      <c r="N831" s="140" t="s">
        <v>610</v>
      </c>
      <c r="O831" s="140" t="s">
        <v>590</v>
      </c>
      <c r="P831" s="140" t="s">
        <v>597</v>
      </c>
      <c r="Q831" s="140" t="s">
        <v>577</v>
      </c>
      <c r="R831" s="140" t="s">
        <v>577</v>
      </c>
      <c r="S831" s="140" t="s">
        <v>577</v>
      </c>
      <c r="T831" s="140">
        <v>0</v>
      </c>
      <c r="U831" s="140"/>
      <c r="V831" s="141"/>
    </row>
    <row r="832" spans="1:22" ht="17.25" thickBot="1">
      <c r="A832" s="146">
        <v>159</v>
      </c>
      <c r="B832" s="147" t="s">
        <v>1240</v>
      </c>
      <c r="C832" s="147" t="s">
        <v>582</v>
      </c>
      <c r="D832" s="148" t="s">
        <v>583</v>
      </c>
      <c r="E832" s="147" t="s">
        <v>584</v>
      </c>
      <c r="F832" s="147">
        <v>7</v>
      </c>
      <c r="G832" s="147"/>
      <c r="H832" s="147" t="s">
        <v>655</v>
      </c>
      <c r="I832" s="147" t="s">
        <v>586</v>
      </c>
      <c r="J832" s="147" t="s">
        <v>609</v>
      </c>
      <c r="K832" s="147" t="s">
        <v>593</v>
      </c>
      <c r="L832" s="147" t="s">
        <v>577</v>
      </c>
      <c r="M832" s="147" t="s">
        <v>595</v>
      </c>
      <c r="N832" s="147" t="s">
        <v>610</v>
      </c>
      <c r="O832" s="147" t="s">
        <v>590</v>
      </c>
      <c r="P832" s="147" t="s">
        <v>597</v>
      </c>
      <c r="Q832" s="147" t="s">
        <v>577</v>
      </c>
      <c r="R832" s="147" t="s">
        <v>577</v>
      </c>
      <c r="S832" s="147" t="s">
        <v>577</v>
      </c>
      <c r="T832" s="147">
        <v>0</v>
      </c>
      <c r="U832" s="147"/>
      <c r="V832" s="149"/>
    </row>
    <row r="833" spans="1:22" s="135" customFormat="1">
      <c r="A833" s="150">
        <v>160</v>
      </c>
      <c r="B833" s="151" t="s">
        <v>1246</v>
      </c>
      <c r="C833" s="151" t="s">
        <v>582</v>
      </c>
      <c r="D833" s="151" t="s">
        <v>583</v>
      </c>
      <c r="E833" s="151" t="s">
        <v>584</v>
      </c>
      <c r="F833" s="151">
        <v>0</v>
      </c>
      <c r="G833" s="132" t="s">
        <v>1247</v>
      </c>
      <c r="H833" s="151" t="s">
        <v>1246</v>
      </c>
      <c r="I833" s="151" t="s">
        <v>586</v>
      </c>
      <c r="J833" s="151" t="s">
        <v>592</v>
      </c>
      <c r="K833" s="151" t="s">
        <v>593</v>
      </c>
      <c r="L833" s="151" t="s">
        <v>594</v>
      </c>
      <c r="M833" s="151" t="s">
        <v>595</v>
      </c>
      <c r="N833" s="151" t="s">
        <v>596</v>
      </c>
      <c r="O833" s="151" t="s">
        <v>590</v>
      </c>
      <c r="P833" s="151" t="s">
        <v>580</v>
      </c>
      <c r="Q833" s="151" t="s">
        <v>686</v>
      </c>
      <c r="R833" s="151" t="s">
        <v>630</v>
      </c>
      <c r="S833" s="151" t="s">
        <v>630</v>
      </c>
      <c r="T833" s="151">
        <v>0</v>
      </c>
      <c r="U833" s="151"/>
      <c r="V833" s="133" t="s">
        <v>1248</v>
      </c>
    </row>
    <row r="834" spans="1:22">
      <c r="A834" s="139">
        <v>160</v>
      </c>
      <c r="B834" s="140" t="s">
        <v>1246</v>
      </c>
      <c r="C834" s="140" t="s">
        <v>582</v>
      </c>
      <c r="D834" s="140" t="s">
        <v>583</v>
      </c>
      <c r="E834" s="140" t="s">
        <v>584</v>
      </c>
      <c r="F834" s="140">
        <v>1</v>
      </c>
      <c r="G834" s="140"/>
      <c r="H834" s="140" t="s">
        <v>1249</v>
      </c>
      <c r="I834" s="140" t="s">
        <v>586</v>
      </c>
      <c r="J834" s="140" t="s">
        <v>609</v>
      </c>
      <c r="K834" s="140" t="s">
        <v>593</v>
      </c>
      <c r="L834" s="140" t="s">
        <v>577</v>
      </c>
      <c r="M834" s="140" t="s">
        <v>595</v>
      </c>
      <c r="N834" s="140" t="s">
        <v>1237</v>
      </c>
      <c r="O834" s="140" t="s">
        <v>590</v>
      </c>
      <c r="P834" s="140" t="s">
        <v>597</v>
      </c>
      <c r="Q834" s="140" t="s">
        <v>577</v>
      </c>
      <c r="R834" s="140" t="s">
        <v>577</v>
      </c>
      <c r="S834" s="140" t="s">
        <v>577</v>
      </c>
      <c r="T834" s="140">
        <v>0</v>
      </c>
      <c r="U834" s="140"/>
      <c r="V834" s="141"/>
    </row>
    <row r="835" spans="1:22">
      <c r="A835" s="139">
        <v>160</v>
      </c>
      <c r="B835" s="140" t="s">
        <v>1246</v>
      </c>
      <c r="C835" s="140" t="s">
        <v>582</v>
      </c>
      <c r="D835" s="140" t="s">
        <v>583</v>
      </c>
      <c r="E835" s="140" t="s">
        <v>584</v>
      </c>
      <c r="F835" s="140">
        <v>2</v>
      </c>
      <c r="G835" s="140"/>
      <c r="H835" s="140" t="s">
        <v>664</v>
      </c>
      <c r="I835" s="140" t="s">
        <v>586</v>
      </c>
      <c r="J835" s="140" t="s">
        <v>651</v>
      </c>
      <c r="K835" s="140" t="s">
        <v>577</v>
      </c>
      <c r="L835" s="140" t="s">
        <v>577</v>
      </c>
      <c r="M835" s="140" t="s">
        <v>577</v>
      </c>
      <c r="N835" s="140">
        <v>0</v>
      </c>
      <c r="O835" s="140" t="s">
        <v>590</v>
      </c>
      <c r="P835" s="140" t="s">
        <v>597</v>
      </c>
      <c r="Q835" s="140" t="s">
        <v>577</v>
      </c>
      <c r="R835" s="140" t="s">
        <v>577</v>
      </c>
      <c r="S835" s="140" t="s">
        <v>577</v>
      </c>
      <c r="T835" s="140">
        <v>0</v>
      </c>
      <c r="U835" s="140"/>
      <c r="V835" s="141"/>
    </row>
    <row r="836" spans="1:22">
      <c r="A836" s="139">
        <v>160</v>
      </c>
      <c r="B836" s="140" t="s">
        <v>1246</v>
      </c>
      <c r="C836" s="140" t="s">
        <v>582</v>
      </c>
      <c r="D836" s="140" t="s">
        <v>583</v>
      </c>
      <c r="E836" s="140" t="s">
        <v>584</v>
      </c>
      <c r="F836" s="140">
        <v>3</v>
      </c>
      <c r="G836" s="140"/>
      <c r="H836" s="140" t="s">
        <v>1084</v>
      </c>
      <c r="I836" s="140" t="s">
        <v>586</v>
      </c>
      <c r="J836" s="140" t="s">
        <v>619</v>
      </c>
      <c r="K836" s="140" t="s">
        <v>593</v>
      </c>
      <c r="L836" s="140" t="s">
        <v>577</v>
      </c>
      <c r="M836" s="140" t="s">
        <v>595</v>
      </c>
      <c r="N836" s="140" t="s">
        <v>1106</v>
      </c>
      <c r="O836" s="140" t="s">
        <v>590</v>
      </c>
      <c r="P836" s="140" t="s">
        <v>597</v>
      </c>
      <c r="Q836" s="140" t="s">
        <v>577</v>
      </c>
      <c r="R836" s="140" t="s">
        <v>577</v>
      </c>
      <c r="S836" s="140" t="s">
        <v>577</v>
      </c>
      <c r="T836" s="140">
        <v>0</v>
      </c>
      <c r="U836" s="140"/>
      <c r="V836" s="141"/>
    </row>
    <row r="837" spans="1:22">
      <c r="A837" s="139">
        <v>160</v>
      </c>
      <c r="B837" s="140" t="s">
        <v>1246</v>
      </c>
      <c r="C837" s="140" t="s">
        <v>582</v>
      </c>
      <c r="D837" s="140" t="s">
        <v>583</v>
      </c>
      <c r="E837" s="140" t="s">
        <v>584</v>
      </c>
      <c r="F837" s="140">
        <v>4</v>
      </c>
      <c r="G837" s="140"/>
      <c r="H837" s="140" t="s">
        <v>702</v>
      </c>
      <c r="I837" s="140" t="s">
        <v>586</v>
      </c>
      <c r="J837" s="140" t="s">
        <v>592</v>
      </c>
      <c r="K837" s="140" t="s">
        <v>593</v>
      </c>
      <c r="L837" s="140" t="s">
        <v>594</v>
      </c>
      <c r="M837" s="140" t="s">
        <v>595</v>
      </c>
      <c r="N837" s="140" t="s">
        <v>703</v>
      </c>
      <c r="O837" s="140" t="s">
        <v>590</v>
      </c>
      <c r="P837" s="140" t="s">
        <v>597</v>
      </c>
      <c r="Q837" s="140" t="s">
        <v>577</v>
      </c>
      <c r="R837" s="140" t="s">
        <v>577</v>
      </c>
      <c r="S837" s="140" t="s">
        <v>577</v>
      </c>
      <c r="T837" s="140">
        <v>0</v>
      </c>
      <c r="U837" s="140"/>
      <c r="V837" s="141"/>
    </row>
    <row r="838" spans="1:22">
      <c r="A838" s="139">
        <v>160</v>
      </c>
      <c r="B838" s="140" t="s">
        <v>1246</v>
      </c>
      <c r="C838" s="140" t="s">
        <v>582</v>
      </c>
      <c r="D838" s="140" t="s">
        <v>583</v>
      </c>
      <c r="E838" s="140" t="s">
        <v>584</v>
      </c>
      <c r="F838" s="140">
        <v>5</v>
      </c>
      <c r="G838" s="140"/>
      <c r="H838" s="140" t="s">
        <v>1250</v>
      </c>
      <c r="I838" s="140" t="s">
        <v>586</v>
      </c>
      <c r="J838" s="140" t="s">
        <v>619</v>
      </c>
      <c r="K838" s="140" t="s">
        <v>593</v>
      </c>
      <c r="L838" s="140" t="s">
        <v>577</v>
      </c>
      <c r="M838" s="140" t="s">
        <v>595</v>
      </c>
      <c r="N838" s="140" t="s">
        <v>1251</v>
      </c>
      <c r="O838" s="140" t="s">
        <v>590</v>
      </c>
      <c r="P838" s="140" t="s">
        <v>597</v>
      </c>
      <c r="Q838" s="140" t="s">
        <v>577</v>
      </c>
      <c r="R838" s="140" t="s">
        <v>577</v>
      </c>
      <c r="S838" s="140" t="s">
        <v>577</v>
      </c>
      <c r="T838" s="140">
        <v>0</v>
      </c>
      <c r="U838" s="140"/>
      <c r="V838" s="141"/>
    </row>
    <row r="839" spans="1:22">
      <c r="A839" s="139">
        <v>160</v>
      </c>
      <c r="B839" s="140" t="s">
        <v>1246</v>
      </c>
      <c r="C839" s="140" t="s">
        <v>582</v>
      </c>
      <c r="D839" s="140" t="s">
        <v>583</v>
      </c>
      <c r="E839" s="140" t="s">
        <v>584</v>
      </c>
      <c r="F839" s="140">
        <v>6</v>
      </c>
      <c r="G839" s="140"/>
      <c r="H839" s="140" t="s">
        <v>669</v>
      </c>
      <c r="I839" s="140" t="s">
        <v>586</v>
      </c>
      <c r="J839" s="140" t="s">
        <v>609</v>
      </c>
      <c r="K839" s="140" t="s">
        <v>593</v>
      </c>
      <c r="L839" s="140" t="s">
        <v>577</v>
      </c>
      <c r="M839" s="140" t="s">
        <v>595</v>
      </c>
      <c r="N839" s="140" t="s">
        <v>610</v>
      </c>
      <c r="O839" s="140" t="s">
        <v>590</v>
      </c>
      <c r="P839" s="140" t="s">
        <v>597</v>
      </c>
      <c r="Q839" s="140" t="s">
        <v>577</v>
      </c>
      <c r="R839" s="140" t="s">
        <v>577</v>
      </c>
      <c r="S839" s="140" t="s">
        <v>577</v>
      </c>
      <c r="T839" s="140">
        <v>0</v>
      </c>
      <c r="U839" s="140"/>
      <c r="V839" s="141"/>
    </row>
    <row r="840" spans="1:22" ht="17.25" thickBot="1">
      <c r="A840" s="146">
        <v>160</v>
      </c>
      <c r="B840" s="147" t="s">
        <v>1246</v>
      </c>
      <c r="C840" s="147" t="s">
        <v>582</v>
      </c>
      <c r="D840" s="148" t="s">
        <v>583</v>
      </c>
      <c r="E840" s="147" t="s">
        <v>584</v>
      </c>
      <c r="F840" s="147">
        <v>7</v>
      </c>
      <c r="G840" s="147"/>
      <c r="H840" s="147" t="s">
        <v>670</v>
      </c>
      <c r="I840" s="147" t="s">
        <v>586</v>
      </c>
      <c r="J840" s="147" t="s">
        <v>609</v>
      </c>
      <c r="K840" s="147" t="s">
        <v>593</v>
      </c>
      <c r="L840" s="147" t="s">
        <v>577</v>
      </c>
      <c r="M840" s="147" t="s">
        <v>595</v>
      </c>
      <c r="N840" s="147" t="s">
        <v>610</v>
      </c>
      <c r="O840" s="147" t="s">
        <v>590</v>
      </c>
      <c r="P840" s="147" t="s">
        <v>597</v>
      </c>
      <c r="Q840" s="147" t="s">
        <v>577</v>
      </c>
      <c r="R840" s="147" t="s">
        <v>577</v>
      </c>
      <c r="S840" s="147" t="s">
        <v>577</v>
      </c>
      <c r="T840" s="147">
        <v>0</v>
      </c>
      <c r="U840" s="147"/>
      <c r="V840" s="149"/>
    </row>
    <row r="841" spans="1:22" s="157" customFormat="1">
      <c r="A841" s="170">
        <v>161</v>
      </c>
      <c r="B841" s="171" t="s">
        <v>1252</v>
      </c>
      <c r="C841" s="171" t="s">
        <v>582</v>
      </c>
      <c r="D841" s="171" t="s">
        <v>583</v>
      </c>
      <c r="E841" s="171" t="s">
        <v>584</v>
      </c>
      <c r="F841" s="171">
        <v>0</v>
      </c>
      <c r="G841" s="171"/>
      <c r="H841" s="171" t="s">
        <v>1252</v>
      </c>
      <c r="I841" s="171" t="s">
        <v>586</v>
      </c>
      <c r="J841" s="171" t="s">
        <v>592</v>
      </c>
      <c r="K841" s="171" t="s">
        <v>593</v>
      </c>
      <c r="L841" s="171" t="s">
        <v>594</v>
      </c>
      <c r="M841" s="171" t="s">
        <v>595</v>
      </c>
      <c r="N841" s="171" t="s">
        <v>596</v>
      </c>
      <c r="O841" s="171" t="s">
        <v>590</v>
      </c>
      <c r="P841" s="171" t="s">
        <v>580</v>
      </c>
      <c r="Q841" s="171" t="s">
        <v>686</v>
      </c>
      <c r="R841" s="171" t="s">
        <v>591</v>
      </c>
      <c r="S841" s="171" t="s">
        <v>591</v>
      </c>
      <c r="T841" s="171">
        <v>0</v>
      </c>
      <c r="U841" s="171"/>
      <c r="V841" s="172" t="s">
        <v>574</v>
      </c>
    </row>
    <row r="842" spans="1:22" s="135" customFormat="1">
      <c r="A842" s="142">
        <v>161</v>
      </c>
      <c r="B842" s="130" t="s">
        <v>1252</v>
      </c>
      <c r="C842" s="130" t="s">
        <v>582</v>
      </c>
      <c r="D842" s="130" t="s">
        <v>583</v>
      </c>
      <c r="E842" s="130" t="s">
        <v>584</v>
      </c>
      <c r="F842" s="130">
        <v>1</v>
      </c>
      <c r="G842" s="130" t="s">
        <v>1253</v>
      </c>
      <c r="H842" s="130" t="s">
        <v>1254</v>
      </c>
      <c r="I842" s="130" t="s">
        <v>586</v>
      </c>
      <c r="J842" s="130" t="s">
        <v>592</v>
      </c>
      <c r="K842" s="130" t="s">
        <v>593</v>
      </c>
      <c r="L842" s="130" t="s">
        <v>594</v>
      </c>
      <c r="M842" s="130" t="s">
        <v>595</v>
      </c>
      <c r="N842" s="130" t="s">
        <v>1237</v>
      </c>
      <c r="O842" s="130" t="s">
        <v>590</v>
      </c>
      <c r="P842" s="130" t="s">
        <v>597</v>
      </c>
      <c r="Q842" s="130" t="s">
        <v>577</v>
      </c>
      <c r="R842" s="130" t="s">
        <v>577</v>
      </c>
      <c r="S842" s="130" t="s">
        <v>577</v>
      </c>
      <c r="T842" s="130">
        <v>0</v>
      </c>
      <c r="U842" s="130"/>
      <c r="V842" s="143"/>
    </row>
    <row r="843" spans="1:22">
      <c r="A843" s="139">
        <v>161</v>
      </c>
      <c r="B843" s="140" t="s">
        <v>1252</v>
      </c>
      <c r="C843" s="140" t="s">
        <v>582</v>
      </c>
      <c r="D843" s="140" t="s">
        <v>583</v>
      </c>
      <c r="E843" s="140" t="s">
        <v>584</v>
      </c>
      <c r="F843" s="140">
        <v>2</v>
      </c>
      <c r="G843" s="140"/>
      <c r="H843" s="140" t="s">
        <v>585</v>
      </c>
      <c r="I843" s="140" t="s">
        <v>586</v>
      </c>
      <c r="J843" s="140" t="s">
        <v>587</v>
      </c>
      <c r="K843" s="140" t="s">
        <v>593</v>
      </c>
      <c r="L843" s="140" t="s">
        <v>577</v>
      </c>
      <c r="M843" s="140" t="s">
        <v>577</v>
      </c>
      <c r="N843" s="140" t="s">
        <v>589</v>
      </c>
      <c r="O843" s="140" t="s">
        <v>590</v>
      </c>
      <c r="P843" s="140" t="s">
        <v>597</v>
      </c>
      <c r="Q843" s="140" t="s">
        <v>577</v>
      </c>
      <c r="R843" s="140" t="s">
        <v>577</v>
      </c>
      <c r="S843" s="140" t="s">
        <v>577</v>
      </c>
      <c r="T843" s="140">
        <v>0</v>
      </c>
      <c r="U843" s="140"/>
      <c r="V843" s="141"/>
    </row>
    <row r="844" spans="1:22">
      <c r="A844" s="139">
        <v>161</v>
      </c>
      <c r="B844" s="140" t="s">
        <v>1252</v>
      </c>
      <c r="C844" s="140" t="s">
        <v>582</v>
      </c>
      <c r="D844" s="140" t="s">
        <v>583</v>
      </c>
      <c r="E844" s="140" t="s">
        <v>584</v>
      </c>
      <c r="F844" s="140">
        <v>3</v>
      </c>
      <c r="G844" s="140"/>
      <c r="H844" s="140" t="s">
        <v>1084</v>
      </c>
      <c r="I844" s="140" t="s">
        <v>586</v>
      </c>
      <c r="J844" s="140" t="s">
        <v>619</v>
      </c>
      <c r="K844" s="140" t="s">
        <v>593</v>
      </c>
      <c r="L844" s="140" t="s">
        <v>577</v>
      </c>
      <c r="M844" s="140" t="s">
        <v>595</v>
      </c>
      <c r="N844" s="140" t="s">
        <v>1106</v>
      </c>
      <c r="O844" s="140" t="s">
        <v>590</v>
      </c>
      <c r="P844" s="140" t="s">
        <v>597</v>
      </c>
      <c r="Q844" s="140" t="s">
        <v>577</v>
      </c>
      <c r="R844" s="140" t="s">
        <v>577</v>
      </c>
      <c r="S844" s="140" t="s">
        <v>577</v>
      </c>
      <c r="T844" s="140">
        <v>0</v>
      </c>
      <c r="U844" s="140"/>
      <c r="V844" s="141"/>
    </row>
    <row r="845" spans="1:22">
      <c r="A845" s="139">
        <v>161</v>
      </c>
      <c r="B845" s="140" t="s">
        <v>1252</v>
      </c>
      <c r="C845" s="140" t="s">
        <v>582</v>
      </c>
      <c r="D845" s="140" t="s">
        <v>583</v>
      </c>
      <c r="E845" s="140" t="s">
        <v>584</v>
      </c>
      <c r="F845" s="140">
        <v>4</v>
      </c>
      <c r="G845" s="140"/>
      <c r="H845" s="140" t="s">
        <v>650</v>
      </c>
      <c r="I845" s="140" t="s">
        <v>586</v>
      </c>
      <c r="J845" s="140" t="s">
        <v>651</v>
      </c>
      <c r="K845" s="140" t="s">
        <v>577</v>
      </c>
      <c r="L845" s="140" t="s">
        <v>577</v>
      </c>
      <c r="M845" s="140" t="s">
        <v>577</v>
      </c>
      <c r="N845" s="140">
        <v>0</v>
      </c>
      <c r="O845" s="140" t="s">
        <v>590</v>
      </c>
      <c r="P845" s="140" t="s">
        <v>597</v>
      </c>
      <c r="Q845" s="140" t="s">
        <v>577</v>
      </c>
      <c r="R845" s="140" t="s">
        <v>577</v>
      </c>
      <c r="S845" s="140" t="s">
        <v>577</v>
      </c>
      <c r="T845" s="140">
        <v>0</v>
      </c>
      <c r="U845" s="140"/>
      <c r="V845" s="141"/>
    </row>
    <row r="846" spans="1:22">
      <c r="A846" s="139">
        <v>161</v>
      </c>
      <c r="B846" s="140" t="s">
        <v>1252</v>
      </c>
      <c r="C846" s="140" t="s">
        <v>582</v>
      </c>
      <c r="D846" s="140" t="s">
        <v>583</v>
      </c>
      <c r="E846" s="140" t="s">
        <v>584</v>
      </c>
      <c r="F846" s="140">
        <v>5</v>
      </c>
      <c r="G846" s="140"/>
      <c r="H846" s="140" t="s">
        <v>676</v>
      </c>
      <c r="I846" s="140" t="s">
        <v>586</v>
      </c>
      <c r="J846" s="140" t="s">
        <v>599</v>
      </c>
      <c r="K846" s="140" t="s">
        <v>593</v>
      </c>
      <c r="L846" s="140" t="s">
        <v>594</v>
      </c>
      <c r="M846" s="140" t="s">
        <v>577</v>
      </c>
      <c r="N846" s="140" t="s">
        <v>677</v>
      </c>
      <c r="O846" s="140" t="s">
        <v>590</v>
      </c>
      <c r="P846" s="140" t="s">
        <v>597</v>
      </c>
      <c r="Q846" s="140" t="s">
        <v>577</v>
      </c>
      <c r="R846" s="140" t="s">
        <v>577</v>
      </c>
      <c r="S846" s="140" t="s">
        <v>577</v>
      </c>
      <c r="T846" s="140">
        <v>0</v>
      </c>
      <c r="U846" s="140"/>
      <c r="V846" s="141"/>
    </row>
    <row r="847" spans="1:22">
      <c r="A847" s="139">
        <v>161</v>
      </c>
      <c r="B847" s="140" t="s">
        <v>1252</v>
      </c>
      <c r="C847" s="140" t="s">
        <v>582</v>
      </c>
      <c r="D847" s="140" t="s">
        <v>583</v>
      </c>
      <c r="E847" s="140" t="s">
        <v>584</v>
      </c>
      <c r="F847" s="140">
        <v>6</v>
      </c>
      <c r="G847" s="140"/>
      <c r="H847" s="140" t="s">
        <v>682</v>
      </c>
      <c r="I847" s="140" t="s">
        <v>586</v>
      </c>
      <c r="J847" s="140" t="s">
        <v>609</v>
      </c>
      <c r="K847" s="140" t="s">
        <v>593</v>
      </c>
      <c r="L847" s="140" t="s">
        <v>577</v>
      </c>
      <c r="M847" s="140" t="s">
        <v>595</v>
      </c>
      <c r="N847" s="140" t="s">
        <v>610</v>
      </c>
      <c r="O847" s="140" t="s">
        <v>590</v>
      </c>
      <c r="P847" s="140" t="s">
        <v>597</v>
      </c>
      <c r="Q847" s="140" t="s">
        <v>577</v>
      </c>
      <c r="R847" s="140" t="s">
        <v>577</v>
      </c>
      <c r="S847" s="140" t="s">
        <v>577</v>
      </c>
      <c r="T847" s="140">
        <v>0</v>
      </c>
      <c r="U847" s="140"/>
      <c r="V847" s="141"/>
    </row>
    <row r="848" spans="1:22" ht="17.25" thickBot="1">
      <c r="A848" s="146">
        <v>161</v>
      </c>
      <c r="B848" s="147" t="s">
        <v>1252</v>
      </c>
      <c r="C848" s="147" t="s">
        <v>582</v>
      </c>
      <c r="D848" s="148" t="s">
        <v>583</v>
      </c>
      <c r="E848" s="147" t="s">
        <v>584</v>
      </c>
      <c r="F848" s="147">
        <v>7</v>
      </c>
      <c r="G848" s="147"/>
      <c r="H848" s="147" t="s">
        <v>683</v>
      </c>
      <c r="I848" s="147" t="s">
        <v>586</v>
      </c>
      <c r="J848" s="147" t="s">
        <v>609</v>
      </c>
      <c r="K848" s="147" t="s">
        <v>593</v>
      </c>
      <c r="L848" s="147" t="s">
        <v>577</v>
      </c>
      <c r="M848" s="147" t="s">
        <v>595</v>
      </c>
      <c r="N848" s="147" t="s">
        <v>610</v>
      </c>
      <c r="O848" s="147" t="s">
        <v>590</v>
      </c>
      <c r="P848" s="147" t="s">
        <v>597</v>
      </c>
      <c r="Q848" s="147" t="s">
        <v>577</v>
      </c>
      <c r="R848" s="147" t="s">
        <v>577</v>
      </c>
      <c r="S848" s="147" t="s">
        <v>577</v>
      </c>
      <c r="T848" s="147">
        <v>0</v>
      </c>
      <c r="U848" s="147"/>
      <c r="V848" s="149"/>
    </row>
    <row r="849" spans="1:22" s="135" customFormat="1" ht="17.25" thickBot="1">
      <c r="A849" s="131">
        <v>162</v>
      </c>
      <c r="B849" s="132" t="s">
        <v>572</v>
      </c>
      <c r="C849" s="132" t="s">
        <v>573</v>
      </c>
      <c r="D849" s="132" t="s">
        <v>573</v>
      </c>
      <c r="E849" s="132" t="s">
        <v>574</v>
      </c>
      <c r="F849" s="132">
        <v>0</v>
      </c>
      <c r="G849" s="132" t="s">
        <v>575</v>
      </c>
      <c r="H849" s="132" t="s">
        <v>572</v>
      </c>
      <c r="I849" s="132" t="s">
        <v>576</v>
      </c>
      <c r="J849" s="132" t="s">
        <v>577</v>
      </c>
      <c r="K849" s="132" t="s">
        <v>577</v>
      </c>
      <c r="L849" s="132" t="s">
        <v>577</v>
      </c>
      <c r="M849" s="132" t="s">
        <v>577</v>
      </c>
      <c r="N849" s="132" t="s">
        <v>578</v>
      </c>
      <c r="O849" s="132" t="s">
        <v>579</v>
      </c>
      <c r="P849" s="132" t="s">
        <v>580</v>
      </c>
      <c r="Q849" s="132" t="s">
        <v>577</v>
      </c>
      <c r="R849" s="132" t="s">
        <v>577</v>
      </c>
      <c r="S849" s="132" t="s">
        <v>577</v>
      </c>
      <c r="T849" s="132">
        <v>0</v>
      </c>
      <c r="U849" s="132"/>
      <c r="V849" s="133" t="s">
        <v>574</v>
      </c>
    </row>
    <row r="850" spans="1:22" s="135" customFormat="1" ht="17.25" thickBot="1">
      <c r="A850" s="131">
        <v>163</v>
      </c>
      <c r="B850" s="132" t="s">
        <v>572</v>
      </c>
      <c r="C850" s="132" t="s">
        <v>573</v>
      </c>
      <c r="D850" s="132" t="s">
        <v>573</v>
      </c>
      <c r="E850" s="132" t="s">
        <v>574</v>
      </c>
      <c r="F850" s="132">
        <v>0</v>
      </c>
      <c r="G850" s="132" t="s">
        <v>575</v>
      </c>
      <c r="H850" s="132" t="s">
        <v>572</v>
      </c>
      <c r="I850" s="132" t="s">
        <v>576</v>
      </c>
      <c r="J850" s="132" t="s">
        <v>577</v>
      </c>
      <c r="K850" s="132" t="s">
        <v>577</v>
      </c>
      <c r="L850" s="132" t="s">
        <v>577</v>
      </c>
      <c r="M850" s="132" t="s">
        <v>577</v>
      </c>
      <c r="N850" s="132" t="s">
        <v>578</v>
      </c>
      <c r="O850" s="132" t="s">
        <v>579</v>
      </c>
      <c r="P850" s="132" t="s">
        <v>580</v>
      </c>
      <c r="Q850" s="132" t="s">
        <v>577</v>
      </c>
      <c r="R850" s="132" t="s">
        <v>577</v>
      </c>
      <c r="S850" s="132" t="s">
        <v>577</v>
      </c>
      <c r="T850" s="132">
        <v>0</v>
      </c>
      <c r="U850" s="132"/>
      <c r="V850" s="133" t="s">
        <v>574</v>
      </c>
    </row>
    <row r="851" spans="1:22" s="135" customFormat="1">
      <c r="A851" s="150">
        <v>164</v>
      </c>
      <c r="B851" s="151" t="s">
        <v>1255</v>
      </c>
      <c r="C851" s="151" t="s">
        <v>582</v>
      </c>
      <c r="D851" s="151" t="s">
        <v>583</v>
      </c>
      <c r="E851" s="151" t="s">
        <v>584</v>
      </c>
      <c r="F851" s="151">
        <v>0</v>
      </c>
      <c r="G851" s="151" t="s">
        <v>1256</v>
      </c>
      <c r="H851" s="151" t="s">
        <v>1255</v>
      </c>
      <c r="I851" s="151" t="s">
        <v>586</v>
      </c>
      <c r="J851" s="151" t="s">
        <v>592</v>
      </c>
      <c r="K851" s="151" t="s">
        <v>593</v>
      </c>
      <c r="L851" s="151" t="s">
        <v>594</v>
      </c>
      <c r="M851" s="151" t="s">
        <v>595</v>
      </c>
      <c r="N851" s="151" t="s">
        <v>596</v>
      </c>
      <c r="O851" s="151" t="s">
        <v>590</v>
      </c>
      <c r="P851" s="151" t="s">
        <v>580</v>
      </c>
      <c r="Q851" s="151" t="s">
        <v>686</v>
      </c>
      <c r="R851" s="151" t="s">
        <v>630</v>
      </c>
      <c r="S851" s="151" t="s">
        <v>630</v>
      </c>
      <c r="T851" s="151">
        <v>0</v>
      </c>
      <c r="U851" s="151"/>
      <c r="V851" s="133" t="s">
        <v>574</v>
      </c>
    </row>
    <row r="852" spans="1:22">
      <c r="A852" s="139">
        <v>164</v>
      </c>
      <c r="B852" s="140" t="s">
        <v>1255</v>
      </c>
      <c r="C852" s="140" t="s">
        <v>582</v>
      </c>
      <c r="D852" s="140" t="s">
        <v>583</v>
      </c>
      <c r="E852" s="140" t="s">
        <v>584</v>
      </c>
      <c r="F852" s="140">
        <v>1</v>
      </c>
      <c r="G852" s="140"/>
      <c r="H852" s="140" t="s">
        <v>1257</v>
      </c>
      <c r="I852" s="140" t="s">
        <v>586</v>
      </c>
      <c r="J852" s="140" t="s">
        <v>592</v>
      </c>
      <c r="K852" s="140" t="s">
        <v>593</v>
      </c>
      <c r="L852" s="140" t="s">
        <v>594</v>
      </c>
      <c r="M852" s="140" t="s">
        <v>595</v>
      </c>
      <c r="N852" s="140" t="s">
        <v>1258</v>
      </c>
      <c r="O852" s="140" t="s">
        <v>590</v>
      </c>
      <c r="P852" s="140" t="s">
        <v>597</v>
      </c>
      <c r="Q852" s="140" t="s">
        <v>577</v>
      </c>
      <c r="R852" s="140" t="s">
        <v>577</v>
      </c>
      <c r="S852" s="140" t="s">
        <v>577</v>
      </c>
      <c r="T852" s="140">
        <v>0</v>
      </c>
      <c r="U852" s="140"/>
      <c r="V852" s="141"/>
    </row>
    <row r="853" spans="1:22">
      <c r="A853" s="139">
        <v>164</v>
      </c>
      <c r="B853" s="140" t="s">
        <v>1255</v>
      </c>
      <c r="C853" s="140" t="s">
        <v>582</v>
      </c>
      <c r="D853" s="140" t="s">
        <v>583</v>
      </c>
      <c r="E853" s="140" t="s">
        <v>584</v>
      </c>
      <c r="F853" s="140">
        <v>2</v>
      </c>
      <c r="G853" s="140"/>
      <c r="H853" s="140" t="s">
        <v>660</v>
      </c>
      <c r="I853" s="140" t="s">
        <v>586</v>
      </c>
      <c r="J853" s="140" t="s">
        <v>609</v>
      </c>
      <c r="K853" s="140" t="s">
        <v>593</v>
      </c>
      <c r="L853" s="140" t="s">
        <v>577</v>
      </c>
      <c r="M853" s="140" t="s">
        <v>595</v>
      </c>
      <c r="N853" s="140" t="s">
        <v>661</v>
      </c>
      <c r="O853" s="140" t="s">
        <v>590</v>
      </c>
      <c r="P853" s="140" t="s">
        <v>597</v>
      </c>
      <c r="Q853" s="140" t="s">
        <v>577</v>
      </c>
      <c r="R853" s="140" t="s">
        <v>577</v>
      </c>
      <c r="S853" s="140" t="s">
        <v>577</v>
      </c>
      <c r="T853" s="140">
        <v>0</v>
      </c>
      <c r="U853" s="140"/>
      <c r="V853" s="141"/>
    </row>
    <row r="854" spans="1:22">
      <c r="A854" s="139">
        <v>164</v>
      </c>
      <c r="B854" s="140" t="s">
        <v>1255</v>
      </c>
      <c r="C854" s="140" t="s">
        <v>582</v>
      </c>
      <c r="D854" s="140" t="s">
        <v>583</v>
      </c>
      <c r="E854" s="140" t="s">
        <v>584</v>
      </c>
      <c r="F854" s="140">
        <v>3</v>
      </c>
      <c r="G854" s="140"/>
      <c r="H854" s="140" t="s">
        <v>1084</v>
      </c>
      <c r="I854" s="140" t="s">
        <v>586</v>
      </c>
      <c r="J854" s="140" t="s">
        <v>619</v>
      </c>
      <c r="K854" s="140" t="s">
        <v>593</v>
      </c>
      <c r="L854" s="140" t="s">
        <v>577</v>
      </c>
      <c r="M854" s="140" t="s">
        <v>595</v>
      </c>
      <c r="N854" s="140" t="s">
        <v>1106</v>
      </c>
      <c r="O854" s="140" t="s">
        <v>590</v>
      </c>
      <c r="P854" s="140" t="s">
        <v>597</v>
      </c>
      <c r="Q854" s="140" t="s">
        <v>577</v>
      </c>
      <c r="R854" s="140" t="s">
        <v>577</v>
      </c>
      <c r="S854" s="140" t="s">
        <v>577</v>
      </c>
      <c r="T854" s="140">
        <v>0</v>
      </c>
      <c r="U854" s="140"/>
      <c r="V854" s="141"/>
    </row>
    <row r="855" spans="1:22">
      <c r="A855" s="139">
        <v>164</v>
      </c>
      <c r="B855" s="140" t="s">
        <v>1255</v>
      </c>
      <c r="C855" s="140" t="s">
        <v>582</v>
      </c>
      <c r="D855" s="140" t="s">
        <v>583</v>
      </c>
      <c r="E855" s="140" t="s">
        <v>584</v>
      </c>
      <c r="F855" s="140">
        <v>4</v>
      </c>
      <c r="G855" s="140"/>
      <c r="H855" s="140" t="s">
        <v>675</v>
      </c>
      <c r="I855" s="140" t="s">
        <v>586</v>
      </c>
      <c r="J855" s="140" t="s">
        <v>599</v>
      </c>
      <c r="K855" s="140" t="s">
        <v>593</v>
      </c>
      <c r="L855" s="140" t="s">
        <v>594</v>
      </c>
      <c r="M855" s="140" t="s">
        <v>577</v>
      </c>
      <c r="N855" s="140" t="s">
        <v>600</v>
      </c>
      <c r="O855" s="140" t="s">
        <v>590</v>
      </c>
      <c r="P855" s="140" t="s">
        <v>597</v>
      </c>
      <c r="Q855" s="140" t="s">
        <v>577</v>
      </c>
      <c r="R855" s="140" t="s">
        <v>577</v>
      </c>
      <c r="S855" s="140" t="s">
        <v>577</v>
      </c>
      <c r="T855" s="140">
        <v>0</v>
      </c>
      <c r="U855" s="140"/>
      <c r="V855" s="141"/>
    </row>
    <row r="856" spans="1:22">
      <c r="A856" s="139">
        <v>164</v>
      </c>
      <c r="B856" s="140" t="s">
        <v>1255</v>
      </c>
      <c r="C856" s="140" t="s">
        <v>582</v>
      </c>
      <c r="D856" s="140" t="s">
        <v>583</v>
      </c>
      <c r="E856" s="140" t="s">
        <v>584</v>
      </c>
      <c r="F856" s="140">
        <v>5</v>
      </c>
      <c r="G856" s="140"/>
      <c r="H856" s="140" t="s">
        <v>665</v>
      </c>
      <c r="I856" s="140" t="s">
        <v>586</v>
      </c>
      <c r="J856" s="140" t="s">
        <v>619</v>
      </c>
      <c r="K856" s="140" t="s">
        <v>593</v>
      </c>
      <c r="L856" s="140" t="s">
        <v>577</v>
      </c>
      <c r="M856" s="140" t="s">
        <v>595</v>
      </c>
      <c r="N856" s="140" t="s">
        <v>666</v>
      </c>
      <c r="O856" s="140" t="s">
        <v>590</v>
      </c>
      <c r="P856" s="140" t="s">
        <v>597</v>
      </c>
      <c r="Q856" s="140" t="s">
        <v>577</v>
      </c>
      <c r="R856" s="140" t="s">
        <v>577</v>
      </c>
      <c r="S856" s="140" t="s">
        <v>577</v>
      </c>
      <c r="T856" s="140">
        <v>0</v>
      </c>
      <c r="U856" s="140"/>
      <c r="V856" s="141"/>
    </row>
    <row r="857" spans="1:22">
      <c r="A857" s="139">
        <v>164</v>
      </c>
      <c r="B857" s="140" t="s">
        <v>1255</v>
      </c>
      <c r="C857" s="140" t="s">
        <v>582</v>
      </c>
      <c r="D857" s="140" t="s">
        <v>583</v>
      </c>
      <c r="E857" s="140" t="s">
        <v>584</v>
      </c>
      <c r="F857" s="140">
        <v>6</v>
      </c>
      <c r="G857" s="140"/>
      <c r="H857" s="140" t="s">
        <v>695</v>
      </c>
      <c r="I857" s="140" t="s">
        <v>586</v>
      </c>
      <c r="J857" s="140" t="s">
        <v>609</v>
      </c>
      <c r="K857" s="140" t="s">
        <v>593</v>
      </c>
      <c r="L857" s="140" t="s">
        <v>577</v>
      </c>
      <c r="M857" s="140" t="s">
        <v>595</v>
      </c>
      <c r="N857" s="140" t="s">
        <v>610</v>
      </c>
      <c r="O857" s="140" t="s">
        <v>590</v>
      </c>
      <c r="P857" s="140" t="s">
        <v>597</v>
      </c>
      <c r="Q857" s="140" t="s">
        <v>577</v>
      </c>
      <c r="R857" s="140" t="s">
        <v>577</v>
      </c>
      <c r="S857" s="140" t="s">
        <v>577</v>
      </c>
      <c r="T857" s="140">
        <v>0</v>
      </c>
      <c r="U857" s="140"/>
      <c r="V857" s="141"/>
    </row>
    <row r="858" spans="1:22" ht="17.25" thickBot="1">
      <c r="A858" s="146">
        <v>164</v>
      </c>
      <c r="B858" s="147" t="s">
        <v>1255</v>
      </c>
      <c r="C858" s="147" t="s">
        <v>582</v>
      </c>
      <c r="D858" s="148" t="s">
        <v>583</v>
      </c>
      <c r="E858" s="147" t="s">
        <v>584</v>
      </c>
      <c r="F858" s="147">
        <v>7</v>
      </c>
      <c r="G858" s="147"/>
      <c r="H858" s="147" t="s">
        <v>696</v>
      </c>
      <c r="I858" s="147" t="s">
        <v>586</v>
      </c>
      <c r="J858" s="147" t="s">
        <v>609</v>
      </c>
      <c r="K858" s="147" t="s">
        <v>593</v>
      </c>
      <c r="L858" s="147" t="s">
        <v>577</v>
      </c>
      <c r="M858" s="147" t="s">
        <v>595</v>
      </c>
      <c r="N858" s="147" t="s">
        <v>610</v>
      </c>
      <c r="O858" s="147" t="s">
        <v>590</v>
      </c>
      <c r="P858" s="147" t="s">
        <v>597</v>
      </c>
      <c r="Q858" s="147" t="s">
        <v>577</v>
      </c>
      <c r="R858" s="147" t="s">
        <v>577</v>
      </c>
      <c r="S858" s="147" t="s">
        <v>577</v>
      </c>
      <c r="T858" s="147">
        <v>0</v>
      </c>
      <c r="U858" s="147"/>
      <c r="V858" s="149"/>
    </row>
    <row r="859" spans="1:22" s="135" customFormat="1">
      <c r="A859" s="150">
        <v>165</v>
      </c>
      <c r="B859" s="151" t="s">
        <v>1259</v>
      </c>
      <c r="C859" s="151" t="s">
        <v>582</v>
      </c>
      <c r="D859" s="151" t="s">
        <v>583</v>
      </c>
      <c r="E859" s="151" t="s">
        <v>584</v>
      </c>
      <c r="F859" s="151">
        <v>0</v>
      </c>
      <c r="G859" s="151" t="s">
        <v>1260</v>
      </c>
      <c r="H859" s="151" t="s">
        <v>1259</v>
      </c>
      <c r="I859" s="151" t="s">
        <v>586</v>
      </c>
      <c r="J859" s="151" t="s">
        <v>592</v>
      </c>
      <c r="K859" s="151" t="s">
        <v>593</v>
      </c>
      <c r="L859" s="151" t="s">
        <v>594</v>
      </c>
      <c r="M859" s="151" t="s">
        <v>595</v>
      </c>
      <c r="N859" s="151" t="s">
        <v>596</v>
      </c>
      <c r="O859" s="151" t="s">
        <v>590</v>
      </c>
      <c r="P859" s="151" t="s">
        <v>580</v>
      </c>
      <c r="Q859" s="151" t="s">
        <v>686</v>
      </c>
      <c r="R859" s="151" t="s">
        <v>630</v>
      </c>
      <c r="S859" s="151" t="s">
        <v>630</v>
      </c>
      <c r="T859" s="151">
        <v>0</v>
      </c>
      <c r="U859" s="151"/>
      <c r="V859" s="133" t="s">
        <v>574</v>
      </c>
    </row>
    <row r="860" spans="1:22">
      <c r="A860" s="139">
        <v>165</v>
      </c>
      <c r="B860" s="140" t="s">
        <v>1259</v>
      </c>
      <c r="C860" s="140" t="s">
        <v>582</v>
      </c>
      <c r="D860" s="140" t="s">
        <v>583</v>
      </c>
      <c r="E860" s="140" t="s">
        <v>584</v>
      </c>
      <c r="F860" s="140">
        <v>1</v>
      </c>
      <c r="G860" s="140"/>
      <c r="H860" s="140" t="s">
        <v>1261</v>
      </c>
      <c r="I860" s="140" t="s">
        <v>586</v>
      </c>
      <c r="J860" s="140" t="s">
        <v>592</v>
      </c>
      <c r="K860" s="140" t="s">
        <v>593</v>
      </c>
      <c r="L860" s="140" t="s">
        <v>594</v>
      </c>
      <c r="M860" s="140" t="s">
        <v>595</v>
      </c>
      <c r="N860" s="140" t="s">
        <v>1262</v>
      </c>
      <c r="O860" s="140" t="s">
        <v>590</v>
      </c>
      <c r="P860" s="140" t="s">
        <v>597</v>
      </c>
      <c r="Q860" s="140" t="s">
        <v>577</v>
      </c>
      <c r="R860" s="140" t="s">
        <v>577</v>
      </c>
      <c r="S860" s="140" t="s">
        <v>577</v>
      </c>
      <c r="T860" s="140">
        <v>0</v>
      </c>
      <c r="U860" s="140"/>
      <c r="V860" s="141"/>
    </row>
    <row r="861" spans="1:22">
      <c r="A861" s="139">
        <v>165</v>
      </c>
      <c r="B861" s="140" t="s">
        <v>1259</v>
      </c>
      <c r="C861" s="140" t="s">
        <v>582</v>
      </c>
      <c r="D861" s="140" t="s">
        <v>583</v>
      </c>
      <c r="E861" s="140" t="s">
        <v>584</v>
      </c>
      <c r="F861" s="140">
        <v>2</v>
      </c>
      <c r="G861" s="140"/>
      <c r="H861" s="140" t="s">
        <v>644</v>
      </c>
      <c r="I861" s="140" t="s">
        <v>586</v>
      </c>
      <c r="J861" s="140" t="s">
        <v>599</v>
      </c>
      <c r="K861" s="140" t="s">
        <v>593</v>
      </c>
      <c r="L861" s="140" t="s">
        <v>594</v>
      </c>
      <c r="M861" s="140" t="s">
        <v>577</v>
      </c>
      <c r="N861" s="140" t="s">
        <v>645</v>
      </c>
      <c r="O861" s="140" t="s">
        <v>590</v>
      </c>
      <c r="P861" s="140" t="s">
        <v>597</v>
      </c>
      <c r="Q861" s="140" t="s">
        <v>577</v>
      </c>
      <c r="R861" s="140" t="s">
        <v>577</v>
      </c>
      <c r="S861" s="140" t="s">
        <v>577</v>
      </c>
      <c r="T861" s="140">
        <v>0</v>
      </c>
      <c r="U861" s="140"/>
      <c r="V861" s="141"/>
    </row>
    <row r="862" spans="1:22">
      <c r="A862" s="139">
        <v>165</v>
      </c>
      <c r="B862" s="140" t="s">
        <v>1259</v>
      </c>
      <c r="C862" s="140" t="s">
        <v>582</v>
      </c>
      <c r="D862" s="140" t="s">
        <v>583</v>
      </c>
      <c r="E862" s="140" t="s">
        <v>584</v>
      </c>
      <c r="F862" s="140">
        <v>3</v>
      </c>
      <c r="G862" s="140"/>
      <c r="H862" s="140" t="s">
        <v>911</v>
      </c>
      <c r="I862" s="140" t="s">
        <v>586</v>
      </c>
      <c r="J862" s="140" t="s">
        <v>651</v>
      </c>
      <c r="K862" s="140" t="s">
        <v>577</v>
      </c>
      <c r="L862" s="140" t="s">
        <v>577</v>
      </c>
      <c r="M862" s="140" t="s">
        <v>577</v>
      </c>
      <c r="N862" s="140">
        <v>0</v>
      </c>
      <c r="O862" s="140" t="s">
        <v>590</v>
      </c>
      <c r="P862" s="140" t="s">
        <v>597</v>
      </c>
      <c r="Q862" s="140" t="s">
        <v>577</v>
      </c>
      <c r="R862" s="140" t="s">
        <v>577</v>
      </c>
      <c r="S862" s="140" t="s">
        <v>577</v>
      </c>
      <c r="T862" s="140">
        <v>0</v>
      </c>
      <c r="U862" s="140"/>
      <c r="V862" s="141"/>
    </row>
    <row r="863" spans="1:22">
      <c r="A863" s="139">
        <v>165</v>
      </c>
      <c r="B863" s="140" t="s">
        <v>1259</v>
      </c>
      <c r="C863" s="140" t="s">
        <v>582</v>
      </c>
      <c r="D863" s="140" t="s">
        <v>583</v>
      </c>
      <c r="E863" s="140" t="s">
        <v>584</v>
      </c>
      <c r="F863" s="140">
        <v>4</v>
      </c>
      <c r="G863" s="140"/>
      <c r="H863" s="140" t="s">
        <v>862</v>
      </c>
      <c r="I863" s="140" t="s">
        <v>586</v>
      </c>
      <c r="J863" s="140" t="s">
        <v>599</v>
      </c>
      <c r="K863" s="140" t="s">
        <v>593</v>
      </c>
      <c r="L863" s="140" t="s">
        <v>594</v>
      </c>
      <c r="M863" s="140" t="s">
        <v>577</v>
      </c>
      <c r="N863" s="140" t="s">
        <v>600</v>
      </c>
      <c r="O863" s="140" t="s">
        <v>590</v>
      </c>
      <c r="P863" s="140" t="s">
        <v>597</v>
      </c>
      <c r="Q863" s="140" t="s">
        <v>577</v>
      </c>
      <c r="R863" s="140" t="s">
        <v>577</v>
      </c>
      <c r="S863" s="140" t="s">
        <v>577</v>
      </c>
      <c r="T863" s="140">
        <v>0</v>
      </c>
      <c r="U863" s="140"/>
      <c r="V863" s="141"/>
    </row>
    <row r="864" spans="1:22">
      <c r="A864" s="139">
        <v>165</v>
      </c>
      <c r="B864" s="140" t="s">
        <v>1259</v>
      </c>
      <c r="C864" s="140" t="s">
        <v>582</v>
      </c>
      <c r="D864" s="140" t="s">
        <v>583</v>
      </c>
      <c r="E864" s="140" t="s">
        <v>584</v>
      </c>
      <c r="F864" s="140">
        <v>5</v>
      </c>
      <c r="G864" s="140"/>
      <c r="H864" s="140" t="s">
        <v>648</v>
      </c>
      <c r="I864" s="140" t="s">
        <v>586</v>
      </c>
      <c r="J864" s="140" t="s">
        <v>619</v>
      </c>
      <c r="K864" s="140" t="s">
        <v>593</v>
      </c>
      <c r="L864" s="140" t="s">
        <v>577</v>
      </c>
      <c r="M864" s="140" t="s">
        <v>595</v>
      </c>
      <c r="N864" s="140" t="s">
        <v>649</v>
      </c>
      <c r="O864" s="140" t="s">
        <v>590</v>
      </c>
      <c r="P864" s="140" t="s">
        <v>597</v>
      </c>
      <c r="Q864" s="140" t="s">
        <v>577</v>
      </c>
      <c r="R864" s="140" t="s">
        <v>577</v>
      </c>
      <c r="S864" s="140" t="s">
        <v>577</v>
      </c>
      <c r="T864" s="140">
        <v>0</v>
      </c>
      <c r="U864" s="140"/>
      <c r="V864" s="141"/>
    </row>
    <row r="865" spans="1:22">
      <c r="A865" s="139">
        <v>165</v>
      </c>
      <c r="B865" s="140" t="s">
        <v>1259</v>
      </c>
      <c r="C865" s="140" t="s">
        <v>582</v>
      </c>
      <c r="D865" s="140" t="s">
        <v>583</v>
      </c>
      <c r="E865" s="140" t="s">
        <v>584</v>
      </c>
      <c r="F865" s="140">
        <v>6</v>
      </c>
      <c r="G865" s="140"/>
      <c r="H865" s="140" t="s">
        <v>706</v>
      </c>
      <c r="I865" s="140" t="s">
        <v>586</v>
      </c>
      <c r="J865" s="140" t="s">
        <v>609</v>
      </c>
      <c r="K865" s="140" t="s">
        <v>593</v>
      </c>
      <c r="L865" s="140" t="s">
        <v>577</v>
      </c>
      <c r="M865" s="140" t="s">
        <v>595</v>
      </c>
      <c r="N865" s="140" t="s">
        <v>610</v>
      </c>
      <c r="O865" s="140" t="s">
        <v>590</v>
      </c>
      <c r="P865" s="140" t="s">
        <v>597</v>
      </c>
      <c r="Q865" s="140" t="s">
        <v>577</v>
      </c>
      <c r="R865" s="140" t="s">
        <v>577</v>
      </c>
      <c r="S865" s="140" t="s">
        <v>577</v>
      </c>
      <c r="T865" s="140">
        <v>0</v>
      </c>
      <c r="U865" s="140"/>
      <c r="V865" s="141"/>
    </row>
    <row r="866" spans="1:22" ht="17.25" thickBot="1">
      <c r="A866" s="146">
        <v>165</v>
      </c>
      <c r="B866" s="147" t="s">
        <v>1259</v>
      </c>
      <c r="C866" s="147" t="s">
        <v>582</v>
      </c>
      <c r="D866" s="148" t="s">
        <v>583</v>
      </c>
      <c r="E866" s="147" t="s">
        <v>584</v>
      </c>
      <c r="F866" s="147">
        <v>7</v>
      </c>
      <c r="G866" s="147"/>
      <c r="H866" s="147" t="s">
        <v>707</v>
      </c>
      <c r="I866" s="147" t="s">
        <v>586</v>
      </c>
      <c r="J866" s="147" t="s">
        <v>609</v>
      </c>
      <c r="K866" s="147" t="s">
        <v>593</v>
      </c>
      <c r="L866" s="147" t="s">
        <v>577</v>
      </c>
      <c r="M866" s="147" t="s">
        <v>595</v>
      </c>
      <c r="N866" s="147" t="s">
        <v>610</v>
      </c>
      <c r="O866" s="147" t="s">
        <v>590</v>
      </c>
      <c r="P866" s="147" t="s">
        <v>597</v>
      </c>
      <c r="Q866" s="147" t="s">
        <v>577</v>
      </c>
      <c r="R866" s="147" t="s">
        <v>577</v>
      </c>
      <c r="S866" s="147" t="s">
        <v>577</v>
      </c>
      <c r="T866" s="147">
        <v>0</v>
      </c>
      <c r="U866" s="147"/>
      <c r="V866" s="149"/>
    </row>
    <row r="867" spans="1:22" s="135" customFormat="1">
      <c r="A867" s="150">
        <v>166</v>
      </c>
      <c r="B867" s="151" t="s">
        <v>1263</v>
      </c>
      <c r="C867" s="151" t="s">
        <v>582</v>
      </c>
      <c r="D867" s="151" t="s">
        <v>583</v>
      </c>
      <c r="E867" s="151" t="s">
        <v>584</v>
      </c>
      <c r="F867" s="151">
        <v>0</v>
      </c>
      <c r="G867" s="151" t="s">
        <v>1264</v>
      </c>
      <c r="H867" s="151" t="s">
        <v>1263</v>
      </c>
      <c r="I867" s="151" t="s">
        <v>586</v>
      </c>
      <c r="J867" s="151" t="s">
        <v>592</v>
      </c>
      <c r="K867" s="151" t="s">
        <v>593</v>
      </c>
      <c r="L867" s="151" t="s">
        <v>594</v>
      </c>
      <c r="M867" s="151" t="s">
        <v>595</v>
      </c>
      <c r="N867" s="151" t="s">
        <v>596</v>
      </c>
      <c r="O867" s="151" t="s">
        <v>590</v>
      </c>
      <c r="P867" s="151" t="s">
        <v>580</v>
      </c>
      <c r="Q867" s="151" t="s">
        <v>686</v>
      </c>
      <c r="R867" s="151" t="s">
        <v>630</v>
      </c>
      <c r="S867" s="151" t="s">
        <v>630</v>
      </c>
      <c r="T867" s="151">
        <v>0</v>
      </c>
      <c r="U867" s="151"/>
      <c r="V867" s="133" t="s">
        <v>574</v>
      </c>
    </row>
    <row r="868" spans="1:22">
      <c r="A868" s="139">
        <v>166</v>
      </c>
      <c r="B868" s="140" t="s">
        <v>1263</v>
      </c>
      <c r="C868" s="140" t="s">
        <v>582</v>
      </c>
      <c r="D868" s="140" t="s">
        <v>583</v>
      </c>
      <c r="E868" s="140" t="s">
        <v>584</v>
      </c>
      <c r="F868" s="140">
        <v>1</v>
      </c>
      <c r="G868" s="140"/>
      <c r="H868" s="140" t="s">
        <v>1265</v>
      </c>
      <c r="I868" s="140" t="s">
        <v>586</v>
      </c>
      <c r="J868" s="140" t="s">
        <v>592</v>
      </c>
      <c r="K868" s="140" t="s">
        <v>593</v>
      </c>
      <c r="L868" s="140" t="s">
        <v>594</v>
      </c>
      <c r="M868" s="140" t="s">
        <v>595</v>
      </c>
      <c r="N868" s="140" t="s">
        <v>1266</v>
      </c>
      <c r="O868" s="140" t="s">
        <v>590</v>
      </c>
      <c r="P868" s="140" t="s">
        <v>597</v>
      </c>
      <c r="Q868" s="140" t="s">
        <v>577</v>
      </c>
      <c r="R868" s="140" t="s">
        <v>577</v>
      </c>
      <c r="S868" s="140" t="s">
        <v>577</v>
      </c>
      <c r="T868" s="140">
        <v>0</v>
      </c>
      <c r="U868" s="140"/>
      <c r="V868" s="141"/>
    </row>
    <row r="869" spans="1:22">
      <c r="A869" s="139">
        <v>166</v>
      </c>
      <c r="B869" s="140" t="s">
        <v>1263</v>
      </c>
      <c r="C869" s="140" t="s">
        <v>582</v>
      </c>
      <c r="D869" s="140" t="s">
        <v>583</v>
      </c>
      <c r="E869" s="140" t="s">
        <v>584</v>
      </c>
      <c r="F869" s="140">
        <v>2</v>
      </c>
      <c r="G869" s="140"/>
      <c r="H869" s="140" t="s">
        <v>613</v>
      </c>
      <c r="I869" s="140" t="s">
        <v>586</v>
      </c>
      <c r="J869" s="140" t="s">
        <v>599</v>
      </c>
      <c r="K869" s="140" t="s">
        <v>593</v>
      </c>
      <c r="L869" s="140" t="s">
        <v>594</v>
      </c>
      <c r="M869" s="140" t="s">
        <v>577</v>
      </c>
      <c r="N869" s="140" t="s">
        <v>614</v>
      </c>
      <c r="O869" s="140" t="s">
        <v>590</v>
      </c>
      <c r="P869" s="140" t="s">
        <v>597</v>
      </c>
      <c r="Q869" s="140" t="s">
        <v>577</v>
      </c>
      <c r="R869" s="140" t="s">
        <v>577</v>
      </c>
      <c r="S869" s="140" t="s">
        <v>577</v>
      </c>
      <c r="T869" s="140">
        <v>0</v>
      </c>
      <c r="U869" s="140"/>
      <c r="V869" s="141"/>
    </row>
    <row r="870" spans="1:22">
      <c r="A870" s="139">
        <v>166</v>
      </c>
      <c r="B870" s="140" t="s">
        <v>1263</v>
      </c>
      <c r="C870" s="140" t="s">
        <v>582</v>
      </c>
      <c r="D870" s="140" t="s">
        <v>583</v>
      </c>
      <c r="E870" s="140" t="s">
        <v>584</v>
      </c>
      <c r="F870" s="140">
        <v>3</v>
      </c>
      <c r="G870" s="140"/>
      <c r="H870" s="140" t="s">
        <v>911</v>
      </c>
      <c r="I870" s="140" t="s">
        <v>586</v>
      </c>
      <c r="J870" s="140" t="s">
        <v>651</v>
      </c>
      <c r="K870" s="140" t="s">
        <v>577</v>
      </c>
      <c r="L870" s="140" t="s">
        <v>577</v>
      </c>
      <c r="M870" s="140" t="s">
        <v>577</v>
      </c>
      <c r="N870" s="140">
        <v>0</v>
      </c>
      <c r="O870" s="140" t="s">
        <v>590</v>
      </c>
      <c r="P870" s="140" t="s">
        <v>597</v>
      </c>
      <c r="Q870" s="140" t="s">
        <v>577</v>
      </c>
      <c r="R870" s="140" t="s">
        <v>577</v>
      </c>
      <c r="S870" s="140" t="s">
        <v>577</v>
      </c>
      <c r="T870" s="140">
        <v>0</v>
      </c>
      <c r="U870" s="140"/>
      <c r="V870" s="141"/>
    </row>
    <row r="871" spans="1:22">
      <c r="A871" s="139">
        <v>166</v>
      </c>
      <c r="B871" s="140" t="s">
        <v>1263</v>
      </c>
      <c r="C871" s="140" t="s">
        <v>582</v>
      </c>
      <c r="D871" s="140" t="s">
        <v>583</v>
      </c>
      <c r="E871" s="140" t="s">
        <v>584</v>
      </c>
      <c r="F871" s="140">
        <v>4</v>
      </c>
      <c r="G871" s="130"/>
      <c r="H871" s="145" t="s">
        <v>868</v>
      </c>
      <c r="I871" s="140" t="s">
        <v>586</v>
      </c>
      <c r="J871" s="140" t="s">
        <v>599</v>
      </c>
      <c r="K871" s="140" t="s">
        <v>593</v>
      </c>
      <c r="L871" s="140" t="s">
        <v>594</v>
      </c>
      <c r="M871" s="140" t="s">
        <v>577</v>
      </c>
      <c r="N871" s="140" t="s">
        <v>600</v>
      </c>
      <c r="O871" s="140" t="s">
        <v>590</v>
      </c>
      <c r="P871" s="140" t="s">
        <v>597</v>
      </c>
      <c r="Q871" s="140" t="s">
        <v>577</v>
      </c>
      <c r="R871" s="140" t="s">
        <v>577</v>
      </c>
      <c r="S871" s="140" t="s">
        <v>577</v>
      </c>
      <c r="T871" s="140">
        <v>0</v>
      </c>
      <c r="U871" s="140"/>
      <c r="V871" s="141"/>
    </row>
    <row r="872" spans="1:22">
      <c r="A872" s="139">
        <v>166</v>
      </c>
      <c r="B872" s="140" t="s">
        <v>1263</v>
      </c>
      <c r="C872" s="140" t="s">
        <v>582</v>
      </c>
      <c r="D872" s="140" t="s">
        <v>583</v>
      </c>
      <c r="E872" s="140" t="s">
        <v>584</v>
      </c>
      <c r="F872" s="140">
        <v>5</v>
      </c>
      <c r="G872" s="140"/>
      <c r="H872" s="140" t="s">
        <v>602</v>
      </c>
      <c r="I872" s="140" t="s">
        <v>586</v>
      </c>
      <c r="J872" s="140" t="s">
        <v>599</v>
      </c>
      <c r="K872" s="140" t="s">
        <v>593</v>
      </c>
      <c r="L872" s="140" t="s">
        <v>594</v>
      </c>
      <c r="M872" s="140" t="s">
        <v>577</v>
      </c>
      <c r="N872" s="140" t="s">
        <v>603</v>
      </c>
      <c r="O872" s="140" t="s">
        <v>590</v>
      </c>
      <c r="P872" s="140" t="s">
        <v>597</v>
      </c>
      <c r="Q872" s="140" t="s">
        <v>577</v>
      </c>
      <c r="R872" s="140" t="s">
        <v>577</v>
      </c>
      <c r="S872" s="140" t="s">
        <v>577</v>
      </c>
      <c r="T872" s="140">
        <v>0</v>
      </c>
      <c r="U872" s="140"/>
      <c r="V872" s="141"/>
    </row>
    <row r="873" spans="1:22">
      <c r="A873" s="139">
        <v>166</v>
      </c>
      <c r="B873" s="140" t="s">
        <v>1263</v>
      </c>
      <c r="C873" s="140" t="s">
        <v>582</v>
      </c>
      <c r="D873" s="140" t="s">
        <v>583</v>
      </c>
      <c r="E873" s="140" t="s">
        <v>584</v>
      </c>
      <c r="F873" s="140">
        <v>6</v>
      </c>
      <c r="G873" s="140"/>
      <c r="H873" s="140" t="s">
        <v>725</v>
      </c>
      <c r="I873" s="140" t="s">
        <v>586</v>
      </c>
      <c r="J873" s="140" t="s">
        <v>609</v>
      </c>
      <c r="K873" s="140" t="s">
        <v>593</v>
      </c>
      <c r="L873" s="140" t="s">
        <v>577</v>
      </c>
      <c r="M873" s="140" t="s">
        <v>595</v>
      </c>
      <c r="N873" s="140" t="s">
        <v>610</v>
      </c>
      <c r="O873" s="140" t="s">
        <v>590</v>
      </c>
      <c r="P873" s="140" t="s">
        <v>597</v>
      </c>
      <c r="Q873" s="140" t="s">
        <v>577</v>
      </c>
      <c r="R873" s="140" t="s">
        <v>577</v>
      </c>
      <c r="S873" s="140" t="s">
        <v>577</v>
      </c>
      <c r="T873" s="140">
        <v>0</v>
      </c>
      <c r="U873" s="140"/>
      <c r="V873" s="141"/>
    </row>
    <row r="874" spans="1:22" ht="17.25" thickBot="1">
      <c r="A874" s="146">
        <v>166</v>
      </c>
      <c r="B874" s="147" t="s">
        <v>1263</v>
      </c>
      <c r="C874" s="147" t="s">
        <v>582</v>
      </c>
      <c r="D874" s="148" t="s">
        <v>583</v>
      </c>
      <c r="E874" s="147" t="s">
        <v>584</v>
      </c>
      <c r="F874" s="147">
        <v>7</v>
      </c>
      <c r="G874" s="147"/>
      <c r="H874" s="147" t="s">
        <v>726</v>
      </c>
      <c r="I874" s="147" t="s">
        <v>586</v>
      </c>
      <c r="J874" s="147" t="s">
        <v>609</v>
      </c>
      <c r="K874" s="147" t="s">
        <v>593</v>
      </c>
      <c r="L874" s="147" t="s">
        <v>577</v>
      </c>
      <c r="M874" s="147" t="s">
        <v>595</v>
      </c>
      <c r="N874" s="147" t="s">
        <v>610</v>
      </c>
      <c r="O874" s="147" t="s">
        <v>590</v>
      </c>
      <c r="P874" s="147" t="s">
        <v>597</v>
      </c>
      <c r="Q874" s="147" t="s">
        <v>577</v>
      </c>
      <c r="R874" s="147" t="s">
        <v>577</v>
      </c>
      <c r="S874" s="147" t="s">
        <v>577</v>
      </c>
      <c r="T874" s="147">
        <v>0</v>
      </c>
      <c r="U874" s="147"/>
      <c r="V874" s="149"/>
    </row>
    <row r="875" spans="1:22" s="135" customFormat="1">
      <c r="A875" s="150">
        <v>167</v>
      </c>
      <c r="B875" s="151" t="s">
        <v>1267</v>
      </c>
      <c r="C875" s="151" t="s">
        <v>582</v>
      </c>
      <c r="D875" s="151" t="s">
        <v>583</v>
      </c>
      <c r="E875" s="151" t="s">
        <v>584</v>
      </c>
      <c r="F875" s="151">
        <v>0</v>
      </c>
      <c r="G875" s="151" t="s">
        <v>1268</v>
      </c>
      <c r="H875" s="151" t="s">
        <v>1267</v>
      </c>
      <c r="I875" s="151" t="s">
        <v>586</v>
      </c>
      <c r="J875" s="151" t="s">
        <v>592</v>
      </c>
      <c r="K875" s="151" t="s">
        <v>593</v>
      </c>
      <c r="L875" s="151" t="s">
        <v>594</v>
      </c>
      <c r="M875" s="151" t="s">
        <v>595</v>
      </c>
      <c r="N875" s="151" t="s">
        <v>596</v>
      </c>
      <c r="O875" s="151" t="s">
        <v>590</v>
      </c>
      <c r="P875" s="151" t="s">
        <v>580</v>
      </c>
      <c r="Q875" s="151" t="s">
        <v>686</v>
      </c>
      <c r="R875" s="151" t="s">
        <v>630</v>
      </c>
      <c r="S875" s="151" t="s">
        <v>630</v>
      </c>
      <c r="T875" s="151">
        <v>0</v>
      </c>
      <c r="U875" s="151"/>
      <c r="V875" s="133" t="s">
        <v>574</v>
      </c>
    </row>
    <row r="876" spans="1:22">
      <c r="A876" s="139">
        <v>167</v>
      </c>
      <c r="B876" s="140" t="s">
        <v>1267</v>
      </c>
      <c r="C876" s="140" t="s">
        <v>582</v>
      </c>
      <c r="D876" s="140" t="s">
        <v>583</v>
      </c>
      <c r="E876" s="140" t="s">
        <v>584</v>
      </c>
      <c r="F876" s="140">
        <v>1</v>
      </c>
      <c r="G876" s="140"/>
      <c r="H876" s="140" t="s">
        <v>1269</v>
      </c>
      <c r="I876" s="140" t="s">
        <v>586</v>
      </c>
      <c r="J876" s="140" t="s">
        <v>592</v>
      </c>
      <c r="K876" s="140" t="s">
        <v>593</v>
      </c>
      <c r="L876" s="140" t="s">
        <v>594</v>
      </c>
      <c r="M876" s="140" t="s">
        <v>595</v>
      </c>
      <c r="N876" s="140" t="s">
        <v>1270</v>
      </c>
      <c r="O876" s="140" t="s">
        <v>590</v>
      </c>
      <c r="P876" s="140" t="s">
        <v>597</v>
      </c>
      <c r="Q876" s="140" t="s">
        <v>577</v>
      </c>
      <c r="R876" s="140" t="s">
        <v>577</v>
      </c>
      <c r="S876" s="140" t="s">
        <v>577</v>
      </c>
      <c r="T876" s="140">
        <v>0</v>
      </c>
      <c r="U876" s="140"/>
      <c r="V876" s="141"/>
    </row>
    <row r="877" spans="1:22">
      <c r="A877" s="139">
        <v>167</v>
      </c>
      <c r="B877" s="140" t="s">
        <v>1267</v>
      </c>
      <c r="C877" s="140" t="s">
        <v>582</v>
      </c>
      <c r="D877" s="140" t="s">
        <v>583</v>
      </c>
      <c r="E877" s="140" t="s">
        <v>584</v>
      </c>
      <c r="F877" s="140">
        <v>2</v>
      </c>
      <c r="G877" s="140"/>
      <c r="H877" s="140" t="s">
        <v>628</v>
      </c>
      <c r="I877" s="140" t="s">
        <v>586</v>
      </c>
      <c r="J877" s="140" t="s">
        <v>599</v>
      </c>
      <c r="K877" s="140" t="s">
        <v>593</v>
      </c>
      <c r="L877" s="140" t="s">
        <v>594</v>
      </c>
      <c r="M877" s="140" t="s">
        <v>577</v>
      </c>
      <c r="N877" s="140" t="s">
        <v>629</v>
      </c>
      <c r="O877" s="140" t="s">
        <v>590</v>
      </c>
      <c r="P877" s="140" t="s">
        <v>597</v>
      </c>
      <c r="Q877" s="140" t="s">
        <v>577</v>
      </c>
      <c r="R877" s="140" t="s">
        <v>577</v>
      </c>
      <c r="S877" s="140" t="s">
        <v>577</v>
      </c>
      <c r="T877" s="140">
        <v>0</v>
      </c>
      <c r="U877" s="140"/>
      <c r="V877" s="141"/>
    </row>
    <row r="878" spans="1:22">
      <c r="A878" s="139">
        <v>167</v>
      </c>
      <c r="B878" s="140" t="s">
        <v>1267</v>
      </c>
      <c r="C878" s="140" t="s">
        <v>582</v>
      </c>
      <c r="D878" s="140" t="s">
        <v>583</v>
      </c>
      <c r="E878" s="140" t="s">
        <v>584</v>
      </c>
      <c r="F878" s="140">
        <v>3</v>
      </c>
      <c r="G878" s="140"/>
      <c r="H878" s="140" t="s">
        <v>911</v>
      </c>
      <c r="I878" s="140" t="s">
        <v>586</v>
      </c>
      <c r="J878" s="140" t="s">
        <v>651</v>
      </c>
      <c r="K878" s="140" t="s">
        <v>577</v>
      </c>
      <c r="L878" s="140" t="s">
        <v>577</v>
      </c>
      <c r="M878" s="140" t="s">
        <v>577</v>
      </c>
      <c r="N878" s="140">
        <v>0</v>
      </c>
      <c r="O878" s="140" t="s">
        <v>590</v>
      </c>
      <c r="P878" s="140" t="s">
        <v>597</v>
      </c>
      <c r="Q878" s="140" t="s">
        <v>577</v>
      </c>
      <c r="R878" s="140" t="s">
        <v>577</v>
      </c>
      <c r="S878" s="140" t="s">
        <v>577</v>
      </c>
      <c r="T878" s="140">
        <v>0</v>
      </c>
      <c r="U878" s="140"/>
      <c r="V878" s="141"/>
    </row>
    <row r="879" spans="1:22">
      <c r="A879" s="139">
        <v>167</v>
      </c>
      <c r="B879" s="140" t="s">
        <v>1267</v>
      </c>
      <c r="C879" s="140" t="s">
        <v>582</v>
      </c>
      <c r="D879" s="140" t="s">
        <v>583</v>
      </c>
      <c r="E879" s="140" t="s">
        <v>584</v>
      </c>
      <c r="F879" s="140">
        <v>4</v>
      </c>
      <c r="G879" s="130"/>
      <c r="H879" s="158" t="s">
        <v>875</v>
      </c>
      <c r="I879" s="140" t="s">
        <v>586</v>
      </c>
      <c r="J879" s="140" t="s">
        <v>599</v>
      </c>
      <c r="K879" s="140" t="s">
        <v>593</v>
      </c>
      <c r="L879" s="140" t="s">
        <v>594</v>
      </c>
      <c r="M879" s="140" t="s">
        <v>577</v>
      </c>
      <c r="N879" s="140" t="s">
        <v>600</v>
      </c>
      <c r="O879" s="140" t="s">
        <v>590</v>
      </c>
      <c r="P879" s="140" t="s">
        <v>597</v>
      </c>
      <c r="Q879" s="140" t="s">
        <v>577</v>
      </c>
      <c r="R879" s="140" t="s">
        <v>577</v>
      </c>
      <c r="S879" s="140" t="s">
        <v>577</v>
      </c>
      <c r="T879" s="140">
        <v>0</v>
      </c>
      <c r="U879" s="140"/>
      <c r="V879" s="141"/>
    </row>
    <row r="880" spans="1:22">
      <c r="A880" s="139">
        <v>167</v>
      </c>
      <c r="B880" s="140" t="s">
        <v>1267</v>
      </c>
      <c r="C880" s="140" t="s">
        <v>582</v>
      </c>
      <c r="D880" s="140" t="s">
        <v>583</v>
      </c>
      <c r="E880" s="140" t="s">
        <v>584</v>
      </c>
      <c r="F880" s="140">
        <v>5</v>
      </c>
      <c r="G880" s="140"/>
      <c r="H880" s="140" t="s">
        <v>618</v>
      </c>
      <c r="I880" s="140" t="s">
        <v>586</v>
      </c>
      <c r="J880" s="140" t="s">
        <v>619</v>
      </c>
      <c r="K880" s="140" t="s">
        <v>593</v>
      </c>
      <c r="L880" s="140" t="s">
        <v>577</v>
      </c>
      <c r="M880" s="140" t="s">
        <v>595</v>
      </c>
      <c r="N880" s="140" t="s">
        <v>620</v>
      </c>
      <c r="O880" s="140" t="s">
        <v>590</v>
      </c>
      <c r="P880" s="140" t="s">
        <v>597</v>
      </c>
      <c r="Q880" s="140" t="s">
        <v>577</v>
      </c>
      <c r="R880" s="140" t="s">
        <v>577</v>
      </c>
      <c r="S880" s="140" t="s">
        <v>577</v>
      </c>
      <c r="T880" s="140">
        <v>0</v>
      </c>
      <c r="U880" s="140"/>
      <c r="V880" s="141"/>
    </row>
    <row r="881" spans="1:22">
      <c r="A881" s="139">
        <v>167</v>
      </c>
      <c r="B881" s="140" t="s">
        <v>1267</v>
      </c>
      <c r="C881" s="140" t="s">
        <v>582</v>
      </c>
      <c r="D881" s="140" t="s">
        <v>583</v>
      </c>
      <c r="E881" s="140" t="s">
        <v>584</v>
      </c>
      <c r="F881" s="140">
        <v>6</v>
      </c>
      <c r="G881" s="140"/>
      <c r="H881" s="140" t="s">
        <v>737</v>
      </c>
      <c r="I881" s="140" t="s">
        <v>586</v>
      </c>
      <c r="J881" s="140" t="s">
        <v>609</v>
      </c>
      <c r="K881" s="140" t="s">
        <v>593</v>
      </c>
      <c r="L881" s="140" t="s">
        <v>577</v>
      </c>
      <c r="M881" s="140" t="s">
        <v>595</v>
      </c>
      <c r="N881" s="140" t="s">
        <v>610</v>
      </c>
      <c r="O881" s="140" t="s">
        <v>590</v>
      </c>
      <c r="P881" s="140" t="s">
        <v>597</v>
      </c>
      <c r="Q881" s="140" t="s">
        <v>577</v>
      </c>
      <c r="R881" s="140" t="s">
        <v>577</v>
      </c>
      <c r="S881" s="140" t="s">
        <v>577</v>
      </c>
      <c r="T881" s="140">
        <v>0</v>
      </c>
      <c r="U881" s="140"/>
      <c r="V881" s="141"/>
    </row>
    <row r="882" spans="1:22" ht="17.25" thickBot="1">
      <c r="A882" s="146">
        <v>167</v>
      </c>
      <c r="B882" s="147" t="s">
        <v>1267</v>
      </c>
      <c r="C882" s="147" t="s">
        <v>582</v>
      </c>
      <c r="D882" s="148" t="s">
        <v>583</v>
      </c>
      <c r="E882" s="147" t="s">
        <v>584</v>
      </c>
      <c r="F882" s="147">
        <v>7</v>
      </c>
      <c r="G882" s="147"/>
      <c r="H882" s="147" t="s">
        <v>738</v>
      </c>
      <c r="I882" s="147" t="s">
        <v>586</v>
      </c>
      <c r="J882" s="147" t="s">
        <v>609</v>
      </c>
      <c r="K882" s="147" t="s">
        <v>593</v>
      </c>
      <c r="L882" s="147" t="s">
        <v>577</v>
      </c>
      <c r="M882" s="147" t="s">
        <v>595</v>
      </c>
      <c r="N882" s="147" t="s">
        <v>610</v>
      </c>
      <c r="O882" s="147" t="s">
        <v>590</v>
      </c>
      <c r="P882" s="147" t="s">
        <v>597</v>
      </c>
      <c r="Q882" s="147" t="s">
        <v>577</v>
      </c>
      <c r="R882" s="147" t="s">
        <v>577</v>
      </c>
      <c r="S882" s="147" t="s">
        <v>577</v>
      </c>
      <c r="T882" s="147">
        <v>0</v>
      </c>
      <c r="U882" s="147"/>
      <c r="V882" s="149"/>
    </row>
    <row r="883" spans="1:22" s="135" customFormat="1">
      <c r="A883" s="150">
        <v>168</v>
      </c>
      <c r="B883" s="151" t="s">
        <v>1271</v>
      </c>
      <c r="C883" s="151" t="s">
        <v>582</v>
      </c>
      <c r="D883" s="151" t="s">
        <v>583</v>
      </c>
      <c r="E883" s="151" t="s">
        <v>584</v>
      </c>
      <c r="F883" s="151">
        <v>0</v>
      </c>
      <c r="G883" s="151" t="s">
        <v>1272</v>
      </c>
      <c r="H883" s="151" t="s">
        <v>1271</v>
      </c>
      <c r="I883" s="151" t="s">
        <v>586</v>
      </c>
      <c r="J883" s="151" t="s">
        <v>592</v>
      </c>
      <c r="K883" s="151" t="s">
        <v>593</v>
      </c>
      <c r="L883" s="151" t="s">
        <v>594</v>
      </c>
      <c r="M883" s="151" t="s">
        <v>595</v>
      </c>
      <c r="N883" s="151" t="s">
        <v>596</v>
      </c>
      <c r="O883" s="151" t="s">
        <v>590</v>
      </c>
      <c r="P883" s="151" t="s">
        <v>580</v>
      </c>
      <c r="Q883" s="151" t="s">
        <v>686</v>
      </c>
      <c r="R883" s="151" t="s">
        <v>630</v>
      </c>
      <c r="S883" s="151" t="s">
        <v>630</v>
      </c>
      <c r="T883" s="151">
        <v>0</v>
      </c>
      <c r="U883" s="151"/>
      <c r="V883" s="133" t="s">
        <v>1273</v>
      </c>
    </row>
    <row r="884" spans="1:22">
      <c r="A884" s="139">
        <v>168</v>
      </c>
      <c r="B884" s="140" t="s">
        <v>1271</v>
      </c>
      <c r="C884" s="140" t="s">
        <v>582</v>
      </c>
      <c r="D884" s="140" t="s">
        <v>583</v>
      </c>
      <c r="E884" s="140" t="s">
        <v>584</v>
      </c>
      <c r="F884" s="140">
        <v>1</v>
      </c>
      <c r="G884" s="140"/>
      <c r="H884" s="140" t="s">
        <v>1274</v>
      </c>
      <c r="I884" s="140" t="s">
        <v>586</v>
      </c>
      <c r="J884" s="140" t="s">
        <v>592</v>
      </c>
      <c r="K884" s="140" t="s">
        <v>593</v>
      </c>
      <c r="L884" s="140" t="s">
        <v>594</v>
      </c>
      <c r="M884" s="140" t="s">
        <v>595</v>
      </c>
      <c r="N884" s="140" t="s">
        <v>1275</v>
      </c>
      <c r="O884" s="140" t="s">
        <v>590</v>
      </c>
      <c r="P884" s="140" t="s">
        <v>597</v>
      </c>
      <c r="Q884" s="140" t="s">
        <v>577</v>
      </c>
      <c r="R884" s="140" t="s">
        <v>577</v>
      </c>
      <c r="S884" s="140" t="s">
        <v>577</v>
      </c>
      <c r="T884" s="140">
        <v>0</v>
      </c>
      <c r="U884" s="140"/>
      <c r="V884" s="141"/>
    </row>
    <row r="885" spans="1:22">
      <c r="A885" s="139">
        <v>168</v>
      </c>
      <c r="B885" s="140" t="s">
        <v>1271</v>
      </c>
      <c r="C885" s="140" t="s">
        <v>582</v>
      </c>
      <c r="D885" s="140" t="s">
        <v>583</v>
      </c>
      <c r="E885" s="140" t="s">
        <v>584</v>
      </c>
      <c r="F885" s="140">
        <v>2</v>
      </c>
      <c r="G885" s="140"/>
      <c r="H885" s="140" t="s">
        <v>664</v>
      </c>
      <c r="I885" s="140" t="s">
        <v>586</v>
      </c>
      <c r="J885" s="140" t="s">
        <v>651</v>
      </c>
      <c r="K885" s="140" t="s">
        <v>577</v>
      </c>
      <c r="L885" s="140" t="s">
        <v>577</v>
      </c>
      <c r="M885" s="140" t="s">
        <v>577</v>
      </c>
      <c r="N885" s="140">
        <v>0</v>
      </c>
      <c r="O885" s="140" t="s">
        <v>590</v>
      </c>
      <c r="P885" s="140" t="s">
        <v>597</v>
      </c>
      <c r="Q885" s="140" t="s">
        <v>577</v>
      </c>
      <c r="R885" s="140" t="s">
        <v>577</v>
      </c>
      <c r="S885" s="140" t="s">
        <v>577</v>
      </c>
      <c r="T885" s="140">
        <v>0</v>
      </c>
      <c r="U885" s="140"/>
      <c r="V885" s="141"/>
    </row>
    <row r="886" spans="1:22">
      <c r="A886" s="139">
        <v>168</v>
      </c>
      <c r="B886" s="140" t="s">
        <v>1271</v>
      </c>
      <c r="C886" s="140" t="s">
        <v>582</v>
      </c>
      <c r="D886" s="140" t="s">
        <v>583</v>
      </c>
      <c r="E886" s="140" t="s">
        <v>584</v>
      </c>
      <c r="F886" s="140">
        <v>3</v>
      </c>
      <c r="G886" s="140"/>
      <c r="H886" s="140" t="s">
        <v>911</v>
      </c>
      <c r="I886" s="140" t="s">
        <v>586</v>
      </c>
      <c r="J886" s="140" t="s">
        <v>651</v>
      </c>
      <c r="K886" s="140" t="s">
        <v>577</v>
      </c>
      <c r="L886" s="140" t="s">
        <v>577</v>
      </c>
      <c r="M886" s="140" t="s">
        <v>577</v>
      </c>
      <c r="N886" s="140">
        <v>0</v>
      </c>
      <c r="O886" s="140" t="s">
        <v>590</v>
      </c>
      <c r="P886" s="140" t="s">
        <v>597</v>
      </c>
      <c r="Q886" s="140" t="s">
        <v>577</v>
      </c>
      <c r="R886" s="140" t="s">
        <v>577</v>
      </c>
      <c r="S886" s="140" t="s">
        <v>577</v>
      </c>
      <c r="T886" s="140">
        <v>0</v>
      </c>
      <c r="U886" s="140"/>
      <c r="V886" s="141"/>
    </row>
    <row r="887" spans="1:22">
      <c r="A887" s="139">
        <v>168</v>
      </c>
      <c r="B887" s="140" t="s">
        <v>1271</v>
      </c>
      <c r="C887" s="140" t="s">
        <v>582</v>
      </c>
      <c r="D887" s="140" t="s">
        <v>583</v>
      </c>
      <c r="E887" s="140" t="s">
        <v>584</v>
      </c>
      <c r="F887" s="140">
        <v>4</v>
      </c>
      <c r="G887" s="140"/>
      <c r="H887" s="140" t="s">
        <v>650</v>
      </c>
      <c r="I887" s="140" t="s">
        <v>586</v>
      </c>
      <c r="J887" s="140" t="s">
        <v>651</v>
      </c>
      <c r="K887" s="140" t="s">
        <v>577</v>
      </c>
      <c r="L887" s="140" t="s">
        <v>577</v>
      </c>
      <c r="M887" s="140" t="s">
        <v>577</v>
      </c>
      <c r="N887" s="140">
        <v>0</v>
      </c>
      <c r="O887" s="140" t="s">
        <v>590</v>
      </c>
      <c r="P887" s="140" t="s">
        <v>597</v>
      </c>
      <c r="Q887" s="140" t="s">
        <v>577</v>
      </c>
      <c r="R887" s="140" t="s">
        <v>577</v>
      </c>
      <c r="S887" s="140" t="s">
        <v>577</v>
      </c>
      <c r="T887" s="140">
        <v>0</v>
      </c>
      <c r="U887" s="140"/>
      <c r="V887" s="141"/>
    </row>
    <row r="888" spans="1:22">
      <c r="A888" s="139">
        <v>168</v>
      </c>
      <c r="B888" s="140" t="s">
        <v>1271</v>
      </c>
      <c r="C888" s="140" t="s">
        <v>582</v>
      </c>
      <c r="D888" s="140" t="s">
        <v>583</v>
      </c>
      <c r="E888" s="140" t="s">
        <v>584</v>
      </c>
      <c r="F888" s="140">
        <v>5</v>
      </c>
      <c r="G888" s="140"/>
      <c r="H888" s="140" t="s">
        <v>633</v>
      </c>
      <c r="I888" s="140" t="s">
        <v>586</v>
      </c>
      <c r="J888" s="140" t="s">
        <v>619</v>
      </c>
      <c r="K888" s="140" t="s">
        <v>593</v>
      </c>
      <c r="L888" s="140" t="s">
        <v>577</v>
      </c>
      <c r="M888" s="140" t="s">
        <v>595</v>
      </c>
      <c r="N888" s="140" t="s">
        <v>634</v>
      </c>
      <c r="O888" s="140" t="s">
        <v>590</v>
      </c>
      <c r="P888" s="140" t="s">
        <v>597</v>
      </c>
      <c r="Q888" s="140" t="s">
        <v>577</v>
      </c>
      <c r="R888" s="140" t="s">
        <v>577</v>
      </c>
      <c r="S888" s="140" t="s">
        <v>577</v>
      </c>
      <c r="T888" s="140">
        <v>0</v>
      </c>
      <c r="U888" s="140"/>
      <c r="V888" s="141"/>
    </row>
    <row r="889" spans="1:22">
      <c r="A889" s="139">
        <v>168</v>
      </c>
      <c r="B889" s="140" t="s">
        <v>1271</v>
      </c>
      <c r="C889" s="140" t="s">
        <v>582</v>
      </c>
      <c r="D889" s="140" t="s">
        <v>583</v>
      </c>
      <c r="E889" s="140" t="s">
        <v>584</v>
      </c>
      <c r="F889" s="140">
        <v>6</v>
      </c>
      <c r="G889" s="140"/>
      <c r="H889" s="140" t="s">
        <v>750</v>
      </c>
      <c r="I889" s="140" t="s">
        <v>586</v>
      </c>
      <c r="J889" s="140" t="s">
        <v>609</v>
      </c>
      <c r="K889" s="140" t="s">
        <v>593</v>
      </c>
      <c r="L889" s="140" t="s">
        <v>577</v>
      </c>
      <c r="M889" s="140" t="s">
        <v>595</v>
      </c>
      <c r="N889" s="140" t="s">
        <v>610</v>
      </c>
      <c r="O889" s="140" t="s">
        <v>590</v>
      </c>
      <c r="P889" s="140" t="s">
        <v>597</v>
      </c>
      <c r="Q889" s="140" t="s">
        <v>577</v>
      </c>
      <c r="R889" s="140" t="s">
        <v>577</v>
      </c>
      <c r="S889" s="140" t="s">
        <v>577</v>
      </c>
      <c r="T889" s="140">
        <v>0</v>
      </c>
      <c r="U889" s="140"/>
      <c r="V889" s="141"/>
    </row>
    <row r="890" spans="1:22" ht="17.25" thickBot="1">
      <c r="A890" s="146">
        <v>168</v>
      </c>
      <c r="B890" s="147" t="s">
        <v>1271</v>
      </c>
      <c r="C890" s="147" t="s">
        <v>582</v>
      </c>
      <c r="D890" s="148" t="s">
        <v>583</v>
      </c>
      <c r="E890" s="147" t="s">
        <v>584</v>
      </c>
      <c r="F890" s="147">
        <v>7</v>
      </c>
      <c r="G890" s="147"/>
      <c r="H890" s="147" t="s">
        <v>751</v>
      </c>
      <c r="I890" s="147" t="s">
        <v>586</v>
      </c>
      <c r="J890" s="147" t="s">
        <v>609</v>
      </c>
      <c r="K890" s="147" t="s">
        <v>593</v>
      </c>
      <c r="L890" s="147" t="s">
        <v>577</v>
      </c>
      <c r="M890" s="147" t="s">
        <v>595</v>
      </c>
      <c r="N890" s="147" t="s">
        <v>610</v>
      </c>
      <c r="O890" s="147" t="s">
        <v>590</v>
      </c>
      <c r="P890" s="147" t="s">
        <v>597</v>
      </c>
      <c r="Q890" s="147" t="s">
        <v>577</v>
      </c>
      <c r="R890" s="147" t="s">
        <v>577</v>
      </c>
      <c r="S890" s="147" t="s">
        <v>577</v>
      </c>
      <c r="T890" s="147">
        <v>0</v>
      </c>
      <c r="U890" s="147"/>
      <c r="V890" s="149"/>
    </row>
    <row r="891" spans="1:22" s="165" customFormat="1" ht="17.25" thickBot="1">
      <c r="A891" s="150">
        <v>169</v>
      </c>
      <c r="B891" s="151" t="s">
        <v>1276</v>
      </c>
      <c r="C891" s="151" t="s">
        <v>582</v>
      </c>
      <c r="D891" s="151" t="s">
        <v>583</v>
      </c>
      <c r="E891" s="151" t="s">
        <v>584</v>
      </c>
      <c r="F891" s="151">
        <v>0</v>
      </c>
      <c r="G891" s="151" t="s">
        <v>575</v>
      </c>
      <c r="H891" s="151" t="s">
        <v>1276</v>
      </c>
      <c r="I891" s="151" t="s">
        <v>586</v>
      </c>
      <c r="J891" s="163" t="s">
        <v>599</v>
      </c>
      <c r="K891" s="151" t="s">
        <v>577</v>
      </c>
      <c r="L891" s="151" t="s">
        <v>594</v>
      </c>
      <c r="M891" s="151" t="s">
        <v>577</v>
      </c>
      <c r="N891" s="151" t="s">
        <v>1277</v>
      </c>
      <c r="O891" s="151" t="s">
        <v>590</v>
      </c>
      <c r="P891" s="151" t="s">
        <v>580</v>
      </c>
      <c r="Q891" s="151" t="s">
        <v>599</v>
      </c>
      <c r="R891" s="151" t="s">
        <v>630</v>
      </c>
      <c r="S891" s="151" t="s">
        <v>630</v>
      </c>
      <c r="T891" s="151">
        <v>0</v>
      </c>
      <c r="U891" s="151"/>
      <c r="V891" s="164" t="s">
        <v>574</v>
      </c>
    </row>
    <row r="892" spans="1:22" s="135" customFormat="1" ht="17.25" thickBot="1">
      <c r="A892" s="150">
        <v>170</v>
      </c>
      <c r="B892" s="151" t="s">
        <v>584</v>
      </c>
      <c r="C892" s="151" t="s">
        <v>573</v>
      </c>
      <c r="D892" s="151" t="s">
        <v>573</v>
      </c>
      <c r="E892" s="151" t="s">
        <v>574</v>
      </c>
      <c r="F892" s="151">
        <v>0</v>
      </c>
      <c r="G892" s="151" t="s">
        <v>641</v>
      </c>
      <c r="H892" s="151" t="s">
        <v>584</v>
      </c>
      <c r="I892" s="151" t="s">
        <v>576</v>
      </c>
      <c r="J892" s="137" t="s">
        <v>577</v>
      </c>
      <c r="K892" s="137" t="s">
        <v>577</v>
      </c>
      <c r="L892" s="137" t="s">
        <v>577</v>
      </c>
      <c r="M892" s="137" t="s">
        <v>577</v>
      </c>
      <c r="N892" s="151" t="s">
        <v>642</v>
      </c>
      <c r="O892" s="151" t="s">
        <v>579</v>
      </c>
      <c r="P892" s="151" t="s">
        <v>580</v>
      </c>
      <c r="Q892" s="151" t="s">
        <v>577</v>
      </c>
      <c r="R892" s="151" t="s">
        <v>577</v>
      </c>
      <c r="S892" s="151" t="s">
        <v>577</v>
      </c>
      <c r="T892" s="151">
        <v>0</v>
      </c>
      <c r="U892" s="151"/>
      <c r="V892" s="133" t="s">
        <v>574</v>
      </c>
    </row>
    <row r="893" spans="1:22" s="135" customFormat="1" ht="17.25" thickBot="1">
      <c r="A893" s="131">
        <v>171</v>
      </c>
      <c r="B893" s="132" t="s">
        <v>1278</v>
      </c>
      <c r="C893" s="132" t="s">
        <v>582</v>
      </c>
      <c r="D893" s="132" t="s">
        <v>583</v>
      </c>
      <c r="E893" s="132" t="s">
        <v>584</v>
      </c>
      <c r="F893" s="132">
        <v>0</v>
      </c>
      <c r="G893" s="132" t="s">
        <v>1279</v>
      </c>
      <c r="H893" s="132" t="s">
        <v>1280</v>
      </c>
      <c r="I893" s="132" t="s">
        <v>586</v>
      </c>
      <c r="J893" s="132" t="s">
        <v>599</v>
      </c>
      <c r="K893" s="132" t="s">
        <v>577</v>
      </c>
      <c r="L893" s="132" t="s">
        <v>594</v>
      </c>
      <c r="M893" s="132" t="s">
        <v>577</v>
      </c>
      <c r="N893" s="132" t="s">
        <v>1281</v>
      </c>
      <c r="O893" s="132" t="s">
        <v>590</v>
      </c>
      <c r="P893" s="132" t="s">
        <v>580</v>
      </c>
      <c r="Q893" s="132" t="s">
        <v>599</v>
      </c>
      <c r="R893" s="132" t="s">
        <v>591</v>
      </c>
      <c r="S893" s="132" t="s">
        <v>591</v>
      </c>
      <c r="T893" s="132">
        <v>0</v>
      </c>
      <c r="U893" s="132"/>
      <c r="V893" s="133" t="s">
        <v>574</v>
      </c>
    </row>
    <row r="894" spans="1:22" s="135" customFormat="1" ht="17.25" thickBot="1">
      <c r="A894" s="131">
        <v>172</v>
      </c>
      <c r="B894" s="132" t="s">
        <v>1282</v>
      </c>
      <c r="C894" s="132" t="s">
        <v>582</v>
      </c>
      <c r="D894" s="132" t="s">
        <v>583</v>
      </c>
      <c r="E894" s="132" t="s">
        <v>584</v>
      </c>
      <c r="F894" s="132">
        <v>0</v>
      </c>
      <c r="G894" s="132" t="s">
        <v>1283</v>
      </c>
      <c r="H894" s="132" t="s">
        <v>1284</v>
      </c>
      <c r="I894" s="132" t="s">
        <v>586</v>
      </c>
      <c r="J894" s="132" t="s">
        <v>599</v>
      </c>
      <c r="K894" s="132" t="s">
        <v>577</v>
      </c>
      <c r="L894" s="132" t="s">
        <v>594</v>
      </c>
      <c r="M894" s="132" t="s">
        <v>577</v>
      </c>
      <c r="N894" s="132" t="s">
        <v>1285</v>
      </c>
      <c r="O894" s="132" t="s">
        <v>590</v>
      </c>
      <c r="P894" s="132" t="s">
        <v>580</v>
      </c>
      <c r="Q894" s="132" t="s">
        <v>599</v>
      </c>
      <c r="R894" s="132" t="s">
        <v>630</v>
      </c>
      <c r="S894" s="132" t="s">
        <v>630</v>
      </c>
      <c r="T894" s="132">
        <v>0</v>
      </c>
      <c r="U894" s="132"/>
      <c r="V894" s="133" t="s">
        <v>574</v>
      </c>
    </row>
    <row r="895" spans="1:22" s="135" customFormat="1" ht="17.25" thickBot="1">
      <c r="A895" s="150">
        <v>173</v>
      </c>
      <c r="B895" s="151" t="s">
        <v>656</v>
      </c>
      <c r="C895" s="151" t="s">
        <v>573</v>
      </c>
      <c r="D895" s="151" t="s">
        <v>573</v>
      </c>
      <c r="E895" s="151" t="s">
        <v>574</v>
      </c>
      <c r="F895" s="151">
        <v>0</v>
      </c>
      <c r="G895" s="151" t="s">
        <v>657</v>
      </c>
      <c r="H895" s="151" t="s">
        <v>656</v>
      </c>
      <c r="I895" s="151" t="s">
        <v>576</v>
      </c>
      <c r="J895" s="137" t="s">
        <v>577</v>
      </c>
      <c r="K895" s="137" t="s">
        <v>577</v>
      </c>
      <c r="L895" s="137" t="s">
        <v>577</v>
      </c>
      <c r="M895" s="137" t="s">
        <v>577</v>
      </c>
      <c r="N895" s="151" t="s">
        <v>658</v>
      </c>
      <c r="O895" s="151" t="s">
        <v>579</v>
      </c>
      <c r="P895" s="151" t="s">
        <v>580</v>
      </c>
      <c r="Q895" s="151" t="s">
        <v>577</v>
      </c>
      <c r="R895" s="151" t="s">
        <v>577</v>
      </c>
      <c r="S895" s="151" t="s">
        <v>577</v>
      </c>
      <c r="T895" s="151">
        <v>0</v>
      </c>
      <c r="U895" s="151"/>
      <c r="V895" s="133" t="s">
        <v>574</v>
      </c>
    </row>
    <row r="896" spans="1:22" s="135" customFormat="1" ht="17.25" thickBot="1">
      <c r="A896" s="131">
        <v>174</v>
      </c>
      <c r="B896" s="132" t="s">
        <v>1286</v>
      </c>
      <c r="C896" s="132" t="s">
        <v>582</v>
      </c>
      <c r="D896" s="132" t="s">
        <v>583</v>
      </c>
      <c r="E896" s="132" t="s">
        <v>584</v>
      </c>
      <c r="F896" s="132">
        <v>0</v>
      </c>
      <c r="G896" s="132" t="s">
        <v>1287</v>
      </c>
      <c r="H896" s="132" t="s">
        <v>1288</v>
      </c>
      <c r="I896" s="132" t="s">
        <v>586</v>
      </c>
      <c r="J896" s="132" t="s">
        <v>599</v>
      </c>
      <c r="K896" s="132" t="s">
        <v>577</v>
      </c>
      <c r="L896" s="132" t="s">
        <v>594</v>
      </c>
      <c r="M896" s="132" t="s">
        <v>577</v>
      </c>
      <c r="N896" s="132" t="s">
        <v>1289</v>
      </c>
      <c r="O896" s="132" t="s">
        <v>590</v>
      </c>
      <c r="P896" s="132" t="s">
        <v>580</v>
      </c>
      <c r="Q896" s="132" t="s">
        <v>599</v>
      </c>
      <c r="R896" s="132" t="s">
        <v>591</v>
      </c>
      <c r="S896" s="132" t="s">
        <v>591</v>
      </c>
      <c r="T896" s="132">
        <v>0</v>
      </c>
      <c r="U896" s="132"/>
      <c r="V896" s="133" t="s">
        <v>574</v>
      </c>
    </row>
    <row r="897" spans="1:22" s="135" customFormat="1" ht="17.25" thickBot="1">
      <c r="A897" s="150">
        <v>175</v>
      </c>
      <c r="B897" s="151" t="s">
        <v>584</v>
      </c>
      <c r="C897" s="151" t="s">
        <v>573</v>
      </c>
      <c r="D897" s="151" t="s">
        <v>573</v>
      </c>
      <c r="E897" s="151" t="s">
        <v>574</v>
      </c>
      <c r="F897" s="151">
        <v>0</v>
      </c>
      <c r="G897" s="151" t="s">
        <v>641</v>
      </c>
      <c r="H897" s="151" t="s">
        <v>584</v>
      </c>
      <c r="I897" s="151" t="s">
        <v>576</v>
      </c>
      <c r="J897" s="137" t="s">
        <v>577</v>
      </c>
      <c r="K897" s="137" t="s">
        <v>577</v>
      </c>
      <c r="L897" s="137" t="s">
        <v>577</v>
      </c>
      <c r="M897" s="137" t="s">
        <v>577</v>
      </c>
      <c r="N897" s="151" t="s">
        <v>642</v>
      </c>
      <c r="O897" s="151" t="s">
        <v>579</v>
      </c>
      <c r="P897" s="151" t="s">
        <v>580</v>
      </c>
      <c r="Q897" s="151" t="s">
        <v>577</v>
      </c>
      <c r="R897" s="151" t="s">
        <v>577</v>
      </c>
      <c r="S897" s="151" t="s">
        <v>577</v>
      </c>
      <c r="T897" s="151">
        <v>0</v>
      </c>
      <c r="U897" s="151"/>
      <c r="V897" s="133" t="s">
        <v>574</v>
      </c>
    </row>
    <row r="898" spans="1:22" s="135" customFormat="1" ht="17.25" thickBot="1">
      <c r="A898" s="131">
        <v>176</v>
      </c>
      <c r="B898" s="132" t="s">
        <v>1290</v>
      </c>
      <c r="C898" s="132" t="s">
        <v>582</v>
      </c>
      <c r="D898" s="132" t="s">
        <v>583</v>
      </c>
      <c r="E898" s="132" t="s">
        <v>584</v>
      </c>
      <c r="F898" s="132">
        <v>0</v>
      </c>
      <c r="G898" s="132" t="s">
        <v>1291</v>
      </c>
      <c r="H898" s="132" t="s">
        <v>1292</v>
      </c>
      <c r="I898" s="132" t="s">
        <v>586</v>
      </c>
      <c r="J898" s="132" t="s">
        <v>609</v>
      </c>
      <c r="K898" s="132" t="s">
        <v>577</v>
      </c>
      <c r="L898" s="132" t="s">
        <v>577</v>
      </c>
      <c r="M898" s="132" t="s">
        <v>595</v>
      </c>
      <c r="N898" s="132" t="s">
        <v>1293</v>
      </c>
      <c r="O898" s="132" t="s">
        <v>590</v>
      </c>
      <c r="P898" s="132" t="s">
        <v>580</v>
      </c>
      <c r="Q898" s="132" t="s">
        <v>609</v>
      </c>
      <c r="R898" s="132" t="s">
        <v>630</v>
      </c>
      <c r="S898" s="132" t="s">
        <v>630</v>
      </c>
      <c r="T898" s="132">
        <v>0</v>
      </c>
      <c r="U898" s="132"/>
      <c r="V898" s="133" t="s">
        <v>574</v>
      </c>
    </row>
    <row r="899" spans="1:22">
      <c r="A899" s="136">
        <v>177</v>
      </c>
      <c r="B899" s="137" t="s">
        <v>1294</v>
      </c>
      <c r="C899" s="137" t="s">
        <v>582</v>
      </c>
      <c r="D899" s="137" t="s">
        <v>583</v>
      </c>
      <c r="E899" s="137" t="s">
        <v>584</v>
      </c>
      <c r="F899" s="137">
        <v>0</v>
      </c>
      <c r="G899" s="151" t="s">
        <v>1295</v>
      </c>
      <c r="H899" s="137" t="s">
        <v>1294</v>
      </c>
      <c r="I899" s="137" t="s">
        <v>586</v>
      </c>
      <c r="J899" s="137" t="s">
        <v>592</v>
      </c>
      <c r="K899" s="137" t="s">
        <v>593</v>
      </c>
      <c r="L899" s="137" t="s">
        <v>594</v>
      </c>
      <c r="M899" s="137" t="s">
        <v>595</v>
      </c>
      <c r="N899" s="137" t="s">
        <v>596</v>
      </c>
      <c r="O899" s="137" t="s">
        <v>590</v>
      </c>
      <c r="P899" s="137" t="s">
        <v>580</v>
      </c>
      <c r="Q899" s="137" t="s">
        <v>686</v>
      </c>
      <c r="R899" s="137" t="s">
        <v>630</v>
      </c>
      <c r="S899" s="137" t="s">
        <v>630</v>
      </c>
      <c r="T899" s="137">
        <v>0</v>
      </c>
      <c r="U899" s="137"/>
      <c r="V899" s="138" t="s">
        <v>1296</v>
      </c>
    </row>
    <row r="900" spans="1:22">
      <c r="A900" s="139">
        <v>177</v>
      </c>
      <c r="B900" s="140" t="s">
        <v>1294</v>
      </c>
      <c r="C900" s="140" t="s">
        <v>582</v>
      </c>
      <c r="D900" s="140" t="s">
        <v>583</v>
      </c>
      <c r="E900" s="140" t="s">
        <v>584</v>
      </c>
      <c r="F900" s="140">
        <v>1</v>
      </c>
      <c r="G900" s="140"/>
      <c r="H900" s="140" t="s">
        <v>688</v>
      </c>
      <c r="I900" s="140" t="s">
        <v>586</v>
      </c>
      <c r="J900" s="140" t="s">
        <v>651</v>
      </c>
      <c r="K900" s="140" t="s">
        <v>577</v>
      </c>
      <c r="L900" s="140" t="s">
        <v>577</v>
      </c>
      <c r="M900" s="140" t="s">
        <v>577</v>
      </c>
      <c r="N900" s="140">
        <v>0</v>
      </c>
      <c r="O900" s="140" t="s">
        <v>590</v>
      </c>
      <c r="P900" s="140" t="s">
        <v>597</v>
      </c>
      <c r="Q900" s="140" t="s">
        <v>577</v>
      </c>
      <c r="R900" s="140" t="s">
        <v>577</v>
      </c>
      <c r="S900" s="140" t="s">
        <v>577</v>
      </c>
      <c r="T900" s="140">
        <v>0</v>
      </c>
      <c r="U900" s="140"/>
      <c r="V900" s="141"/>
    </row>
    <row r="901" spans="1:22">
      <c r="A901" s="139">
        <v>177</v>
      </c>
      <c r="B901" s="140" t="s">
        <v>1294</v>
      </c>
      <c r="C901" s="140" t="s">
        <v>582</v>
      </c>
      <c r="D901" s="140" t="s">
        <v>583</v>
      </c>
      <c r="E901" s="140" t="s">
        <v>584</v>
      </c>
      <c r="F901" s="140">
        <v>2</v>
      </c>
      <c r="G901" s="140"/>
      <c r="H901" s="140" t="s">
        <v>664</v>
      </c>
      <c r="I901" s="140" t="s">
        <v>586</v>
      </c>
      <c r="J901" s="140" t="s">
        <v>651</v>
      </c>
      <c r="K901" s="140" t="s">
        <v>577</v>
      </c>
      <c r="L901" s="140" t="s">
        <v>577</v>
      </c>
      <c r="M901" s="140" t="s">
        <v>577</v>
      </c>
      <c r="N901" s="140">
        <v>0</v>
      </c>
      <c r="O901" s="140" t="s">
        <v>590</v>
      </c>
      <c r="P901" s="140" t="s">
        <v>597</v>
      </c>
      <c r="Q901" s="140" t="s">
        <v>577</v>
      </c>
      <c r="R901" s="140" t="s">
        <v>577</v>
      </c>
      <c r="S901" s="140" t="s">
        <v>577</v>
      </c>
      <c r="T901" s="140">
        <v>0</v>
      </c>
      <c r="U901" s="140"/>
      <c r="V901" s="141"/>
    </row>
    <row r="902" spans="1:22">
      <c r="A902" s="139">
        <v>177</v>
      </c>
      <c r="B902" s="140" t="s">
        <v>1294</v>
      </c>
      <c r="C902" s="140" t="s">
        <v>582</v>
      </c>
      <c r="D902" s="140" t="s">
        <v>583</v>
      </c>
      <c r="E902" s="140" t="s">
        <v>584</v>
      </c>
      <c r="F902" s="140">
        <v>3</v>
      </c>
      <c r="G902" s="140"/>
      <c r="H902" s="140" t="s">
        <v>911</v>
      </c>
      <c r="I902" s="140" t="s">
        <v>586</v>
      </c>
      <c r="J902" s="140" t="s">
        <v>651</v>
      </c>
      <c r="K902" s="140" t="s">
        <v>577</v>
      </c>
      <c r="L902" s="140" t="s">
        <v>577</v>
      </c>
      <c r="M902" s="140" t="s">
        <v>577</v>
      </c>
      <c r="N902" s="140">
        <v>0</v>
      </c>
      <c r="O902" s="140" t="s">
        <v>590</v>
      </c>
      <c r="P902" s="140" t="s">
        <v>597</v>
      </c>
      <c r="Q902" s="140" t="s">
        <v>577</v>
      </c>
      <c r="R902" s="140" t="s">
        <v>577</v>
      </c>
      <c r="S902" s="140" t="s">
        <v>577</v>
      </c>
      <c r="T902" s="140">
        <v>0</v>
      </c>
      <c r="U902" s="140"/>
      <c r="V902" s="141"/>
    </row>
    <row r="903" spans="1:22">
      <c r="A903" s="139">
        <v>177</v>
      </c>
      <c r="B903" s="140" t="s">
        <v>1294</v>
      </c>
      <c r="C903" s="140" t="s">
        <v>582</v>
      </c>
      <c r="D903" s="140" t="s">
        <v>583</v>
      </c>
      <c r="E903" s="140" t="s">
        <v>584</v>
      </c>
      <c r="F903" s="140">
        <v>4</v>
      </c>
      <c r="G903" s="140"/>
      <c r="H903" s="140" t="s">
        <v>700</v>
      </c>
      <c r="I903" s="140" t="s">
        <v>586</v>
      </c>
      <c r="J903" s="140" t="s">
        <v>609</v>
      </c>
      <c r="K903" s="140" t="s">
        <v>593</v>
      </c>
      <c r="L903" s="140" t="s">
        <v>577</v>
      </c>
      <c r="M903" s="140" t="s">
        <v>595</v>
      </c>
      <c r="N903" s="140" t="s">
        <v>701</v>
      </c>
      <c r="O903" s="140" t="s">
        <v>590</v>
      </c>
      <c r="P903" s="140" t="s">
        <v>597</v>
      </c>
      <c r="Q903" s="140" t="s">
        <v>577</v>
      </c>
      <c r="R903" s="140" t="s">
        <v>577</v>
      </c>
      <c r="S903" s="140" t="s">
        <v>577</v>
      </c>
      <c r="T903" s="140">
        <v>0</v>
      </c>
      <c r="U903" s="140"/>
      <c r="V903" s="141"/>
    </row>
    <row r="904" spans="1:22">
      <c r="A904" s="139">
        <v>177</v>
      </c>
      <c r="B904" s="140" t="s">
        <v>1294</v>
      </c>
      <c r="C904" s="140" t="s">
        <v>582</v>
      </c>
      <c r="D904" s="140" t="s">
        <v>583</v>
      </c>
      <c r="E904" s="140" t="s">
        <v>584</v>
      </c>
      <c r="F904" s="140">
        <v>5</v>
      </c>
      <c r="G904" s="140"/>
      <c r="H904" s="140" t="s">
        <v>881</v>
      </c>
      <c r="I904" s="140" t="s">
        <v>586</v>
      </c>
      <c r="J904" s="140" t="s">
        <v>651</v>
      </c>
      <c r="K904" s="140" t="s">
        <v>577</v>
      </c>
      <c r="L904" s="140" t="s">
        <v>577</v>
      </c>
      <c r="M904" s="140" t="s">
        <v>577</v>
      </c>
      <c r="N904" s="140">
        <v>0</v>
      </c>
      <c r="O904" s="140" t="s">
        <v>590</v>
      </c>
      <c r="P904" s="140" t="s">
        <v>597</v>
      </c>
      <c r="Q904" s="140" t="s">
        <v>577</v>
      </c>
      <c r="R904" s="140" t="s">
        <v>577</v>
      </c>
      <c r="S904" s="140" t="s">
        <v>577</v>
      </c>
      <c r="T904" s="140">
        <v>0</v>
      </c>
      <c r="U904" s="140"/>
      <c r="V904" s="141"/>
    </row>
    <row r="905" spans="1:22">
      <c r="A905" s="139">
        <v>177</v>
      </c>
      <c r="B905" s="140" t="s">
        <v>1294</v>
      </c>
      <c r="C905" s="140" t="s">
        <v>582</v>
      </c>
      <c r="D905" s="140" t="s">
        <v>583</v>
      </c>
      <c r="E905" s="140" t="s">
        <v>584</v>
      </c>
      <c r="F905" s="140">
        <v>6</v>
      </c>
      <c r="G905" s="140"/>
      <c r="H905" s="140" t="s">
        <v>775</v>
      </c>
      <c r="I905" s="140" t="s">
        <v>586</v>
      </c>
      <c r="J905" s="140" t="s">
        <v>609</v>
      </c>
      <c r="K905" s="140" t="s">
        <v>593</v>
      </c>
      <c r="L905" s="140" t="s">
        <v>577</v>
      </c>
      <c r="M905" s="140" t="s">
        <v>595</v>
      </c>
      <c r="N905" s="140" t="s">
        <v>610</v>
      </c>
      <c r="O905" s="140" t="s">
        <v>590</v>
      </c>
      <c r="P905" s="140" t="s">
        <v>597</v>
      </c>
      <c r="Q905" s="140" t="s">
        <v>577</v>
      </c>
      <c r="R905" s="140" t="s">
        <v>577</v>
      </c>
      <c r="S905" s="140" t="s">
        <v>577</v>
      </c>
      <c r="T905" s="140">
        <v>0</v>
      </c>
      <c r="U905" s="140"/>
      <c r="V905" s="141"/>
    </row>
    <row r="906" spans="1:22" ht="17.25" thickBot="1">
      <c r="A906" s="146">
        <v>177</v>
      </c>
      <c r="B906" s="147" t="s">
        <v>1294</v>
      </c>
      <c r="C906" s="147" t="s">
        <v>582</v>
      </c>
      <c r="D906" s="148" t="s">
        <v>583</v>
      </c>
      <c r="E906" s="147" t="s">
        <v>584</v>
      </c>
      <c r="F906" s="147">
        <v>7</v>
      </c>
      <c r="G906" s="147"/>
      <c r="H906" s="147" t="s">
        <v>776</v>
      </c>
      <c r="I906" s="147" t="s">
        <v>586</v>
      </c>
      <c r="J906" s="147" t="s">
        <v>609</v>
      </c>
      <c r="K906" s="147" t="s">
        <v>593</v>
      </c>
      <c r="L906" s="147" t="s">
        <v>577</v>
      </c>
      <c r="M906" s="147" t="s">
        <v>595</v>
      </c>
      <c r="N906" s="147" t="s">
        <v>610</v>
      </c>
      <c r="O906" s="147" t="s">
        <v>590</v>
      </c>
      <c r="P906" s="147" t="s">
        <v>597</v>
      </c>
      <c r="Q906" s="147" t="s">
        <v>577</v>
      </c>
      <c r="R906" s="147" t="s">
        <v>577</v>
      </c>
      <c r="S906" s="147" t="s">
        <v>577</v>
      </c>
      <c r="T906" s="147">
        <v>0</v>
      </c>
      <c r="U906" s="147"/>
      <c r="V906" s="149"/>
    </row>
    <row r="907" spans="1:22">
      <c r="A907" s="136">
        <v>178</v>
      </c>
      <c r="B907" s="137" t="s">
        <v>1297</v>
      </c>
      <c r="C907" s="137" t="s">
        <v>582</v>
      </c>
      <c r="D907" s="137" t="s">
        <v>583</v>
      </c>
      <c r="E907" s="137" t="s">
        <v>584</v>
      </c>
      <c r="F907" s="137">
        <v>0</v>
      </c>
      <c r="G907" s="151" t="s">
        <v>1298</v>
      </c>
      <c r="H907" s="137" t="s">
        <v>1299</v>
      </c>
      <c r="I907" s="137" t="s">
        <v>586</v>
      </c>
      <c r="J907" s="137" t="s">
        <v>592</v>
      </c>
      <c r="K907" s="137" t="s">
        <v>593</v>
      </c>
      <c r="L907" s="137" t="s">
        <v>594</v>
      </c>
      <c r="M907" s="137" t="s">
        <v>595</v>
      </c>
      <c r="N907" s="137" t="s">
        <v>596</v>
      </c>
      <c r="O907" s="137" t="s">
        <v>590</v>
      </c>
      <c r="P907" s="137" t="s">
        <v>580</v>
      </c>
      <c r="Q907" s="137" t="s">
        <v>686</v>
      </c>
      <c r="R907" s="137" t="s">
        <v>630</v>
      </c>
      <c r="S907" s="137" t="s">
        <v>630</v>
      </c>
      <c r="T907" s="137">
        <v>0</v>
      </c>
      <c r="U907" s="137"/>
      <c r="V907" s="138" t="s">
        <v>1300</v>
      </c>
    </row>
    <row r="908" spans="1:22">
      <c r="A908" s="139">
        <v>178</v>
      </c>
      <c r="B908" s="140" t="s">
        <v>1297</v>
      </c>
      <c r="C908" s="140" t="s">
        <v>582</v>
      </c>
      <c r="D908" s="140" t="s">
        <v>583</v>
      </c>
      <c r="E908" s="140" t="s">
        <v>584</v>
      </c>
      <c r="F908" s="140">
        <v>1</v>
      </c>
      <c r="G908" s="140"/>
      <c r="H908" s="140" t="s">
        <v>1297</v>
      </c>
      <c r="I908" s="140" t="s">
        <v>586</v>
      </c>
      <c r="J908" s="140" t="s">
        <v>609</v>
      </c>
      <c r="K908" s="140" t="s">
        <v>593</v>
      </c>
      <c r="L908" s="140" t="s">
        <v>577</v>
      </c>
      <c r="M908" s="140" t="s">
        <v>595</v>
      </c>
      <c r="N908" s="140" t="s">
        <v>924</v>
      </c>
      <c r="O908" s="140" t="s">
        <v>590</v>
      </c>
      <c r="P908" s="140" t="s">
        <v>597</v>
      </c>
      <c r="Q908" s="140" t="s">
        <v>577</v>
      </c>
      <c r="R908" s="140" t="s">
        <v>577</v>
      </c>
      <c r="S908" s="140" t="s">
        <v>577</v>
      </c>
      <c r="T908" s="140">
        <v>0</v>
      </c>
      <c r="U908" s="140"/>
      <c r="V908" s="141"/>
    </row>
    <row r="909" spans="1:22">
      <c r="A909" s="139">
        <v>178</v>
      </c>
      <c r="B909" s="140" t="s">
        <v>1297</v>
      </c>
      <c r="C909" s="140" t="s">
        <v>582</v>
      </c>
      <c r="D909" s="140" t="s">
        <v>583</v>
      </c>
      <c r="E909" s="140" t="s">
        <v>584</v>
      </c>
      <c r="F909" s="140">
        <v>2</v>
      </c>
      <c r="G909" s="140"/>
      <c r="H909" s="140" t="s">
        <v>717</v>
      </c>
      <c r="I909" s="140" t="s">
        <v>586</v>
      </c>
      <c r="J909" s="140" t="s">
        <v>619</v>
      </c>
      <c r="K909" s="140" t="s">
        <v>593</v>
      </c>
      <c r="L909" s="140" t="s">
        <v>577</v>
      </c>
      <c r="M909" s="140" t="s">
        <v>595</v>
      </c>
      <c r="N909" s="140" t="s">
        <v>718</v>
      </c>
      <c r="O909" s="140" t="s">
        <v>590</v>
      </c>
      <c r="P909" s="140" t="s">
        <v>597</v>
      </c>
      <c r="Q909" s="140" t="s">
        <v>577</v>
      </c>
      <c r="R909" s="140" t="s">
        <v>577</v>
      </c>
      <c r="S909" s="140" t="s">
        <v>577</v>
      </c>
      <c r="T909" s="140">
        <v>0</v>
      </c>
      <c r="U909" s="140"/>
      <c r="V909" s="141"/>
    </row>
    <row r="910" spans="1:22">
      <c r="A910" s="139">
        <v>178</v>
      </c>
      <c r="B910" s="140" t="s">
        <v>1297</v>
      </c>
      <c r="C910" s="140" t="s">
        <v>582</v>
      </c>
      <c r="D910" s="140" t="s">
        <v>583</v>
      </c>
      <c r="E910" s="140" t="s">
        <v>584</v>
      </c>
      <c r="F910" s="140">
        <v>3</v>
      </c>
      <c r="G910" s="140"/>
      <c r="H910" s="140" t="s">
        <v>719</v>
      </c>
      <c r="I910" s="140" t="s">
        <v>586</v>
      </c>
      <c r="J910" s="140" t="s">
        <v>619</v>
      </c>
      <c r="K910" s="140" t="s">
        <v>593</v>
      </c>
      <c r="L910" s="140" t="s">
        <v>577</v>
      </c>
      <c r="M910" s="140" t="s">
        <v>595</v>
      </c>
      <c r="N910" s="140" t="s">
        <v>720</v>
      </c>
      <c r="O910" s="140" t="s">
        <v>590</v>
      </c>
      <c r="P910" s="140" t="s">
        <v>597</v>
      </c>
      <c r="Q910" s="140" t="s">
        <v>577</v>
      </c>
      <c r="R910" s="140" t="s">
        <v>577</v>
      </c>
      <c r="S910" s="140" t="s">
        <v>577</v>
      </c>
      <c r="T910" s="140">
        <v>0</v>
      </c>
      <c r="U910" s="140"/>
      <c r="V910" s="141"/>
    </row>
    <row r="911" spans="1:22">
      <c r="A911" s="139">
        <v>178</v>
      </c>
      <c r="B911" s="140" t="s">
        <v>1297</v>
      </c>
      <c r="C911" s="140" t="s">
        <v>582</v>
      </c>
      <c r="D911" s="140" t="s">
        <v>583</v>
      </c>
      <c r="E911" s="140" t="s">
        <v>584</v>
      </c>
      <c r="F911" s="140">
        <v>4</v>
      </c>
      <c r="G911" s="140"/>
      <c r="H911" s="140" t="s">
        <v>721</v>
      </c>
      <c r="I911" s="140" t="s">
        <v>586</v>
      </c>
      <c r="J911" s="140" t="s">
        <v>619</v>
      </c>
      <c r="K911" s="140" t="s">
        <v>593</v>
      </c>
      <c r="L911" s="140" t="s">
        <v>577</v>
      </c>
      <c r="M911" s="140" t="s">
        <v>595</v>
      </c>
      <c r="N911" s="140" t="s">
        <v>722</v>
      </c>
      <c r="O911" s="140" t="s">
        <v>590</v>
      </c>
      <c r="P911" s="140" t="s">
        <v>597</v>
      </c>
      <c r="Q911" s="140" t="s">
        <v>577</v>
      </c>
      <c r="R911" s="140" t="s">
        <v>577</v>
      </c>
      <c r="S911" s="140" t="s">
        <v>577</v>
      </c>
      <c r="T911" s="140">
        <v>0</v>
      </c>
      <c r="U911" s="140"/>
      <c r="V911" s="141"/>
    </row>
    <row r="912" spans="1:22">
      <c r="A912" s="139">
        <v>178</v>
      </c>
      <c r="B912" s="140" t="s">
        <v>1297</v>
      </c>
      <c r="C912" s="140" t="s">
        <v>582</v>
      </c>
      <c r="D912" s="140" t="s">
        <v>583</v>
      </c>
      <c r="E912" s="140" t="s">
        <v>584</v>
      </c>
      <c r="F912" s="140">
        <v>5</v>
      </c>
      <c r="G912" s="140"/>
      <c r="H912" s="140" t="s">
        <v>635</v>
      </c>
      <c r="I912" s="140" t="s">
        <v>586</v>
      </c>
      <c r="J912" s="140" t="s">
        <v>619</v>
      </c>
      <c r="K912" s="140" t="s">
        <v>593</v>
      </c>
      <c r="L912" s="140" t="s">
        <v>577</v>
      </c>
      <c r="M912" s="140" t="s">
        <v>595</v>
      </c>
      <c r="N912" s="140" t="s">
        <v>636</v>
      </c>
      <c r="O912" s="140" t="s">
        <v>590</v>
      </c>
      <c r="P912" s="140" t="s">
        <v>597</v>
      </c>
      <c r="Q912" s="140" t="s">
        <v>577</v>
      </c>
      <c r="R912" s="140" t="s">
        <v>577</v>
      </c>
      <c r="S912" s="140" t="s">
        <v>577</v>
      </c>
      <c r="T912" s="140">
        <v>0</v>
      </c>
      <c r="U912" s="140"/>
      <c r="V912" s="141"/>
    </row>
    <row r="913" spans="1:22">
      <c r="A913" s="139">
        <v>178</v>
      </c>
      <c r="B913" s="140" t="s">
        <v>1297</v>
      </c>
      <c r="C913" s="140" t="s">
        <v>582</v>
      </c>
      <c r="D913" s="140" t="s">
        <v>583</v>
      </c>
      <c r="E913" s="140" t="s">
        <v>584</v>
      </c>
      <c r="F913" s="140">
        <v>6</v>
      </c>
      <c r="G913" s="140"/>
      <c r="H913" s="140" t="s">
        <v>787</v>
      </c>
      <c r="I913" s="140" t="s">
        <v>586</v>
      </c>
      <c r="J913" s="140" t="s">
        <v>609</v>
      </c>
      <c r="K913" s="140" t="s">
        <v>593</v>
      </c>
      <c r="L913" s="140" t="s">
        <v>577</v>
      </c>
      <c r="M913" s="140" t="s">
        <v>595</v>
      </c>
      <c r="N913" s="140" t="s">
        <v>610</v>
      </c>
      <c r="O913" s="140" t="s">
        <v>590</v>
      </c>
      <c r="P913" s="140" t="s">
        <v>597</v>
      </c>
      <c r="Q913" s="140" t="s">
        <v>577</v>
      </c>
      <c r="R913" s="140" t="s">
        <v>577</v>
      </c>
      <c r="S913" s="140" t="s">
        <v>577</v>
      </c>
      <c r="T913" s="140">
        <v>0</v>
      </c>
      <c r="U913" s="140"/>
      <c r="V913" s="141"/>
    </row>
    <row r="914" spans="1:22" ht="17.25" thickBot="1">
      <c r="A914" s="146">
        <v>178</v>
      </c>
      <c r="B914" s="147" t="s">
        <v>1297</v>
      </c>
      <c r="C914" s="147" t="s">
        <v>582</v>
      </c>
      <c r="D914" s="148" t="s">
        <v>583</v>
      </c>
      <c r="E914" s="147" t="s">
        <v>584</v>
      </c>
      <c r="F914" s="147">
        <v>7</v>
      </c>
      <c r="G914" s="147"/>
      <c r="H914" s="147" t="s">
        <v>788</v>
      </c>
      <c r="I914" s="147" t="s">
        <v>586</v>
      </c>
      <c r="J914" s="147" t="s">
        <v>609</v>
      </c>
      <c r="K914" s="147" t="s">
        <v>593</v>
      </c>
      <c r="L914" s="147" t="s">
        <v>577</v>
      </c>
      <c r="M914" s="147" t="s">
        <v>595</v>
      </c>
      <c r="N914" s="147" t="s">
        <v>610</v>
      </c>
      <c r="O914" s="147" t="s">
        <v>590</v>
      </c>
      <c r="P914" s="147" t="s">
        <v>597</v>
      </c>
      <c r="Q914" s="147" t="s">
        <v>577</v>
      </c>
      <c r="R914" s="147" t="s">
        <v>577</v>
      </c>
      <c r="S914" s="147" t="s">
        <v>577</v>
      </c>
      <c r="T914" s="147">
        <v>0</v>
      </c>
      <c r="U914" s="147"/>
      <c r="V914" s="149"/>
    </row>
    <row r="915" spans="1:22">
      <c r="A915" s="136">
        <v>179</v>
      </c>
      <c r="B915" s="137" t="s">
        <v>1301</v>
      </c>
      <c r="C915" s="137" t="s">
        <v>582</v>
      </c>
      <c r="D915" s="137" t="s">
        <v>583</v>
      </c>
      <c r="E915" s="137" t="s">
        <v>584</v>
      </c>
      <c r="F915" s="137">
        <v>0</v>
      </c>
      <c r="G915" s="151" t="s">
        <v>1302</v>
      </c>
      <c r="H915" s="137" t="s">
        <v>1303</v>
      </c>
      <c r="I915" s="137" t="s">
        <v>586</v>
      </c>
      <c r="J915" s="137" t="s">
        <v>592</v>
      </c>
      <c r="K915" s="137" t="s">
        <v>593</v>
      </c>
      <c r="L915" s="137" t="s">
        <v>594</v>
      </c>
      <c r="M915" s="137" t="s">
        <v>595</v>
      </c>
      <c r="N915" s="137" t="s">
        <v>596</v>
      </c>
      <c r="O915" s="137" t="s">
        <v>590</v>
      </c>
      <c r="P915" s="137" t="s">
        <v>580</v>
      </c>
      <c r="Q915" s="137" t="s">
        <v>686</v>
      </c>
      <c r="R915" s="137" t="s">
        <v>630</v>
      </c>
      <c r="S915" s="137" t="s">
        <v>630</v>
      </c>
      <c r="T915" s="137">
        <v>0</v>
      </c>
      <c r="U915" s="137"/>
      <c r="V915" s="138" t="s">
        <v>1304</v>
      </c>
    </row>
    <row r="916" spans="1:22">
      <c r="A916" s="139">
        <v>179</v>
      </c>
      <c r="B916" s="140" t="s">
        <v>1301</v>
      </c>
      <c r="C916" s="140" t="s">
        <v>582</v>
      </c>
      <c r="D916" s="140" t="s">
        <v>583</v>
      </c>
      <c r="E916" s="140" t="s">
        <v>584</v>
      </c>
      <c r="F916" s="140">
        <v>1</v>
      </c>
      <c r="G916" s="140"/>
      <c r="H916" s="140" t="s">
        <v>1301</v>
      </c>
      <c r="I916" s="140" t="s">
        <v>586</v>
      </c>
      <c r="J916" s="140" t="s">
        <v>609</v>
      </c>
      <c r="K916" s="140" t="s">
        <v>593</v>
      </c>
      <c r="L916" s="140" t="s">
        <v>577</v>
      </c>
      <c r="M916" s="140" t="s">
        <v>595</v>
      </c>
      <c r="N916" s="140" t="s">
        <v>924</v>
      </c>
      <c r="O916" s="140" t="s">
        <v>590</v>
      </c>
      <c r="P916" s="140" t="s">
        <v>597</v>
      </c>
      <c r="Q916" s="140" t="s">
        <v>577</v>
      </c>
      <c r="R916" s="140" t="s">
        <v>577</v>
      </c>
      <c r="S916" s="140" t="s">
        <v>577</v>
      </c>
      <c r="T916" s="140">
        <v>0</v>
      </c>
      <c r="U916" s="140"/>
      <c r="V916" s="141"/>
    </row>
    <row r="917" spans="1:22">
      <c r="A917" s="139">
        <v>179</v>
      </c>
      <c r="B917" s="140" t="s">
        <v>1301</v>
      </c>
      <c r="C917" s="140" t="s">
        <v>582</v>
      </c>
      <c r="D917" s="140" t="s">
        <v>583</v>
      </c>
      <c r="E917" s="140" t="s">
        <v>584</v>
      </c>
      <c r="F917" s="140">
        <v>2</v>
      </c>
      <c r="G917" s="140"/>
      <c r="H917" s="140" t="s">
        <v>729</v>
      </c>
      <c r="I917" s="140" t="s">
        <v>586</v>
      </c>
      <c r="J917" s="140" t="s">
        <v>592</v>
      </c>
      <c r="K917" s="140" t="s">
        <v>593</v>
      </c>
      <c r="L917" s="140" t="s">
        <v>594</v>
      </c>
      <c r="M917" s="140" t="s">
        <v>595</v>
      </c>
      <c r="N917" s="140" t="s">
        <v>730</v>
      </c>
      <c r="O917" s="140" t="s">
        <v>590</v>
      </c>
      <c r="P917" s="140" t="s">
        <v>597</v>
      </c>
      <c r="Q917" s="140" t="s">
        <v>577</v>
      </c>
      <c r="R917" s="140" t="s">
        <v>577</v>
      </c>
      <c r="S917" s="140" t="s">
        <v>577</v>
      </c>
      <c r="T917" s="140">
        <v>0</v>
      </c>
      <c r="U917" s="140"/>
      <c r="V917" s="141"/>
    </row>
    <row r="918" spans="1:22">
      <c r="A918" s="139">
        <v>179</v>
      </c>
      <c r="B918" s="140" t="s">
        <v>1301</v>
      </c>
      <c r="C918" s="140" t="s">
        <v>582</v>
      </c>
      <c r="D918" s="140" t="s">
        <v>583</v>
      </c>
      <c r="E918" s="140" t="s">
        <v>584</v>
      </c>
      <c r="F918" s="140">
        <v>3</v>
      </c>
      <c r="G918" s="140"/>
      <c r="H918" s="140" t="s">
        <v>731</v>
      </c>
      <c r="I918" s="140" t="s">
        <v>586</v>
      </c>
      <c r="J918" s="140" t="s">
        <v>619</v>
      </c>
      <c r="K918" s="140" t="s">
        <v>593</v>
      </c>
      <c r="L918" s="140" t="s">
        <v>577</v>
      </c>
      <c r="M918" s="140" t="s">
        <v>595</v>
      </c>
      <c r="N918" s="140" t="s">
        <v>732</v>
      </c>
      <c r="O918" s="140" t="s">
        <v>590</v>
      </c>
      <c r="P918" s="140" t="s">
        <v>597</v>
      </c>
      <c r="Q918" s="140" t="s">
        <v>577</v>
      </c>
      <c r="R918" s="140" t="s">
        <v>577</v>
      </c>
      <c r="S918" s="140" t="s">
        <v>577</v>
      </c>
      <c r="T918" s="140">
        <v>0</v>
      </c>
      <c r="U918" s="140"/>
      <c r="V918" s="141"/>
    </row>
    <row r="919" spans="1:22">
      <c r="A919" s="139">
        <v>179</v>
      </c>
      <c r="B919" s="140" t="s">
        <v>1301</v>
      </c>
      <c r="C919" s="140" t="s">
        <v>582</v>
      </c>
      <c r="D919" s="140" t="s">
        <v>583</v>
      </c>
      <c r="E919" s="140" t="s">
        <v>584</v>
      </c>
      <c r="F919" s="140">
        <v>4</v>
      </c>
      <c r="G919" s="140"/>
      <c r="H919" s="140" t="s">
        <v>746</v>
      </c>
      <c r="I919" s="140" t="s">
        <v>586</v>
      </c>
      <c r="J919" s="140" t="s">
        <v>619</v>
      </c>
      <c r="K919" s="140" t="s">
        <v>593</v>
      </c>
      <c r="L919" s="140" t="s">
        <v>577</v>
      </c>
      <c r="M919" s="140" t="s">
        <v>595</v>
      </c>
      <c r="N919" s="140" t="s">
        <v>747</v>
      </c>
      <c r="O919" s="140" t="s">
        <v>590</v>
      </c>
      <c r="P919" s="140" t="s">
        <v>597</v>
      </c>
      <c r="Q919" s="140" t="s">
        <v>577</v>
      </c>
      <c r="R919" s="140" t="s">
        <v>577</v>
      </c>
      <c r="S919" s="140" t="s">
        <v>577</v>
      </c>
      <c r="T919" s="140">
        <v>0</v>
      </c>
      <c r="U919" s="140"/>
      <c r="V919" s="141"/>
    </row>
    <row r="920" spans="1:22">
      <c r="A920" s="139">
        <v>179</v>
      </c>
      <c r="B920" s="140" t="s">
        <v>1301</v>
      </c>
      <c r="C920" s="140" t="s">
        <v>582</v>
      </c>
      <c r="D920" s="140" t="s">
        <v>583</v>
      </c>
      <c r="E920" s="140" t="s">
        <v>584</v>
      </c>
      <c r="F920" s="140">
        <v>5</v>
      </c>
      <c r="G920" s="140"/>
      <c r="H920" s="140" t="s">
        <v>897</v>
      </c>
      <c r="I920" s="140" t="s">
        <v>586</v>
      </c>
      <c r="J920" s="140" t="s">
        <v>619</v>
      </c>
      <c r="K920" s="140" t="s">
        <v>593</v>
      </c>
      <c r="L920" s="140" t="s">
        <v>577</v>
      </c>
      <c r="M920" s="140" t="s">
        <v>595</v>
      </c>
      <c r="N920" s="140" t="s">
        <v>898</v>
      </c>
      <c r="O920" s="140" t="s">
        <v>590</v>
      </c>
      <c r="P920" s="140" t="s">
        <v>597</v>
      </c>
      <c r="Q920" s="140" t="s">
        <v>577</v>
      </c>
      <c r="R920" s="140" t="s">
        <v>577</v>
      </c>
      <c r="S920" s="140" t="s">
        <v>577</v>
      </c>
      <c r="T920" s="140">
        <v>0</v>
      </c>
      <c r="U920" s="140"/>
      <c r="V920" s="141"/>
    </row>
    <row r="921" spans="1:22">
      <c r="A921" s="139">
        <v>179</v>
      </c>
      <c r="B921" s="140" t="s">
        <v>1301</v>
      </c>
      <c r="C921" s="140" t="s">
        <v>582</v>
      </c>
      <c r="D921" s="140" t="s">
        <v>583</v>
      </c>
      <c r="E921" s="140" t="s">
        <v>584</v>
      </c>
      <c r="F921" s="140">
        <v>6</v>
      </c>
      <c r="G921" s="140"/>
      <c r="H921" s="140" t="s">
        <v>799</v>
      </c>
      <c r="I921" s="140" t="s">
        <v>586</v>
      </c>
      <c r="J921" s="140" t="s">
        <v>609</v>
      </c>
      <c r="K921" s="140" t="s">
        <v>593</v>
      </c>
      <c r="L921" s="140" t="s">
        <v>577</v>
      </c>
      <c r="M921" s="140" t="s">
        <v>595</v>
      </c>
      <c r="N921" s="140" t="s">
        <v>610</v>
      </c>
      <c r="O921" s="140" t="s">
        <v>590</v>
      </c>
      <c r="P921" s="140" t="s">
        <v>597</v>
      </c>
      <c r="Q921" s="140" t="s">
        <v>577</v>
      </c>
      <c r="R921" s="140" t="s">
        <v>577</v>
      </c>
      <c r="S921" s="140" t="s">
        <v>577</v>
      </c>
      <c r="T921" s="140">
        <v>0</v>
      </c>
      <c r="U921" s="140"/>
      <c r="V921" s="141"/>
    </row>
    <row r="922" spans="1:22" ht="17.25" thickBot="1">
      <c r="A922" s="146">
        <v>179</v>
      </c>
      <c r="B922" s="147" t="s">
        <v>1301</v>
      </c>
      <c r="C922" s="147" t="s">
        <v>582</v>
      </c>
      <c r="D922" s="148" t="s">
        <v>583</v>
      </c>
      <c r="E922" s="147" t="s">
        <v>584</v>
      </c>
      <c r="F922" s="147">
        <v>7</v>
      </c>
      <c r="G922" s="147"/>
      <c r="H922" s="147" t="s">
        <v>800</v>
      </c>
      <c r="I922" s="147" t="s">
        <v>586</v>
      </c>
      <c r="J922" s="147" t="s">
        <v>609</v>
      </c>
      <c r="K922" s="147" t="s">
        <v>593</v>
      </c>
      <c r="L922" s="147" t="s">
        <v>577</v>
      </c>
      <c r="M922" s="147" t="s">
        <v>595</v>
      </c>
      <c r="N922" s="147" t="s">
        <v>610</v>
      </c>
      <c r="O922" s="147" t="s">
        <v>590</v>
      </c>
      <c r="P922" s="147" t="s">
        <v>597</v>
      </c>
      <c r="Q922" s="147" t="s">
        <v>577</v>
      </c>
      <c r="R922" s="147" t="s">
        <v>577</v>
      </c>
      <c r="S922" s="147" t="s">
        <v>577</v>
      </c>
      <c r="T922" s="147">
        <v>0</v>
      </c>
      <c r="U922" s="147"/>
      <c r="V922" s="149"/>
    </row>
    <row r="923" spans="1:22">
      <c r="A923" s="136">
        <v>180</v>
      </c>
      <c r="B923" s="137" t="s">
        <v>1305</v>
      </c>
      <c r="C923" s="137" t="s">
        <v>582</v>
      </c>
      <c r="D923" s="137" t="s">
        <v>583</v>
      </c>
      <c r="E923" s="137" t="s">
        <v>584</v>
      </c>
      <c r="F923" s="137">
        <v>0</v>
      </c>
      <c r="G923" s="151" t="s">
        <v>1306</v>
      </c>
      <c r="H923" s="137" t="s">
        <v>1307</v>
      </c>
      <c r="I923" s="137" t="s">
        <v>586</v>
      </c>
      <c r="J923" s="137" t="s">
        <v>592</v>
      </c>
      <c r="K923" s="137" t="s">
        <v>593</v>
      </c>
      <c r="L923" s="137" t="s">
        <v>594</v>
      </c>
      <c r="M923" s="137" t="s">
        <v>595</v>
      </c>
      <c r="N923" s="137" t="s">
        <v>596</v>
      </c>
      <c r="O923" s="137" t="s">
        <v>590</v>
      </c>
      <c r="P923" s="137" t="s">
        <v>580</v>
      </c>
      <c r="Q923" s="137" t="s">
        <v>686</v>
      </c>
      <c r="R923" s="137" t="s">
        <v>630</v>
      </c>
      <c r="S923" s="137" t="s">
        <v>630</v>
      </c>
      <c r="T923" s="137">
        <v>0</v>
      </c>
      <c r="U923" s="137"/>
      <c r="V923" s="138" t="s">
        <v>1308</v>
      </c>
    </row>
    <row r="924" spans="1:22">
      <c r="A924" s="139">
        <v>180</v>
      </c>
      <c r="B924" s="140" t="s">
        <v>1305</v>
      </c>
      <c r="C924" s="140" t="s">
        <v>582</v>
      </c>
      <c r="D924" s="140" t="s">
        <v>583</v>
      </c>
      <c r="E924" s="140" t="s">
        <v>584</v>
      </c>
      <c r="F924" s="140">
        <v>1</v>
      </c>
      <c r="G924" s="140"/>
      <c r="H924" s="140" t="s">
        <v>1305</v>
      </c>
      <c r="I924" s="140" t="s">
        <v>586</v>
      </c>
      <c r="J924" s="140" t="s">
        <v>609</v>
      </c>
      <c r="K924" s="140" t="s">
        <v>593</v>
      </c>
      <c r="L924" s="140" t="s">
        <v>577</v>
      </c>
      <c r="M924" s="140" t="s">
        <v>595</v>
      </c>
      <c r="N924" s="140" t="s">
        <v>924</v>
      </c>
      <c r="O924" s="140" t="s">
        <v>590</v>
      </c>
      <c r="P924" s="140" t="s">
        <v>597</v>
      </c>
      <c r="Q924" s="140" t="s">
        <v>577</v>
      </c>
      <c r="R924" s="140" t="s">
        <v>577</v>
      </c>
      <c r="S924" s="140" t="s">
        <v>577</v>
      </c>
      <c r="T924" s="140">
        <v>0</v>
      </c>
      <c r="U924" s="140"/>
      <c r="V924" s="141"/>
    </row>
    <row r="925" spans="1:22">
      <c r="A925" s="139">
        <v>180</v>
      </c>
      <c r="B925" s="140" t="s">
        <v>1305</v>
      </c>
      <c r="C925" s="140" t="s">
        <v>582</v>
      </c>
      <c r="D925" s="140" t="s">
        <v>583</v>
      </c>
      <c r="E925" s="140" t="s">
        <v>584</v>
      </c>
      <c r="F925" s="140">
        <v>2</v>
      </c>
      <c r="G925" s="140"/>
      <c r="H925" s="140" t="s">
        <v>742</v>
      </c>
      <c r="I925" s="140" t="s">
        <v>586</v>
      </c>
      <c r="J925" s="140" t="s">
        <v>619</v>
      </c>
      <c r="K925" s="140" t="s">
        <v>593</v>
      </c>
      <c r="L925" s="140" t="s">
        <v>577</v>
      </c>
      <c r="M925" s="140" t="s">
        <v>595</v>
      </c>
      <c r="N925" s="140" t="s">
        <v>743</v>
      </c>
      <c r="O925" s="140" t="s">
        <v>590</v>
      </c>
      <c r="P925" s="140" t="s">
        <v>597</v>
      </c>
      <c r="Q925" s="140" t="s">
        <v>577</v>
      </c>
      <c r="R925" s="140" t="s">
        <v>577</v>
      </c>
      <c r="S925" s="140" t="s">
        <v>577</v>
      </c>
      <c r="T925" s="140">
        <v>0</v>
      </c>
      <c r="U925" s="140"/>
      <c r="V925" s="141"/>
    </row>
    <row r="926" spans="1:22">
      <c r="A926" s="139">
        <v>180</v>
      </c>
      <c r="B926" s="140" t="s">
        <v>1305</v>
      </c>
      <c r="C926" s="140" t="s">
        <v>582</v>
      </c>
      <c r="D926" s="140" t="s">
        <v>583</v>
      </c>
      <c r="E926" s="140" t="s">
        <v>584</v>
      </c>
      <c r="F926" s="140">
        <v>3</v>
      </c>
      <c r="G926" s="140"/>
      <c r="H926" s="140" t="s">
        <v>744</v>
      </c>
      <c r="I926" s="140" t="s">
        <v>586</v>
      </c>
      <c r="J926" s="140" t="s">
        <v>619</v>
      </c>
      <c r="K926" s="140" t="s">
        <v>593</v>
      </c>
      <c r="L926" s="140" t="s">
        <v>577</v>
      </c>
      <c r="M926" s="140" t="s">
        <v>595</v>
      </c>
      <c r="N926" s="140" t="s">
        <v>745</v>
      </c>
      <c r="O926" s="140" t="s">
        <v>590</v>
      </c>
      <c r="P926" s="140" t="s">
        <v>597</v>
      </c>
      <c r="Q926" s="140" t="s">
        <v>577</v>
      </c>
      <c r="R926" s="140" t="s">
        <v>577</v>
      </c>
      <c r="S926" s="140" t="s">
        <v>577</v>
      </c>
      <c r="T926" s="140">
        <v>0</v>
      </c>
      <c r="U926" s="140"/>
      <c r="V926" s="141"/>
    </row>
    <row r="927" spans="1:22">
      <c r="A927" s="139">
        <v>180</v>
      </c>
      <c r="B927" s="140" t="s">
        <v>1305</v>
      </c>
      <c r="C927" s="140" t="s">
        <v>582</v>
      </c>
      <c r="D927" s="140" t="s">
        <v>583</v>
      </c>
      <c r="E927" s="140" t="s">
        <v>584</v>
      </c>
      <c r="F927" s="140">
        <v>4</v>
      </c>
      <c r="G927" s="140"/>
      <c r="H927" s="140" t="s">
        <v>759</v>
      </c>
      <c r="I927" s="140" t="s">
        <v>586</v>
      </c>
      <c r="J927" s="140" t="s">
        <v>619</v>
      </c>
      <c r="K927" s="140" t="s">
        <v>593</v>
      </c>
      <c r="L927" s="140" t="s">
        <v>577</v>
      </c>
      <c r="M927" s="140" t="s">
        <v>595</v>
      </c>
      <c r="N927" s="140" t="s">
        <v>760</v>
      </c>
      <c r="O927" s="140" t="s">
        <v>590</v>
      </c>
      <c r="P927" s="140" t="s">
        <v>597</v>
      </c>
      <c r="Q927" s="140" t="s">
        <v>577</v>
      </c>
      <c r="R927" s="140" t="s">
        <v>577</v>
      </c>
      <c r="S927" s="140" t="s">
        <v>577</v>
      </c>
      <c r="T927" s="140">
        <v>0</v>
      </c>
      <c r="U927" s="140"/>
      <c r="V927" s="141"/>
    </row>
    <row r="928" spans="1:22">
      <c r="A928" s="139">
        <v>180</v>
      </c>
      <c r="B928" s="140" t="s">
        <v>1305</v>
      </c>
      <c r="C928" s="140" t="s">
        <v>582</v>
      </c>
      <c r="D928" s="140" t="s">
        <v>583</v>
      </c>
      <c r="E928" s="140" t="s">
        <v>584</v>
      </c>
      <c r="F928" s="140">
        <v>5</v>
      </c>
      <c r="G928" s="140"/>
      <c r="H928" s="140" t="s">
        <v>890</v>
      </c>
      <c r="I928" s="140" t="s">
        <v>586</v>
      </c>
      <c r="J928" s="140" t="s">
        <v>619</v>
      </c>
      <c r="K928" s="140" t="s">
        <v>593</v>
      </c>
      <c r="L928" s="140" t="s">
        <v>577</v>
      </c>
      <c r="M928" s="140" t="s">
        <v>595</v>
      </c>
      <c r="N928" s="140" t="s">
        <v>891</v>
      </c>
      <c r="O928" s="140" t="s">
        <v>590</v>
      </c>
      <c r="P928" s="140" t="s">
        <v>597</v>
      </c>
      <c r="Q928" s="140" t="s">
        <v>577</v>
      </c>
      <c r="R928" s="140" t="s">
        <v>577</v>
      </c>
      <c r="S928" s="140" t="s">
        <v>577</v>
      </c>
      <c r="T928" s="140">
        <v>0</v>
      </c>
      <c r="U928" s="140"/>
      <c r="V928" s="141"/>
    </row>
    <row r="929" spans="1:22">
      <c r="A929" s="139">
        <v>180</v>
      </c>
      <c r="B929" s="140" t="s">
        <v>1305</v>
      </c>
      <c r="C929" s="140" t="s">
        <v>582</v>
      </c>
      <c r="D929" s="140" t="s">
        <v>583</v>
      </c>
      <c r="E929" s="140" t="s">
        <v>584</v>
      </c>
      <c r="F929" s="140">
        <v>6</v>
      </c>
      <c r="G929" s="140"/>
      <c r="H929" s="140" t="s">
        <v>811</v>
      </c>
      <c r="I929" s="140" t="s">
        <v>586</v>
      </c>
      <c r="J929" s="140" t="s">
        <v>609</v>
      </c>
      <c r="K929" s="140" t="s">
        <v>593</v>
      </c>
      <c r="L929" s="140" t="s">
        <v>577</v>
      </c>
      <c r="M929" s="140" t="s">
        <v>595</v>
      </c>
      <c r="N929" s="140" t="s">
        <v>610</v>
      </c>
      <c r="O929" s="140" t="s">
        <v>590</v>
      </c>
      <c r="P929" s="140" t="s">
        <v>597</v>
      </c>
      <c r="Q929" s="140" t="s">
        <v>577</v>
      </c>
      <c r="R929" s="140" t="s">
        <v>577</v>
      </c>
      <c r="S929" s="140" t="s">
        <v>577</v>
      </c>
      <c r="T929" s="140">
        <v>0</v>
      </c>
      <c r="U929" s="140"/>
      <c r="V929" s="141"/>
    </row>
    <row r="930" spans="1:22" ht="17.25" thickBot="1">
      <c r="A930" s="146">
        <v>180</v>
      </c>
      <c r="B930" s="147" t="s">
        <v>1305</v>
      </c>
      <c r="C930" s="147" t="s">
        <v>582</v>
      </c>
      <c r="D930" s="148" t="s">
        <v>583</v>
      </c>
      <c r="E930" s="147" t="s">
        <v>584</v>
      </c>
      <c r="F930" s="147">
        <v>7</v>
      </c>
      <c r="G930" s="147"/>
      <c r="H930" s="147" t="s">
        <v>812</v>
      </c>
      <c r="I930" s="147" t="s">
        <v>586</v>
      </c>
      <c r="J930" s="147" t="s">
        <v>609</v>
      </c>
      <c r="K930" s="147" t="s">
        <v>593</v>
      </c>
      <c r="L930" s="147" t="s">
        <v>577</v>
      </c>
      <c r="M930" s="147" t="s">
        <v>595</v>
      </c>
      <c r="N930" s="147" t="s">
        <v>610</v>
      </c>
      <c r="O930" s="147" t="s">
        <v>590</v>
      </c>
      <c r="P930" s="147" t="s">
        <v>597</v>
      </c>
      <c r="Q930" s="147" t="s">
        <v>577</v>
      </c>
      <c r="R930" s="147" t="s">
        <v>577</v>
      </c>
      <c r="S930" s="147" t="s">
        <v>577</v>
      </c>
      <c r="T930" s="147">
        <v>0</v>
      </c>
      <c r="U930" s="147"/>
      <c r="V930" s="149"/>
    </row>
    <row r="931" spans="1:22">
      <c r="A931" s="136">
        <v>181</v>
      </c>
      <c r="B931" s="137" t="s">
        <v>1309</v>
      </c>
      <c r="C931" s="137" t="s">
        <v>582</v>
      </c>
      <c r="D931" s="137" t="s">
        <v>583</v>
      </c>
      <c r="E931" s="137" t="s">
        <v>584</v>
      </c>
      <c r="F931" s="137">
        <v>0</v>
      </c>
      <c r="G931" s="151" t="s">
        <v>1310</v>
      </c>
      <c r="H931" s="137" t="s">
        <v>1311</v>
      </c>
      <c r="I931" s="137" t="s">
        <v>586</v>
      </c>
      <c r="J931" s="137" t="s">
        <v>592</v>
      </c>
      <c r="K931" s="137" t="s">
        <v>593</v>
      </c>
      <c r="L931" s="137" t="s">
        <v>594</v>
      </c>
      <c r="M931" s="137" t="s">
        <v>595</v>
      </c>
      <c r="N931" s="137" t="s">
        <v>596</v>
      </c>
      <c r="O931" s="137" t="s">
        <v>590</v>
      </c>
      <c r="P931" s="137" t="s">
        <v>580</v>
      </c>
      <c r="Q931" s="137" t="s">
        <v>686</v>
      </c>
      <c r="R931" s="137" t="s">
        <v>630</v>
      </c>
      <c r="S931" s="137" t="s">
        <v>630</v>
      </c>
      <c r="T931" s="137">
        <v>0</v>
      </c>
      <c r="U931" s="137"/>
      <c r="V931" s="138" t="s">
        <v>1312</v>
      </c>
    </row>
    <row r="932" spans="1:22">
      <c r="A932" s="139">
        <v>181</v>
      </c>
      <c r="B932" s="140" t="s">
        <v>1309</v>
      </c>
      <c r="C932" s="140" t="s">
        <v>582</v>
      </c>
      <c r="D932" s="140" t="s">
        <v>583</v>
      </c>
      <c r="E932" s="140" t="s">
        <v>584</v>
      </c>
      <c r="F932" s="140">
        <v>1</v>
      </c>
      <c r="G932" s="140"/>
      <c r="H932" s="140" t="s">
        <v>1309</v>
      </c>
      <c r="I932" s="140" t="s">
        <v>586</v>
      </c>
      <c r="J932" s="140" t="s">
        <v>609</v>
      </c>
      <c r="K932" s="140" t="s">
        <v>593</v>
      </c>
      <c r="L932" s="140" t="s">
        <v>577</v>
      </c>
      <c r="M932" s="140" t="s">
        <v>595</v>
      </c>
      <c r="N932" s="140" t="s">
        <v>924</v>
      </c>
      <c r="O932" s="140" t="s">
        <v>590</v>
      </c>
      <c r="P932" s="140" t="s">
        <v>597</v>
      </c>
      <c r="Q932" s="140" t="s">
        <v>577</v>
      </c>
      <c r="R932" s="140" t="s">
        <v>577</v>
      </c>
      <c r="S932" s="140" t="s">
        <v>577</v>
      </c>
      <c r="T932" s="140">
        <v>0</v>
      </c>
      <c r="U932" s="140"/>
      <c r="V932" s="141"/>
    </row>
    <row r="933" spans="1:22">
      <c r="A933" s="139">
        <v>181</v>
      </c>
      <c r="B933" s="140" t="s">
        <v>1309</v>
      </c>
      <c r="C933" s="140" t="s">
        <v>582</v>
      </c>
      <c r="D933" s="140" t="s">
        <v>583</v>
      </c>
      <c r="E933" s="140" t="s">
        <v>584</v>
      </c>
      <c r="F933" s="140">
        <v>2</v>
      </c>
      <c r="G933" s="140"/>
      <c r="H933" s="140" t="s">
        <v>755</v>
      </c>
      <c r="I933" s="140" t="s">
        <v>586</v>
      </c>
      <c r="J933" s="140" t="s">
        <v>619</v>
      </c>
      <c r="K933" s="140" t="s">
        <v>593</v>
      </c>
      <c r="L933" s="140" t="s">
        <v>577</v>
      </c>
      <c r="M933" s="140" t="s">
        <v>595</v>
      </c>
      <c r="N933" s="140" t="s">
        <v>756</v>
      </c>
      <c r="O933" s="140" t="s">
        <v>590</v>
      </c>
      <c r="P933" s="140" t="s">
        <v>597</v>
      </c>
      <c r="Q933" s="140" t="s">
        <v>577</v>
      </c>
      <c r="R933" s="140" t="s">
        <v>577</v>
      </c>
      <c r="S933" s="140" t="s">
        <v>577</v>
      </c>
      <c r="T933" s="140">
        <v>0</v>
      </c>
      <c r="U933" s="140"/>
      <c r="V933" s="141"/>
    </row>
    <row r="934" spans="1:22">
      <c r="A934" s="139">
        <v>181</v>
      </c>
      <c r="B934" s="140" t="s">
        <v>1309</v>
      </c>
      <c r="C934" s="140" t="s">
        <v>582</v>
      </c>
      <c r="D934" s="140" t="s">
        <v>583</v>
      </c>
      <c r="E934" s="140" t="s">
        <v>584</v>
      </c>
      <c r="F934" s="140">
        <v>3</v>
      </c>
      <c r="G934" s="140"/>
      <c r="H934" s="140" t="s">
        <v>757</v>
      </c>
      <c r="I934" s="140" t="s">
        <v>586</v>
      </c>
      <c r="J934" s="140" t="s">
        <v>619</v>
      </c>
      <c r="K934" s="140" t="s">
        <v>593</v>
      </c>
      <c r="L934" s="140" t="s">
        <v>577</v>
      </c>
      <c r="M934" s="140" t="s">
        <v>595</v>
      </c>
      <c r="N934" s="140" t="s">
        <v>758</v>
      </c>
      <c r="O934" s="140" t="s">
        <v>590</v>
      </c>
      <c r="P934" s="140" t="s">
        <v>597</v>
      </c>
      <c r="Q934" s="140" t="s">
        <v>577</v>
      </c>
      <c r="R934" s="140" t="s">
        <v>577</v>
      </c>
      <c r="S934" s="140" t="s">
        <v>577</v>
      </c>
      <c r="T934" s="140">
        <v>0</v>
      </c>
      <c r="U934" s="140"/>
      <c r="V934" s="141"/>
    </row>
    <row r="935" spans="1:22">
      <c r="A935" s="139">
        <v>181</v>
      </c>
      <c r="B935" s="140" t="s">
        <v>1309</v>
      </c>
      <c r="C935" s="140" t="s">
        <v>582</v>
      </c>
      <c r="D935" s="140" t="s">
        <v>583</v>
      </c>
      <c r="E935" s="140" t="s">
        <v>584</v>
      </c>
      <c r="F935" s="140">
        <v>4</v>
      </c>
      <c r="G935" s="140"/>
      <c r="H935" s="140" t="s">
        <v>771</v>
      </c>
      <c r="I935" s="140" t="s">
        <v>586</v>
      </c>
      <c r="J935" s="140" t="s">
        <v>619</v>
      </c>
      <c r="K935" s="140" t="s">
        <v>593</v>
      </c>
      <c r="L935" s="140" t="s">
        <v>577</v>
      </c>
      <c r="M935" s="140" t="s">
        <v>595</v>
      </c>
      <c r="N935" s="140" t="s">
        <v>772</v>
      </c>
      <c r="O935" s="140" t="s">
        <v>590</v>
      </c>
      <c r="P935" s="140" t="s">
        <v>597</v>
      </c>
      <c r="Q935" s="140" t="s">
        <v>577</v>
      </c>
      <c r="R935" s="140" t="s">
        <v>577</v>
      </c>
      <c r="S935" s="140" t="s">
        <v>577</v>
      </c>
      <c r="T935" s="140">
        <v>0</v>
      </c>
      <c r="U935" s="140"/>
      <c r="V935" s="141"/>
    </row>
    <row r="936" spans="1:22">
      <c r="A936" s="139">
        <v>181</v>
      </c>
      <c r="B936" s="140" t="s">
        <v>1309</v>
      </c>
      <c r="C936" s="140" t="s">
        <v>582</v>
      </c>
      <c r="D936" s="140" t="s">
        <v>583</v>
      </c>
      <c r="E936" s="140" t="s">
        <v>584</v>
      </c>
      <c r="F936" s="140">
        <v>5</v>
      </c>
      <c r="G936" s="140"/>
      <c r="H936" s="140" t="s">
        <v>885</v>
      </c>
      <c r="I936" s="140" t="s">
        <v>586</v>
      </c>
      <c r="J936" s="140" t="s">
        <v>619</v>
      </c>
      <c r="K936" s="140" t="s">
        <v>593</v>
      </c>
      <c r="L936" s="140" t="s">
        <v>577</v>
      </c>
      <c r="M936" s="140" t="s">
        <v>595</v>
      </c>
      <c r="N936" s="140" t="s">
        <v>886</v>
      </c>
      <c r="O936" s="140" t="s">
        <v>590</v>
      </c>
      <c r="P936" s="140" t="s">
        <v>597</v>
      </c>
      <c r="Q936" s="140" t="s">
        <v>577</v>
      </c>
      <c r="R936" s="140" t="s">
        <v>577</v>
      </c>
      <c r="S936" s="140" t="s">
        <v>577</v>
      </c>
      <c r="T936" s="140">
        <v>0</v>
      </c>
      <c r="U936" s="140"/>
      <c r="V936" s="141"/>
    </row>
    <row r="937" spans="1:22">
      <c r="A937" s="139">
        <v>181</v>
      </c>
      <c r="B937" s="140" t="s">
        <v>1309</v>
      </c>
      <c r="C937" s="140" t="s">
        <v>582</v>
      </c>
      <c r="D937" s="140" t="s">
        <v>583</v>
      </c>
      <c r="E937" s="140" t="s">
        <v>584</v>
      </c>
      <c r="F937" s="140">
        <v>6</v>
      </c>
      <c r="G937" s="140"/>
      <c r="H937" s="140" t="s">
        <v>608</v>
      </c>
      <c r="I937" s="140" t="s">
        <v>586</v>
      </c>
      <c r="J937" s="140" t="s">
        <v>609</v>
      </c>
      <c r="K937" s="140" t="s">
        <v>593</v>
      </c>
      <c r="L937" s="140" t="s">
        <v>577</v>
      </c>
      <c r="M937" s="140" t="s">
        <v>595</v>
      </c>
      <c r="N937" s="140" t="s">
        <v>610</v>
      </c>
      <c r="O937" s="140" t="s">
        <v>590</v>
      </c>
      <c r="P937" s="140" t="s">
        <v>597</v>
      </c>
      <c r="Q937" s="140" t="s">
        <v>577</v>
      </c>
      <c r="R937" s="140" t="s">
        <v>577</v>
      </c>
      <c r="S937" s="140" t="s">
        <v>577</v>
      </c>
      <c r="T937" s="140">
        <v>0</v>
      </c>
      <c r="U937" s="140"/>
      <c r="V937" s="141"/>
    </row>
    <row r="938" spans="1:22" ht="17.25" thickBot="1">
      <c r="A938" s="146">
        <v>181</v>
      </c>
      <c r="B938" s="147" t="s">
        <v>1309</v>
      </c>
      <c r="C938" s="147" t="s">
        <v>582</v>
      </c>
      <c r="D938" s="148" t="s">
        <v>583</v>
      </c>
      <c r="E938" s="147" t="s">
        <v>584</v>
      </c>
      <c r="F938" s="147">
        <v>7</v>
      </c>
      <c r="G938" s="147"/>
      <c r="H938" s="147" t="s">
        <v>611</v>
      </c>
      <c r="I938" s="147" t="s">
        <v>586</v>
      </c>
      <c r="J938" s="147" t="s">
        <v>609</v>
      </c>
      <c r="K938" s="147" t="s">
        <v>593</v>
      </c>
      <c r="L938" s="147" t="s">
        <v>577</v>
      </c>
      <c r="M938" s="147" t="s">
        <v>595</v>
      </c>
      <c r="N938" s="147" t="s">
        <v>610</v>
      </c>
      <c r="O938" s="147" t="s">
        <v>590</v>
      </c>
      <c r="P938" s="147" t="s">
        <v>597</v>
      </c>
      <c r="Q938" s="147" t="s">
        <v>577</v>
      </c>
      <c r="R938" s="147" t="s">
        <v>577</v>
      </c>
      <c r="S938" s="147" t="s">
        <v>577</v>
      </c>
      <c r="T938" s="147">
        <v>0</v>
      </c>
      <c r="U938" s="147"/>
      <c r="V938" s="149"/>
    </row>
    <row r="939" spans="1:22">
      <c r="A939" s="136">
        <v>182</v>
      </c>
      <c r="B939" s="137" t="s">
        <v>1313</v>
      </c>
      <c r="C939" s="137" t="s">
        <v>582</v>
      </c>
      <c r="D939" s="137" t="s">
        <v>583</v>
      </c>
      <c r="E939" s="137" t="s">
        <v>584</v>
      </c>
      <c r="F939" s="137">
        <v>0</v>
      </c>
      <c r="G939" s="151"/>
      <c r="H939" s="137" t="s">
        <v>1314</v>
      </c>
      <c r="I939" s="137" t="s">
        <v>586</v>
      </c>
      <c r="J939" s="137" t="s">
        <v>592</v>
      </c>
      <c r="K939" s="137" t="s">
        <v>593</v>
      </c>
      <c r="L939" s="137" t="s">
        <v>594</v>
      </c>
      <c r="M939" s="137" t="s">
        <v>595</v>
      </c>
      <c r="N939" s="137" t="s">
        <v>596</v>
      </c>
      <c r="O939" s="137" t="s">
        <v>590</v>
      </c>
      <c r="P939" s="137" t="s">
        <v>580</v>
      </c>
      <c r="Q939" s="137" t="s">
        <v>686</v>
      </c>
      <c r="R939" s="137" t="s">
        <v>630</v>
      </c>
      <c r="S939" s="137" t="s">
        <v>630</v>
      </c>
      <c r="T939" s="137">
        <v>0</v>
      </c>
      <c r="U939" s="137"/>
      <c r="V939" s="138" t="s">
        <v>574</v>
      </c>
    </row>
    <row r="940" spans="1:22">
      <c r="A940" s="139">
        <v>182</v>
      </c>
      <c r="B940" s="140" t="s">
        <v>1313</v>
      </c>
      <c r="C940" s="140" t="s">
        <v>582</v>
      </c>
      <c r="D940" s="140" t="s">
        <v>583</v>
      </c>
      <c r="E940" s="140" t="s">
        <v>584</v>
      </c>
      <c r="F940" s="140">
        <v>1</v>
      </c>
      <c r="G940" s="140"/>
      <c r="H940" s="140" t="s">
        <v>1313</v>
      </c>
      <c r="I940" s="140" t="s">
        <v>586</v>
      </c>
      <c r="J940" s="140" t="s">
        <v>609</v>
      </c>
      <c r="K940" s="140" t="s">
        <v>593</v>
      </c>
      <c r="L940" s="140" t="s">
        <v>577</v>
      </c>
      <c r="M940" s="140" t="s">
        <v>595</v>
      </c>
      <c r="N940" s="140" t="s">
        <v>924</v>
      </c>
      <c r="O940" s="140" t="s">
        <v>590</v>
      </c>
      <c r="P940" s="140" t="s">
        <v>597</v>
      </c>
      <c r="Q940" s="140" t="s">
        <v>577</v>
      </c>
      <c r="R940" s="140" t="s">
        <v>577</v>
      </c>
      <c r="S940" s="140" t="s">
        <v>577</v>
      </c>
      <c r="T940" s="140">
        <v>0</v>
      </c>
      <c r="U940" s="140"/>
      <c r="V940" s="141"/>
    </row>
    <row r="941" spans="1:22">
      <c r="A941" s="139">
        <v>182</v>
      </c>
      <c r="B941" s="140" t="s">
        <v>1313</v>
      </c>
      <c r="C941" s="140" t="s">
        <v>582</v>
      </c>
      <c r="D941" s="140" t="s">
        <v>583</v>
      </c>
      <c r="E941" s="140" t="s">
        <v>584</v>
      </c>
      <c r="F941" s="140">
        <v>2</v>
      </c>
      <c r="G941" s="140"/>
      <c r="H941" s="140" t="s">
        <v>767</v>
      </c>
      <c r="I941" s="140" t="s">
        <v>586</v>
      </c>
      <c r="J941" s="140" t="s">
        <v>599</v>
      </c>
      <c r="K941" s="140" t="s">
        <v>593</v>
      </c>
      <c r="L941" s="140" t="s">
        <v>594</v>
      </c>
      <c r="M941" s="140" t="s">
        <v>577</v>
      </c>
      <c r="N941" s="140" t="s">
        <v>768</v>
      </c>
      <c r="O941" s="140" t="s">
        <v>590</v>
      </c>
      <c r="P941" s="140" t="s">
        <v>597</v>
      </c>
      <c r="Q941" s="140" t="s">
        <v>577</v>
      </c>
      <c r="R941" s="140" t="s">
        <v>577</v>
      </c>
      <c r="S941" s="140" t="s">
        <v>577</v>
      </c>
      <c r="T941" s="140">
        <v>0</v>
      </c>
      <c r="U941" s="140"/>
      <c r="V941" s="141"/>
    </row>
    <row r="942" spans="1:22">
      <c r="A942" s="139">
        <v>182</v>
      </c>
      <c r="B942" s="140" t="s">
        <v>1313</v>
      </c>
      <c r="C942" s="140" t="s">
        <v>582</v>
      </c>
      <c r="D942" s="140" t="s">
        <v>583</v>
      </c>
      <c r="E942" s="140" t="s">
        <v>584</v>
      </c>
      <c r="F942" s="140">
        <v>3</v>
      </c>
      <c r="G942" s="140"/>
      <c r="H942" s="140" t="s">
        <v>769</v>
      </c>
      <c r="I942" s="140" t="s">
        <v>586</v>
      </c>
      <c r="J942" s="140" t="s">
        <v>619</v>
      </c>
      <c r="K942" s="140" t="s">
        <v>593</v>
      </c>
      <c r="L942" s="140" t="s">
        <v>577</v>
      </c>
      <c r="M942" s="140" t="s">
        <v>595</v>
      </c>
      <c r="N942" s="140" t="s">
        <v>770</v>
      </c>
      <c r="O942" s="140" t="s">
        <v>590</v>
      </c>
      <c r="P942" s="140" t="s">
        <v>597</v>
      </c>
      <c r="Q942" s="140" t="s">
        <v>577</v>
      </c>
      <c r="R942" s="140" t="s">
        <v>577</v>
      </c>
      <c r="S942" s="140" t="s">
        <v>577</v>
      </c>
      <c r="T942" s="140">
        <v>0</v>
      </c>
      <c r="U942" s="140"/>
      <c r="V942" s="141"/>
    </row>
    <row r="943" spans="1:22">
      <c r="A943" s="139">
        <v>182</v>
      </c>
      <c r="B943" s="140" t="s">
        <v>1313</v>
      </c>
      <c r="C943" s="140" t="s">
        <v>582</v>
      </c>
      <c r="D943" s="140" t="s">
        <v>583</v>
      </c>
      <c r="E943" s="140" t="s">
        <v>584</v>
      </c>
      <c r="F943" s="140">
        <v>4</v>
      </c>
      <c r="G943" s="140"/>
      <c r="H943" s="140" t="s">
        <v>783</v>
      </c>
      <c r="I943" s="140" t="s">
        <v>586</v>
      </c>
      <c r="J943" s="140" t="s">
        <v>619</v>
      </c>
      <c r="K943" s="140" t="s">
        <v>593</v>
      </c>
      <c r="L943" s="140" t="s">
        <v>577</v>
      </c>
      <c r="M943" s="140" t="s">
        <v>595</v>
      </c>
      <c r="N943" s="140" t="s">
        <v>784</v>
      </c>
      <c r="O943" s="140" t="s">
        <v>590</v>
      </c>
      <c r="P943" s="140" t="s">
        <v>597</v>
      </c>
      <c r="Q943" s="140" t="s">
        <v>577</v>
      </c>
      <c r="R943" s="140" t="s">
        <v>577</v>
      </c>
      <c r="S943" s="140" t="s">
        <v>577</v>
      </c>
      <c r="T943" s="140">
        <v>0</v>
      </c>
      <c r="U943" s="140"/>
      <c r="V943" s="141"/>
    </row>
    <row r="944" spans="1:22">
      <c r="A944" s="139">
        <v>182</v>
      </c>
      <c r="B944" s="140" t="s">
        <v>1313</v>
      </c>
      <c r="C944" s="140" t="s">
        <v>582</v>
      </c>
      <c r="D944" s="140" t="s">
        <v>583</v>
      </c>
      <c r="E944" s="140" t="s">
        <v>584</v>
      </c>
      <c r="F944" s="140">
        <v>5</v>
      </c>
      <c r="G944" s="140"/>
      <c r="H944" s="140" t="s">
        <v>879</v>
      </c>
      <c r="I944" s="140" t="s">
        <v>586</v>
      </c>
      <c r="J944" s="140" t="s">
        <v>619</v>
      </c>
      <c r="K944" s="140" t="s">
        <v>593</v>
      </c>
      <c r="L944" s="140" t="s">
        <v>577</v>
      </c>
      <c r="M944" s="140" t="s">
        <v>595</v>
      </c>
      <c r="N944" s="140" t="s">
        <v>880</v>
      </c>
      <c r="O944" s="140" t="s">
        <v>590</v>
      </c>
      <c r="P944" s="140" t="s">
        <v>597</v>
      </c>
      <c r="Q944" s="140" t="s">
        <v>577</v>
      </c>
      <c r="R944" s="140" t="s">
        <v>577</v>
      </c>
      <c r="S944" s="140" t="s">
        <v>577</v>
      </c>
      <c r="T944" s="140">
        <v>0</v>
      </c>
      <c r="U944" s="140"/>
      <c r="V944" s="141"/>
    </row>
    <row r="945" spans="1:22">
      <c r="A945" s="139">
        <v>182</v>
      </c>
      <c r="B945" s="140" t="s">
        <v>1313</v>
      </c>
      <c r="C945" s="140" t="s">
        <v>582</v>
      </c>
      <c r="D945" s="140" t="s">
        <v>583</v>
      </c>
      <c r="E945" s="140" t="s">
        <v>584</v>
      </c>
      <c r="F945" s="140">
        <v>6</v>
      </c>
      <c r="G945" s="140"/>
      <c r="H945" s="140" t="s">
        <v>625</v>
      </c>
      <c r="I945" s="140" t="s">
        <v>586</v>
      </c>
      <c r="J945" s="140" t="s">
        <v>609</v>
      </c>
      <c r="K945" s="140" t="s">
        <v>593</v>
      </c>
      <c r="L945" s="140" t="s">
        <v>577</v>
      </c>
      <c r="M945" s="140" t="s">
        <v>595</v>
      </c>
      <c r="N945" s="140" t="s">
        <v>610</v>
      </c>
      <c r="O945" s="140" t="s">
        <v>590</v>
      </c>
      <c r="P945" s="140" t="s">
        <v>597</v>
      </c>
      <c r="Q945" s="140" t="s">
        <v>577</v>
      </c>
      <c r="R945" s="140" t="s">
        <v>577</v>
      </c>
      <c r="S945" s="140" t="s">
        <v>577</v>
      </c>
      <c r="T945" s="140">
        <v>0</v>
      </c>
      <c r="U945" s="140"/>
      <c r="V945" s="141"/>
    </row>
    <row r="946" spans="1:22" ht="17.25" thickBot="1">
      <c r="A946" s="146">
        <v>182</v>
      </c>
      <c r="B946" s="147" t="s">
        <v>1313</v>
      </c>
      <c r="C946" s="147" t="s">
        <v>582</v>
      </c>
      <c r="D946" s="148" t="s">
        <v>583</v>
      </c>
      <c r="E946" s="147" t="s">
        <v>584</v>
      </c>
      <c r="F946" s="147">
        <v>7</v>
      </c>
      <c r="G946" s="147"/>
      <c r="H946" s="147" t="s">
        <v>626</v>
      </c>
      <c r="I946" s="147" t="s">
        <v>586</v>
      </c>
      <c r="J946" s="147" t="s">
        <v>609</v>
      </c>
      <c r="K946" s="147" t="s">
        <v>593</v>
      </c>
      <c r="L946" s="147" t="s">
        <v>577</v>
      </c>
      <c r="M946" s="147" t="s">
        <v>595</v>
      </c>
      <c r="N946" s="147" t="s">
        <v>610</v>
      </c>
      <c r="O946" s="147" t="s">
        <v>590</v>
      </c>
      <c r="P946" s="147" t="s">
        <v>597</v>
      </c>
      <c r="Q946" s="147" t="s">
        <v>577</v>
      </c>
      <c r="R946" s="147" t="s">
        <v>577</v>
      </c>
      <c r="S946" s="147" t="s">
        <v>577</v>
      </c>
      <c r="T946" s="147">
        <v>0</v>
      </c>
      <c r="U946" s="147"/>
      <c r="V946" s="149"/>
    </row>
    <row r="947" spans="1:22">
      <c r="A947" s="136">
        <v>183</v>
      </c>
      <c r="B947" s="137" t="s">
        <v>1315</v>
      </c>
      <c r="C947" s="137" t="s">
        <v>582</v>
      </c>
      <c r="D947" s="137" t="s">
        <v>583</v>
      </c>
      <c r="E947" s="137" t="s">
        <v>584</v>
      </c>
      <c r="F947" s="137">
        <v>0</v>
      </c>
      <c r="G947" s="151"/>
      <c r="H947" s="137" t="s">
        <v>1316</v>
      </c>
      <c r="I947" s="137" t="s">
        <v>586</v>
      </c>
      <c r="J947" s="137" t="s">
        <v>592</v>
      </c>
      <c r="K947" s="137" t="s">
        <v>593</v>
      </c>
      <c r="L947" s="137" t="s">
        <v>594</v>
      </c>
      <c r="M947" s="137" t="s">
        <v>595</v>
      </c>
      <c r="N947" s="137" t="s">
        <v>596</v>
      </c>
      <c r="O947" s="137" t="s">
        <v>590</v>
      </c>
      <c r="P947" s="137" t="s">
        <v>580</v>
      </c>
      <c r="Q947" s="137" t="s">
        <v>686</v>
      </c>
      <c r="R947" s="137" t="s">
        <v>630</v>
      </c>
      <c r="S947" s="137" t="s">
        <v>630</v>
      </c>
      <c r="T947" s="137">
        <v>0</v>
      </c>
      <c r="U947" s="137"/>
      <c r="V947" s="138" t="s">
        <v>574</v>
      </c>
    </row>
    <row r="948" spans="1:22">
      <c r="A948" s="139">
        <v>183</v>
      </c>
      <c r="B948" s="140" t="s">
        <v>1315</v>
      </c>
      <c r="C948" s="140" t="s">
        <v>582</v>
      </c>
      <c r="D948" s="140" t="s">
        <v>583</v>
      </c>
      <c r="E948" s="140" t="s">
        <v>584</v>
      </c>
      <c r="F948" s="140">
        <v>1</v>
      </c>
      <c r="G948" s="140"/>
      <c r="H948" s="140" t="s">
        <v>1315</v>
      </c>
      <c r="I948" s="140" t="s">
        <v>586</v>
      </c>
      <c r="J948" s="140" t="s">
        <v>609</v>
      </c>
      <c r="K948" s="140" t="s">
        <v>593</v>
      </c>
      <c r="L948" s="140" t="s">
        <v>577</v>
      </c>
      <c r="M948" s="140" t="s">
        <v>595</v>
      </c>
      <c r="N948" s="140" t="s">
        <v>924</v>
      </c>
      <c r="O948" s="140" t="s">
        <v>590</v>
      </c>
      <c r="P948" s="140" t="s">
        <v>597</v>
      </c>
      <c r="Q948" s="140" t="s">
        <v>577</v>
      </c>
      <c r="R948" s="140" t="s">
        <v>577</v>
      </c>
      <c r="S948" s="140" t="s">
        <v>577</v>
      </c>
      <c r="T948" s="140">
        <v>0</v>
      </c>
      <c r="U948" s="140"/>
      <c r="V948" s="141"/>
    </row>
    <row r="949" spans="1:22">
      <c r="A949" s="139">
        <v>183</v>
      </c>
      <c r="B949" s="140" t="s">
        <v>1315</v>
      </c>
      <c r="C949" s="140" t="s">
        <v>582</v>
      </c>
      <c r="D949" s="140" t="s">
        <v>583</v>
      </c>
      <c r="E949" s="140" t="s">
        <v>584</v>
      </c>
      <c r="F949" s="140">
        <v>2</v>
      </c>
      <c r="G949" s="140"/>
      <c r="H949" s="140" t="s">
        <v>779</v>
      </c>
      <c r="I949" s="140" t="s">
        <v>586</v>
      </c>
      <c r="J949" s="140" t="s">
        <v>599</v>
      </c>
      <c r="K949" s="140" t="s">
        <v>593</v>
      </c>
      <c r="L949" s="140" t="s">
        <v>594</v>
      </c>
      <c r="M949" s="140" t="s">
        <v>577</v>
      </c>
      <c r="N949" s="140" t="s">
        <v>780</v>
      </c>
      <c r="O949" s="140" t="s">
        <v>590</v>
      </c>
      <c r="P949" s="140" t="s">
        <v>597</v>
      </c>
      <c r="Q949" s="140" t="s">
        <v>577</v>
      </c>
      <c r="R949" s="140" t="s">
        <v>577</v>
      </c>
      <c r="S949" s="140" t="s">
        <v>577</v>
      </c>
      <c r="T949" s="140">
        <v>0</v>
      </c>
      <c r="U949" s="140"/>
      <c r="V949" s="141"/>
    </row>
    <row r="950" spans="1:22">
      <c r="A950" s="139">
        <v>183</v>
      </c>
      <c r="B950" s="140" t="s">
        <v>1315</v>
      </c>
      <c r="C950" s="140" t="s">
        <v>582</v>
      </c>
      <c r="D950" s="140" t="s">
        <v>583</v>
      </c>
      <c r="E950" s="140" t="s">
        <v>584</v>
      </c>
      <c r="F950" s="140">
        <v>3</v>
      </c>
      <c r="G950" s="140"/>
      <c r="H950" s="140" t="s">
        <v>781</v>
      </c>
      <c r="I950" s="140" t="s">
        <v>586</v>
      </c>
      <c r="J950" s="140" t="s">
        <v>619</v>
      </c>
      <c r="K950" s="140" t="s">
        <v>593</v>
      </c>
      <c r="L950" s="140" t="s">
        <v>577</v>
      </c>
      <c r="M950" s="140" t="s">
        <v>595</v>
      </c>
      <c r="N950" s="140" t="s">
        <v>782</v>
      </c>
      <c r="O950" s="140" t="s">
        <v>590</v>
      </c>
      <c r="P950" s="140" t="s">
        <v>597</v>
      </c>
      <c r="Q950" s="140" t="s">
        <v>577</v>
      </c>
      <c r="R950" s="140" t="s">
        <v>577</v>
      </c>
      <c r="S950" s="140" t="s">
        <v>577</v>
      </c>
      <c r="T950" s="140">
        <v>0</v>
      </c>
      <c r="U950" s="140"/>
      <c r="V950" s="141"/>
    </row>
    <row r="951" spans="1:22">
      <c r="A951" s="139">
        <v>183</v>
      </c>
      <c r="B951" s="140" t="s">
        <v>1315</v>
      </c>
      <c r="C951" s="140" t="s">
        <v>582</v>
      </c>
      <c r="D951" s="140" t="s">
        <v>583</v>
      </c>
      <c r="E951" s="140" t="s">
        <v>584</v>
      </c>
      <c r="F951" s="140">
        <v>4</v>
      </c>
      <c r="G951" s="140"/>
      <c r="H951" s="140" t="s">
        <v>807</v>
      </c>
      <c r="I951" s="140" t="s">
        <v>586</v>
      </c>
      <c r="J951" s="140" t="s">
        <v>599</v>
      </c>
      <c r="K951" s="140" t="s">
        <v>593</v>
      </c>
      <c r="L951" s="140" t="s">
        <v>594</v>
      </c>
      <c r="M951" s="140" t="s">
        <v>577</v>
      </c>
      <c r="N951" s="140" t="s">
        <v>808</v>
      </c>
      <c r="O951" s="140" t="s">
        <v>590</v>
      </c>
      <c r="P951" s="140" t="s">
        <v>597</v>
      </c>
      <c r="Q951" s="140" t="s">
        <v>577</v>
      </c>
      <c r="R951" s="140" t="s">
        <v>577</v>
      </c>
      <c r="S951" s="140" t="s">
        <v>577</v>
      </c>
      <c r="T951" s="140">
        <v>0</v>
      </c>
      <c r="U951" s="140"/>
      <c r="V951" s="141"/>
    </row>
    <row r="952" spans="1:22">
      <c r="A952" s="139">
        <v>183</v>
      </c>
      <c r="B952" s="140" t="s">
        <v>1315</v>
      </c>
      <c r="C952" s="140" t="s">
        <v>582</v>
      </c>
      <c r="D952" s="140" t="s">
        <v>583</v>
      </c>
      <c r="E952" s="140" t="s">
        <v>584</v>
      </c>
      <c r="F952" s="140">
        <v>5</v>
      </c>
      <c r="G952" s="140"/>
      <c r="H952" s="140" t="s">
        <v>873</v>
      </c>
      <c r="I952" s="140" t="s">
        <v>586</v>
      </c>
      <c r="J952" s="140" t="s">
        <v>619</v>
      </c>
      <c r="K952" s="140" t="s">
        <v>593</v>
      </c>
      <c r="L952" s="140" t="s">
        <v>577</v>
      </c>
      <c r="M952" s="140" t="s">
        <v>595</v>
      </c>
      <c r="N952" s="140" t="s">
        <v>874</v>
      </c>
      <c r="O952" s="140" t="s">
        <v>590</v>
      </c>
      <c r="P952" s="140" t="s">
        <v>597</v>
      </c>
      <c r="Q952" s="140" t="s">
        <v>577</v>
      </c>
      <c r="R952" s="140" t="s">
        <v>577</v>
      </c>
      <c r="S952" s="140" t="s">
        <v>577</v>
      </c>
      <c r="T952" s="140">
        <v>0</v>
      </c>
      <c r="U952" s="140"/>
      <c r="V952" s="141"/>
    </row>
    <row r="953" spans="1:22">
      <c r="A953" s="139">
        <v>183</v>
      </c>
      <c r="B953" s="140" t="s">
        <v>1315</v>
      </c>
      <c r="C953" s="140" t="s">
        <v>582</v>
      </c>
      <c r="D953" s="140" t="s">
        <v>583</v>
      </c>
      <c r="E953" s="140" t="s">
        <v>584</v>
      </c>
      <c r="F953" s="140">
        <v>6</v>
      </c>
      <c r="G953" s="140"/>
      <c r="H953" s="140" t="s">
        <v>639</v>
      </c>
      <c r="I953" s="140" t="s">
        <v>586</v>
      </c>
      <c r="J953" s="140" t="s">
        <v>609</v>
      </c>
      <c r="K953" s="140" t="s">
        <v>593</v>
      </c>
      <c r="L953" s="140" t="s">
        <v>577</v>
      </c>
      <c r="M953" s="140" t="s">
        <v>595</v>
      </c>
      <c r="N953" s="140" t="s">
        <v>610</v>
      </c>
      <c r="O953" s="140" t="s">
        <v>590</v>
      </c>
      <c r="P953" s="140" t="s">
        <v>597</v>
      </c>
      <c r="Q953" s="140" t="s">
        <v>577</v>
      </c>
      <c r="R953" s="140" t="s">
        <v>577</v>
      </c>
      <c r="S953" s="140" t="s">
        <v>577</v>
      </c>
      <c r="T953" s="140">
        <v>0</v>
      </c>
      <c r="U953" s="140"/>
      <c r="V953" s="141"/>
    </row>
    <row r="954" spans="1:22" ht="17.25" thickBot="1">
      <c r="A954" s="146">
        <v>183</v>
      </c>
      <c r="B954" s="147" t="s">
        <v>1315</v>
      </c>
      <c r="C954" s="147" t="s">
        <v>582</v>
      </c>
      <c r="D954" s="148" t="s">
        <v>583</v>
      </c>
      <c r="E954" s="147" t="s">
        <v>584</v>
      </c>
      <c r="F954" s="147">
        <v>7</v>
      </c>
      <c r="G954" s="147"/>
      <c r="H954" s="147" t="s">
        <v>640</v>
      </c>
      <c r="I954" s="147" t="s">
        <v>586</v>
      </c>
      <c r="J954" s="147" t="s">
        <v>609</v>
      </c>
      <c r="K954" s="147" t="s">
        <v>593</v>
      </c>
      <c r="L954" s="147" t="s">
        <v>577</v>
      </c>
      <c r="M954" s="147" t="s">
        <v>595</v>
      </c>
      <c r="N954" s="147" t="s">
        <v>610</v>
      </c>
      <c r="O954" s="147" t="s">
        <v>590</v>
      </c>
      <c r="P954" s="147" t="s">
        <v>597</v>
      </c>
      <c r="Q954" s="147" t="s">
        <v>577</v>
      </c>
      <c r="R954" s="147" t="s">
        <v>577</v>
      </c>
      <c r="S954" s="147" t="s">
        <v>577</v>
      </c>
      <c r="T954" s="147">
        <v>0</v>
      </c>
      <c r="U954" s="147"/>
      <c r="V954" s="149"/>
    </row>
    <row r="955" spans="1:22" s="135" customFormat="1" ht="17.25" thickBot="1">
      <c r="A955" s="150">
        <v>184</v>
      </c>
      <c r="B955" s="151" t="s">
        <v>584</v>
      </c>
      <c r="C955" s="151" t="s">
        <v>573</v>
      </c>
      <c r="D955" s="151" t="s">
        <v>573</v>
      </c>
      <c r="E955" s="151" t="s">
        <v>574</v>
      </c>
      <c r="F955" s="151">
        <v>0</v>
      </c>
      <c r="G955" s="151" t="s">
        <v>641</v>
      </c>
      <c r="H955" s="151" t="s">
        <v>584</v>
      </c>
      <c r="I955" s="151" t="s">
        <v>576</v>
      </c>
      <c r="J955" s="137" t="s">
        <v>577</v>
      </c>
      <c r="K955" s="137" t="s">
        <v>577</v>
      </c>
      <c r="L955" s="137" t="s">
        <v>577</v>
      </c>
      <c r="M955" s="137" t="s">
        <v>577</v>
      </c>
      <c r="N955" s="151" t="s">
        <v>642</v>
      </c>
      <c r="O955" s="151" t="s">
        <v>579</v>
      </c>
      <c r="P955" s="151" t="s">
        <v>580</v>
      </c>
      <c r="Q955" s="151" t="s">
        <v>577</v>
      </c>
      <c r="R955" s="151" t="s">
        <v>577</v>
      </c>
      <c r="S955" s="151" t="s">
        <v>577</v>
      </c>
      <c r="T955" s="151">
        <v>0</v>
      </c>
      <c r="U955" s="151"/>
      <c r="V955" s="133" t="s">
        <v>574</v>
      </c>
    </row>
    <row r="956" spans="1:22">
      <c r="A956" s="136">
        <v>185</v>
      </c>
      <c r="B956" s="137" t="s">
        <v>1317</v>
      </c>
      <c r="C956" s="137" t="s">
        <v>582</v>
      </c>
      <c r="D956" s="137" t="s">
        <v>583</v>
      </c>
      <c r="E956" s="137" t="s">
        <v>584</v>
      </c>
      <c r="F956" s="137">
        <v>0</v>
      </c>
      <c r="G956" s="137"/>
      <c r="H956" s="137" t="s">
        <v>1318</v>
      </c>
      <c r="I956" s="137" t="s">
        <v>586</v>
      </c>
      <c r="J956" s="137" t="s">
        <v>592</v>
      </c>
      <c r="K956" s="137" t="s">
        <v>593</v>
      </c>
      <c r="L956" s="137" t="s">
        <v>594</v>
      </c>
      <c r="M956" s="137" t="s">
        <v>595</v>
      </c>
      <c r="N956" s="137" t="s">
        <v>596</v>
      </c>
      <c r="O956" s="137" t="s">
        <v>590</v>
      </c>
      <c r="P956" s="137" t="s">
        <v>580</v>
      </c>
      <c r="Q956" s="137" t="s">
        <v>686</v>
      </c>
      <c r="R956" s="137" t="s">
        <v>630</v>
      </c>
      <c r="S956" s="137" t="s">
        <v>630</v>
      </c>
      <c r="T956" s="137">
        <v>0</v>
      </c>
      <c r="U956" s="137"/>
      <c r="V956" s="138" t="s">
        <v>574</v>
      </c>
    </row>
    <row r="957" spans="1:22">
      <c r="A957" s="139">
        <v>185</v>
      </c>
      <c r="B957" s="140" t="s">
        <v>1317</v>
      </c>
      <c r="C957" s="140" t="s">
        <v>582</v>
      </c>
      <c r="D957" s="140" t="s">
        <v>583</v>
      </c>
      <c r="E957" s="140" t="s">
        <v>584</v>
      </c>
      <c r="F957" s="140">
        <v>1</v>
      </c>
      <c r="G957" s="140"/>
      <c r="H957" s="140" t="s">
        <v>1317</v>
      </c>
      <c r="I957" s="140" t="s">
        <v>586</v>
      </c>
      <c r="J957" s="140" t="s">
        <v>609</v>
      </c>
      <c r="K957" s="140" t="s">
        <v>593</v>
      </c>
      <c r="L957" s="140" t="s">
        <v>577</v>
      </c>
      <c r="M957" s="140" t="s">
        <v>595</v>
      </c>
      <c r="N957" s="140" t="s">
        <v>924</v>
      </c>
      <c r="O957" s="140" t="s">
        <v>590</v>
      </c>
      <c r="P957" s="140" t="s">
        <v>597</v>
      </c>
      <c r="Q957" s="140" t="s">
        <v>577</v>
      </c>
      <c r="R957" s="140" t="s">
        <v>577</v>
      </c>
      <c r="S957" s="140" t="s">
        <v>577</v>
      </c>
      <c r="T957" s="140">
        <v>0</v>
      </c>
      <c r="U957" s="140"/>
      <c r="V957" s="141"/>
    </row>
    <row r="958" spans="1:22">
      <c r="A958" s="139">
        <v>185</v>
      </c>
      <c r="B958" s="140" t="s">
        <v>1317</v>
      </c>
      <c r="C958" s="140" t="s">
        <v>582</v>
      </c>
      <c r="D958" s="140" t="s">
        <v>583</v>
      </c>
      <c r="E958" s="140" t="s">
        <v>584</v>
      </c>
      <c r="F958" s="140">
        <v>2</v>
      </c>
      <c r="G958" s="140"/>
      <c r="H958" s="140" t="s">
        <v>791</v>
      </c>
      <c r="I958" s="140" t="s">
        <v>586</v>
      </c>
      <c r="J958" s="140" t="s">
        <v>599</v>
      </c>
      <c r="K958" s="140" t="s">
        <v>593</v>
      </c>
      <c r="L958" s="140" t="s">
        <v>594</v>
      </c>
      <c r="M958" s="140" t="s">
        <v>577</v>
      </c>
      <c r="N958" s="140" t="s">
        <v>792</v>
      </c>
      <c r="O958" s="140" t="s">
        <v>590</v>
      </c>
      <c r="P958" s="140" t="s">
        <v>597</v>
      </c>
      <c r="Q958" s="140" t="s">
        <v>577</v>
      </c>
      <c r="R958" s="140" t="s">
        <v>577</v>
      </c>
      <c r="S958" s="140" t="s">
        <v>577</v>
      </c>
      <c r="T958" s="140">
        <v>0</v>
      </c>
      <c r="U958" s="140"/>
      <c r="V958" s="141"/>
    </row>
    <row r="959" spans="1:22">
      <c r="A959" s="139">
        <v>185</v>
      </c>
      <c r="B959" s="140" t="s">
        <v>1317</v>
      </c>
      <c r="C959" s="140" t="s">
        <v>582</v>
      </c>
      <c r="D959" s="140" t="s">
        <v>583</v>
      </c>
      <c r="E959" s="140" t="s">
        <v>584</v>
      </c>
      <c r="F959" s="140">
        <v>3</v>
      </c>
      <c r="G959" s="140"/>
      <c r="H959" s="140" t="s">
        <v>793</v>
      </c>
      <c r="I959" s="140" t="s">
        <v>586</v>
      </c>
      <c r="J959" s="140" t="s">
        <v>599</v>
      </c>
      <c r="K959" s="140" t="s">
        <v>593</v>
      </c>
      <c r="L959" s="140" t="s">
        <v>594</v>
      </c>
      <c r="M959" s="140" t="s">
        <v>577</v>
      </c>
      <c r="N959" s="140" t="s">
        <v>794</v>
      </c>
      <c r="O959" s="140" t="s">
        <v>590</v>
      </c>
      <c r="P959" s="140" t="s">
        <v>597</v>
      </c>
      <c r="Q959" s="140" t="s">
        <v>577</v>
      </c>
      <c r="R959" s="140" t="s">
        <v>577</v>
      </c>
      <c r="S959" s="140" t="s">
        <v>577</v>
      </c>
      <c r="T959" s="140">
        <v>0</v>
      </c>
      <c r="U959" s="140"/>
      <c r="V959" s="141"/>
    </row>
    <row r="960" spans="1:22">
      <c r="A960" s="139">
        <v>185</v>
      </c>
      <c r="B960" s="140" t="s">
        <v>1317</v>
      </c>
      <c r="C960" s="140" t="s">
        <v>582</v>
      </c>
      <c r="D960" s="140" t="s">
        <v>583</v>
      </c>
      <c r="E960" s="140" t="s">
        <v>584</v>
      </c>
      <c r="F960" s="140">
        <v>4</v>
      </c>
      <c r="G960" s="140"/>
      <c r="H960" s="140" t="s">
        <v>795</v>
      </c>
      <c r="I960" s="140" t="s">
        <v>586</v>
      </c>
      <c r="J960" s="140" t="s">
        <v>599</v>
      </c>
      <c r="K960" s="140" t="s">
        <v>593</v>
      </c>
      <c r="L960" s="140" t="s">
        <v>594</v>
      </c>
      <c r="M960" s="140" t="s">
        <v>577</v>
      </c>
      <c r="N960" s="140" t="s">
        <v>796</v>
      </c>
      <c r="O960" s="140" t="s">
        <v>590</v>
      </c>
      <c r="P960" s="140" t="s">
        <v>597</v>
      </c>
      <c r="Q960" s="140" t="s">
        <v>577</v>
      </c>
      <c r="R960" s="140" t="s">
        <v>577</v>
      </c>
      <c r="S960" s="140" t="s">
        <v>577</v>
      </c>
      <c r="T960" s="140">
        <v>0</v>
      </c>
      <c r="U960" s="140"/>
      <c r="V960" s="141"/>
    </row>
    <row r="961" spans="1:22">
      <c r="A961" s="139">
        <v>185</v>
      </c>
      <c r="B961" s="140" t="s">
        <v>1317</v>
      </c>
      <c r="C961" s="140" t="s">
        <v>582</v>
      </c>
      <c r="D961" s="140" t="s">
        <v>583</v>
      </c>
      <c r="E961" s="140" t="s">
        <v>584</v>
      </c>
      <c r="F961" s="140">
        <v>5</v>
      </c>
      <c r="G961" s="140"/>
      <c r="H961" s="140" t="s">
        <v>1125</v>
      </c>
      <c r="I961" s="140" t="s">
        <v>586</v>
      </c>
      <c r="J961" s="140" t="s">
        <v>609</v>
      </c>
      <c r="K961" s="140" t="s">
        <v>593</v>
      </c>
      <c r="L961" s="140" t="s">
        <v>577</v>
      </c>
      <c r="M961" s="140" t="s">
        <v>595</v>
      </c>
      <c r="N961" s="140" t="s">
        <v>1083</v>
      </c>
      <c r="O961" s="140" t="s">
        <v>590</v>
      </c>
      <c r="P961" s="140" t="s">
        <v>597</v>
      </c>
      <c r="Q961" s="140" t="s">
        <v>577</v>
      </c>
      <c r="R961" s="140" t="s">
        <v>577</v>
      </c>
      <c r="S961" s="140" t="s">
        <v>577</v>
      </c>
      <c r="T961" s="140">
        <v>0</v>
      </c>
      <c r="U961" s="140"/>
      <c r="V961" s="141"/>
    </row>
    <row r="962" spans="1:22">
      <c r="A962" s="139">
        <v>185</v>
      </c>
      <c r="B962" s="140" t="s">
        <v>1317</v>
      </c>
      <c r="C962" s="140" t="s">
        <v>582</v>
      </c>
      <c r="D962" s="140" t="s">
        <v>583</v>
      </c>
      <c r="E962" s="140" t="s">
        <v>584</v>
      </c>
      <c r="F962" s="140">
        <v>6</v>
      </c>
      <c r="G962" s="140"/>
      <c r="H962" s="140" t="s">
        <v>654</v>
      </c>
      <c r="I962" s="140" t="s">
        <v>586</v>
      </c>
      <c r="J962" s="140" t="s">
        <v>609</v>
      </c>
      <c r="K962" s="140" t="s">
        <v>593</v>
      </c>
      <c r="L962" s="140" t="s">
        <v>577</v>
      </c>
      <c r="M962" s="140" t="s">
        <v>595</v>
      </c>
      <c r="N962" s="140" t="s">
        <v>610</v>
      </c>
      <c r="O962" s="140" t="s">
        <v>590</v>
      </c>
      <c r="P962" s="140" t="s">
        <v>597</v>
      </c>
      <c r="Q962" s="140" t="s">
        <v>577</v>
      </c>
      <c r="R962" s="140" t="s">
        <v>577</v>
      </c>
      <c r="S962" s="140" t="s">
        <v>577</v>
      </c>
      <c r="T962" s="140">
        <v>0</v>
      </c>
      <c r="U962" s="140"/>
      <c r="V962" s="141"/>
    </row>
    <row r="963" spans="1:22" ht="17.25" thickBot="1">
      <c r="A963" s="146">
        <v>185</v>
      </c>
      <c r="B963" s="147" t="s">
        <v>1317</v>
      </c>
      <c r="C963" s="147" t="s">
        <v>582</v>
      </c>
      <c r="D963" s="148" t="s">
        <v>583</v>
      </c>
      <c r="E963" s="147" t="s">
        <v>584</v>
      </c>
      <c r="F963" s="147">
        <v>7</v>
      </c>
      <c r="G963" s="147"/>
      <c r="H963" s="147" t="s">
        <v>655</v>
      </c>
      <c r="I963" s="147" t="s">
        <v>586</v>
      </c>
      <c r="J963" s="147" t="s">
        <v>609</v>
      </c>
      <c r="K963" s="147" t="s">
        <v>593</v>
      </c>
      <c r="L963" s="147" t="s">
        <v>577</v>
      </c>
      <c r="M963" s="147" t="s">
        <v>595</v>
      </c>
      <c r="N963" s="147" t="s">
        <v>610</v>
      </c>
      <c r="O963" s="147" t="s">
        <v>590</v>
      </c>
      <c r="P963" s="147" t="s">
        <v>597</v>
      </c>
      <c r="Q963" s="147" t="s">
        <v>577</v>
      </c>
      <c r="R963" s="147" t="s">
        <v>577</v>
      </c>
      <c r="S963" s="147" t="s">
        <v>577</v>
      </c>
      <c r="T963" s="147">
        <v>0</v>
      </c>
      <c r="U963" s="147"/>
      <c r="V963" s="149"/>
    </row>
    <row r="964" spans="1:22">
      <c r="A964" s="136">
        <v>186</v>
      </c>
      <c r="B964" s="137" t="s">
        <v>1319</v>
      </c>
      <c r="C964" s="137" t="s">
        <v>582</v>
      </c>
      <c r="D964" s="137" t="s">
        <v>583</v>
      </c>
      <c r="E964" s="137" t="s">
        <v>584</v>
      </c>
      <c r="F964" s="137">
        <v>0</v>
      </c>
      <c r="G964" s="137"/>
      <c r="H964" s="137" t="s">
        <v>1320</v>
      </c>
      <c r="I964" s="137" t="s">
        <v>586</v>
      </c>
      <c r="J964" s="137" t="s">
        <v>592</v>
      </c>
      <c r="K964" s="137" t="s">
        <v>593</v>
      </c>
      <c r="L964" s="137" t="s">
        <v>594</v>
      </c>
      <c r="M964" s="137" t="s">
        <v>595</v>
      </c>
      <c r="N964" s="137" t="s">
        <v>596</v>
      </c>
      <c r="O964" s="137" t="s">
        <v>590</v>
      </c>
      <c r="P964" s="137" t="s">
        <v>580</v>
      </c>
      <c r="Q964" s="137" t="s">
        <v>686</v>
      </c>
      <c r="R964" s="137" t="s">
        <v>630</v>
      </c>
      <c r="S964" s="137" t="s">
        <v>630</v>
      </c>
      <c r="T964" s="137">
        <v>0</v>
      </c>
      <c r="U964" s="137"/>
      <c r="V964" s="138" t="s">
        <v>574</v>
      </c>
    </row>
    <row r="965" spans="1:22">
      <c r="A965" s="139">
        <v>186</v>
      </c>
      <c r="B965" s="140" t="s">
        <v>1319</v>
      </c>
      <c r="C965" s="140" t="s">
        <v>582</v>
      </c>
      <c r="D965" s="140" t="s">
        <v>583</v>
      </c>
      <c r="E965" s="140" t="s">
        <v>584</v>
      </c>
      <c r="F965" s="140">
        <v>1</v>
      </c>
      <c r="G965" s="140"/>
      <c r="H965" s="140" t="s">
        <v>1319</v>
      </c>
      <c r="I965" s="140" t="s">
        <v>586</v>
      </c>
      <c r="J965" s="140" t="s">
        <v>609</v>
      </c>
      <c r="K965" s="140" t="s">
        <v>593</v>
      </c>
      <c r="L965" s="140" t="s">
        <v>577</v>
      </c>
      <c r="M965" s="140" t="s">
        <v>595</v>
      </c>
      <c r="N965" s="140" t="s">
        <v>924</v>
      </c>
      <c r="O965" s="140" t="s">
        <v>590</v>
      </c>
      <c r="P965" s="140" t="s">
        <v>597</v>
      </c>
      <c r="Q965" s="140" t="s">
        <v>577</v>
      </c>
      <c r="R965" s="140" t="s">
        <v>577</v>
      </c>
      <c r="S965" s="140" t="s">
        <v>577</v>
      </c>
      <c r="T965" s="140">
        <v>0</v>
      </c>
      <c r="U965" s="140"/>
      <c r="V965" s="141"/>
    </row>
    <row r="966" spans="1:22">
      <c r="A966" s="139">
        <v>186</v>
      </c>
      <c r="B966" s="140" t="s">
        <v>1319</v>
      </c>
      <c r="C966" s="140" t="s">
        <v>582</v>
      </c>
      <c r="D966" s="140" t="s">
        <v>583</v>
      </c>
      <c r="E966" s="140" t="s">
        <v>584</v>
      </c>
      <c r="F966" s="140">
        <v>2</v>
      </c>
      <c r="G966" s="140"/>
      <c r="H966" s="140" t="s">
        <v>803</v>
      </c>
      <c r="I966" s="140" t="s">
        <v>586</v>
      </c>
      <c r="J966" s="140" t="s">
        <v>619</v>
      </c>
      <c r="K966" s="140" t="s">
        <v>593</v>
      </c>
      <c r="L966" s="140" t="s">
        <v>577</v>
      </c>
      <c r="M966" s="140" t="s">
        <v>595</v>
      </c>
      <c r="N966" s="140" t="s">
        <v>804</v>
      </c>
      <c r="O966" s="140" t="s">
        <v>590</v>
      </c>
      <c r="P966" s="140" t="s">
        <v>597</v>
      </c>
      <c r="Q966" s="140" t="s">
        <v>577</v>
      </c>
      <c r="R966" s="140" t="s">
        <v>577</v>
      </c>
      <c r="S966" s="140" t="s">
        <v>577</v>
      </c>
      <c r="T966" s="140">
        <v>0</v>
      </c>
      <c r="U966" s="140"/>
      <c r="V966" s="141"/>
    </row>
    <row r="967" spans="1:22">
      <c r="A967" s="139">
        <v>186</v>
      </c>
      <c r="B967" s="140" t="s">
        <v>1319</v>
      </c>
      <c r="C967" s="140" t="s">
        <v>582</v>
      </c>
      <c r="D967" s="140" t="s">
        <v>583</v>
      </c>
      <c r="E967" s="140" t="s">
        <v>584</v>
      </c>
      <c r="F967" s="140">
        <v>3</v>
      </c>
      <c r="G967" s="140"/>
      <c r="H967" s="140" t="s">
        <v>805</v>
      </c>
      <c r="I967" s="140" t="s">
        <v>586</v>
      </c>
      <c r="J967" s="140" t="s">
        <v>619</v>
      </c>
      <c r="K967" s="140" t="s">
        <v>593</v>
      </c>
      <c r="L967" s="140" t="s">
        <v>577</v>
      </c>
      <c r="M967" s="140" t="s">
        <v>595</v>
      </c>
      <c r="N967" s="140" t="s">
        <v>806</v>
      </c>
      <c r="O967" s="140" t="s">
        <v>590</v>
      </c>
      <c r="P967" s="140" t="s">
        <v>597</v>
      </c>
      <c r="Q967" s="140" t="s">
        <v>577</v>
      </c>
      <c r="R967" s="140" t="s">
        <v>577</v>
      </c>
      <c r="S967" s="140" t="s">
        <v>577</v>
      </c>
      <c r="T967" s="140">
        <v>0</v>
      </c>
      <c r="U967" s="140"/>
      <c r="V967" s="141"/>
    </row>
    <row r="968" spans="1:22">
      <c r="A968" s="139">
        <v>186</v>
      </c>
      <c r="B968" s="140" t="s">
        <v>1319</v>
      </c>
      <c r="C968" s="140" t="s">
        <v>582</v>
      </c>
      <c r="D968" s="140" t="s">
        <v>583</v>
      </c>
      <c r="E968" s="140" t="s">
        <v>584</v>
      </c>
      <c r="F968" s="140">
        <v>4</v>
      </c>
      <c r="G968" s="140"/>
      <c r="H968" s="140" t="s">
        <v>733</v>
      </c>
      <c r="I968" s="140" t="s">
        <v>586</v>
      </c>
      <c r="J968" s="140" t="s">
        <v>599</v>
      </c>
      <c r="K968" s="140" t="s">
        <v>593</v>
      </c>
      <c r="L968" s="140" t="s">
        <v>594</v>
      </c>
      <c r="M968" s="140" t="s">
        <v>577</v>
      </c>
      <c r="N968" s="140" t="s">
        <v>734</v>
      </c>
      <c r="O968" s="140" t="s">
        <v>590</v>
      </c>
      <c r="P968" s="140" t="s">
        <v>597</v>
      </c>
      <c r="Q968" s="140" t="s">
        <v>577</v>
      </c>
      <c r="R968" s="140" t="s">
        <v>577</v>
      </c>
      <c r="S968" s="140" t="s">
        <v>577</v>
      </c>
      <c r="T968" s="140">
        <v>0</v>
      </c>
      <c r="U968" s="140"/>
      <c r="V968" s="141"/>
    </row>
    <row r="969" spans="1:22">
      <c r="A969" s="139">
        <v>186</v>
      </c>
      <c r="B969" s="140" t="s">
        <v>1319</v>
      </c>
      <c r="C969" s="140" t="s">
        <v>582</v>
      </c>
      <c r="D969" s="140" t="s">
        <v>583</v>
      </c>
      <c r="E969" s="140" t="s">
        <v>584</v>
      </c>
      <c r="F969" s="140">
        <v>5</v>
      </c>
      <c r="G969" s="140"/>
      <c r="H969" s="140" t="s">
        <v>1082</v>
      </c>
      <c r="I969" s="140" t="s">
        <v>586</v>
      </c>
      <c r="J969" s="140" t="s">
        <v>609</v>
      </c>
      <c r="K969" s="140" t="s">
        <v>593</v>
      </c>
      <c r="L969" s="140" t="s">
        <v>577</v>
      </c>
      <c r="M969" s="140" t="s">
        <v>595</v>
      </c>
      <c r="N969" s="140" t="s">
        <v>1083</v>
      </c>
      <c r="O969" s="140" t="s">
        <v>590</v>
      </c>
      <c r="P969" s="140" t="s">
        <v>597</v>
      </c>
      <c r="Q969" s="140" t="s">
        <v>577</v>
      </c>
      <c r="R969" s="140" t="s">
        <v>577</v>
      </c>
      <c r="S969" s="140" t="s">
        <v>577</v>
      </c>
      <c r="T969" s="140">
        <v>0</v>
      </c>
      <c r="U969" s="140"/>
      <c r="V969" s="141"/>
    </row>
    <row r="970" spans="1:22">
      <c r="A970" s="139">
        <v>186</v>
      </c>
      <c r="B970" s="140" t="s">
        <v>1319</v>
      </c>
      <c r="C970" s="140" t="s">
        <v>582</v>
      </c>
      <c r="D970" s="140" t="s">
        <v>583</v>
      </c>
      <c r="E970" s="140" t="s">
        <v>584</v>
      </c>
      <c r="F970" s="140">
        <v>6</v>
      </c>
      <c r="G970" s="140"/>
      <c r="H970" s="140" t="s">
        <v>669</v>
      </c>
      <c r="I970" s="140" t="s">
        <v>586</v>
      </c>
      <c r="J970" s="140" t="s">
        <v>609</v>
      </c>
      <c r="K970" s="140" t="s">
        <v>593</v>
      </c>
      <c r="L970" s="140" t="s">
        <v>577</v>
      </c>
      <c r="M970" s="140" t="s">
        <v>595</v>
      </c>
      <c r="N970" s="140" t="s">
        <v>610</v>
      </c>
      <c r="O970" s="140" t="s">
        <v>590</v>
      </c>
      <c r="P970" s="140" t="s">
        <v>597</v>
      </c>
      <c r="Q970" s="140" t="s">
        <v>577</v>
      </c>
      <c r="R970" s="140" t="s">
        <v>577</v>
      </c>
      <c r="S970" s="140" t="s">
        <v>577</v>
      </c>
      <c r="T970" s="140">
        <v>0</v>
      </c>
      <c r="U970" s="140"/>
      <c r="V970" s="141"/>
    </row>
    <row r="971" spans="1:22" ht="17.25" thickBot="1">
      <c r="A971" s="146">
        <v>186</v>
      </c>
      <c r="B971" s="147" t="s">
        <v>1319</v>
      </c>
      <c r="C971" s="147" t="s">
        <v>582</v>
      </c>
      <c r="D971" s="148" t="s">
        <v>583</v>
      </c>
      <c r="E971" s="147" t="s">
        <v>584</v>
      </c>
      <c r="F971" s="147">
        <v>7</v>
      </c>
      <c r="G971" s="147"/>
      <c r="H971" s="147" t="s">
        <v>670</v>
      </c>
      <c r="I971" s="147" t="s">
        <v>586</v>
      </c>
      <c r="J971" s="147" t="s">
        <v>609</v>
      </c>
      <c r="K971" s="147" t="s">
        <v>593</v>
      </c>
      <c r="L971" s="147" t="s">
        <v>577</v>
      </c>
      <c r="M971" s="147" t="s">
        <v>595</v>
      </c>
      <c r="N971" s="147" t="s">
        <v>610</v>
      </c>
      <c r="O971" s="147" t="s">
        <v>590</v>
      </c>
      <c r="P971" s="147" t="s">
        <v>597</v>
      </c>
      <c r="Q971" s="147" t="s">
        <v>577</v>
      </c>
      <c r="R971" s="147" t="s">
        <v>577</v>
      </c>
      <c r="S971" s="147" t="s">
        <v>577</v>
      </c>
      <c r="T971" s="147">
        <v>0</v>
      </c>
      <c r="U971" s="147"/>
      <c r="V971" s="149"/>
    </row>
    <row r="972" spans="1:22">
      <c r="A972" s="136">
        <v>187</v>
      </c>
      <c r="B972" s="137" t="s">
        <v>1321</v>
      </c>
      <c r="C972" s="137" t="s">
        <v>582</v>
      </c>
      <c r="D972" s="137" t="s">
        <v>583</v>
      </c>
      <c r="E972" s="137" t="s">
        <v>584</v>
      </c>
      <c r="F972" s="137">
        <v>0</v>
      </c>
      <c r="G972" s="137"/>
      <c r="H972" s="137" t="s">
        <v>1322</v>
      </c>
      <c r="I972" s="137" t="s">
        <v>586</v>
      </c>
      <c r="J972" s="137" t="s">
        <v>592</v>
      </c>
      <c r="K972" s="137" t="s">
        <v>593</v>
      </c>
      <c r="L972" s="137" t="s">
        <v>594</v>
      </c>
      <c r="M972" s="137" t="s">
        <v>595</v>
      </c>
      <c r="N972" s="137" t="s">
        <v>596</v>
      </c>
      <c r="O972" s="137" t="s">
        <v>590</v>
      </c>
      <c r="P972" s="137" t="s">
        <v>580</v>
      </c>
      <c r="Q972" s="137" t="s">
        <v>686</v>
      </c>
      <c r="R972" s="137" t="s">
        <v>630</v>
      </c>
      <c r="S972" s="137" t="s">
        <v>630</v>
      </c>
      <c r="T972" s="137">
        <v>0</v>
      </c>
      <c r="U972" s="137"/>
      <c r="V972" s="138" t="s">
        <v>574</v>
      </c>
    </row>
    <row r="973" spans="1:22">
      <c r="A973" s="139">
        <v>187</v>
      </c>
      <c r="B973" s="140" t="s">
        <v>1321</v>
      </c>
      <c r="C973" s="140" t="s">
        <v>582</v>
      </c>
      <c r="D973" s="140" t="s">
        <v>583</v>
      </c>
      <c r="E973" s="140" t="s">
        <v>584</v>
      </c>
      <c r="F973" s="140">
        <v>1</v>
      </c>
      <c r="G973" s="140"/>
      <c r="H973" s="140" t="s">
        <v>1321</v>
      </c>
      <c r="I973" s="140" t="s">
        <v>586</v>
      </c>
      <c r="J973" s="140" t="s">
        <v>609</v>
      </c>
      <c r="K973" s="140" t="s">
        <v>593</v>
      </c>
      <c r="L973" s="140" t="s">
        <v>577</v>
      </c>
      <c r="M973" s="140" t="s">
        <v>595</v>
      </c>
      <c r="N973" s="140" t="s">
        <v>924</v>
      </c>
      <c r="O973" s="140" t="s">
        <v>590</v>
      </c>
      <c r="P973" s="140" t="s">
        <v>597</v>
      </c>
      <c r="Q973" s="140" t="s">
        <v>577</v>
      </c>
      <c r="R973" s="140" t="s">
        <v>577</v>
      </c>
      <c r="S973" s="140" t="s">
        <v>577</v>
      </c>
      <c r="T973" s="140">
        <v>0</v>
      </c>
      <c r="U973" s="140"/>
      <c r="V973" s="141"/>
    </row>
    <row r="974" spans="1:22">
      <c r="A974" s="139">
        <v>187</v>
      </c>
      <c r="B974" s="140" t="s">
        <v>1321</v>
      </c>
      <c r="C974" s="140" t="s">
        <v>582</v>
      </c>
      <c r="D974" s="140" t="s">
        <v>583</v>
      </c>
      <c r="E974" s="140" t="s">
        <v>584</v>
      </c>
      <c r="F974" s="140">
        <v>2</v>
      </c>
      <c r="G974" s="140"/>
      <c r="H974" s="140" t="s">
        <v>964</v>
      </c>
      <c r="I974" s="140" t="s">
        <v>586</v>
      </c>
      <c r="J974" s="140" t="s">
        <v>599</v>
      </c>
      <c r="K974" s="140" t="s">
        <v>593</v>
      </c>
      <c r="L974" s="140" t="s">
        <v>594</v>
      </c>
      <c r="M974" s="140" t="s">
        <v>577</v>
      </c>
      <c r="N974" s="140" t="s">
        <v>965</v>
      </c>
      <c r="O974" s="140" t="s">
        <v>590</v>
      </c>
      <c r="P974" s="140" t="s">
        <v>597</v>
      </c>
      <c r="Q974" s="140" t="s">
        <v>577</v>
      </c>
      <c r="R974" s="140" t="s">
        <v>577</v>
      </c>
      <c r="S974" s="140" t="s">
        <v>577</v>
      </c>
      <c r="T974" s="140">
        <v>0</v>
      </c>
      <c r="U974" s="140"/>
      <c r="V974" s="141"/>
    </row>
    <row r="975" spans="1:22">
      <c r="A975" s="139">
        <v>187</v>
      </c>
      <c r="B975" s="140" t="s">
        <v>1321</v>
      </c>
      <c r="C975" s="140" t="s">
        <v>582</v>
      </c>
      <c r="D975" s="140" t="s">
        <v>583</v>
      </c>
      <c r="E975" s="140" t="s">
        <v>584</v>
      </c>
      <c r="F975" s="140">
        <v>3</v>
      </c>
      <c r="G975" s="140"/>
      <c r="H975" s="140" t="s">
        <v>817</v>
      </c>
      <c r="I975" s="140" t="s">
        <v>586</v>
      </c>
      <c r="J975" s="140" t="s">
        <v>599</v>
      </c>
      <c r="K975" s="140" t="s">
        <v>593</v>
      </c>
      <c r="L975" s="140" t="s">
        <v>594</v>
      </c>
      <c r="M975" s="140" t="s">
        <v>577</v>
      </c>
      <c r="N975" s="140" t="s">
        <v>818</v>
      </c>
      <c r="O975" s="140" t="s">
        <v>590</v>
      </c>
      <c r="P975" s="140" t="s">
        <v>597</v>
      </c>
      <c r="Q975" s="140" t="s">
        <v>577</v>
      </c>
      <c r="R975" s="140" t="s">
        <v>577</v>
      </c>
      <c r="S975" s="140" t="s">
        <v>577</v>
      </c>
      <c r="T975" s="140">
        <v>0</v>
      </c>
      <c r="U975" s="140"/>
      <c r="V975" s="141"/>
    </row>
    <row r="976" spans="1:22">
      <c r="A976" s="139">
        <v>187</v>
      </c>
      <c r="B976" s="140" t="s">
        <v>1321</v>
      </c>
      <c r="C976" s="140" t="s">
        <v>582</v>
      </c>
      <c r="D976" s="140" t="s">
        <v>583</v>
      </c>
      <c r="E976" s="140" t="s">
        <v>584</v>
      </c>
      <c r="F976" s="140">
        <v>4</v>
      </c>
      <c r="G976" s="140"/>
      <c r="H976" s="140" t="s">
        <v>819</v>
      </c>
      <c r="I976" s="140" t="s">
        <v>586</v>
      </c>
      <c r="J976" s="140" t="s">
        <v>599</v>
      </c>
      <c r="K976" s="140" t="s">
        <v>593</v>
      </c>
      <c r="L976" s="140" t="s">
        <v>594</v>
      </c>
      <c r="M976" s="140" t="s">
        <v>577</v>
      </c>
      <c r="N976" s="140" t="s">
        <v>820</v>
      </c>
      <c r="O976" s="140" t="s">
        <v>590</v>
      </c>
      <c r="P976" s="140" t="s">
        <v>597</v>
      </c>
      <c r="Q976" s="140" t="s">
        <v>577</v>
      </c>
      <c r="R976" s="140" t="s">
        <v>577</v>
      </c>
      <c r="S976" s="140" t="s">
        <v>577</v>
      </c>
      <c r="T976" s="140">
        <v>0</v>
      </c>
      <c r="U976" s="140"/>
      <c r="V976" s="141"/>
    </row>
    <row r="977" spans="1:22">
      <c r="A977" s="139">
        <v>187</v>
      </c>
      <c r="B977" s="140" t="s">
        <v>1321</v>
      </c>
      <c r="C977" s="140" t="s">
        <v>582</v>
      </c>
      <c r="D977" s="140" t="s">
        <v>583</v>
      </c>
      <c r="E977" s="140" t="s">
        <v>584</v>
      </c>
      <c r="F977" s="140">
        <v>5</v>
      </c>
      <c r="G977" s="140"/>
      <c r="H977" s="140" t="s">
        <v>1089</v>
      </c>
      <c r="I977" s="140" t="s">
        <v>586</v>
      </c>
      <c r="J977" s="140" t="s">
        <v>609</v>
      </c>
      <c r="K977" s="140" t="s">
        <v>593</v>
      </c>
      <c r="L977" s="140" t="s">
        <v>577</v>
      </c>
      <c r="M977" s="140" t="s">
        <v>595</v>
      </c>
      <c r="N977" s="140" t="s">
        <v>1083</v>
      </c>
      <c r="O977" s="140" t="s">
        <v>590</v>
      </c>
      <c r="P977" s="140" t="s">
        <v>597</v>
      </c>
      <c r="Q977" s="140" t="s">
        <v>577</v>
      </c>
      <c r="R977" s="140" t="s">
        <v>577</v>
      </c>
      <c r="S977" s="140" t="s">
        <v>577</v>
      </c>
      <c r="T977" s="140">
        <v>0</v>
      </c>
      <c r="U977" s="140"/>
      <c r="V977" s="141"/>
    </row>
    <row r="978" spans="1:22">
      <c r="A978" s="139">
        <v>187</v>
      </c>
      <c r="B978" s="140" t="s">
        <v>1321</v>
      </c>
      <c r="C978" s="140" t="s">
        <v>582</v>
      </c>
      <c r="D978" s="140" t="s">
        <v>583</v>
      </c>
      <c r="E978" s="140" t="s">
        <v>584</v>
      </c>
      <c r="F978" s="140">
        <v>6</v>
      </c>
      <c r="G978" s="140"/>
      <c r="H978" s="140" t="s">
        <v>682</v>
      </c>
      <c r="I978" s="140" t="s">
        <v>586</v>
      </c>
      <c r="J978" s="140" t="s">
        <v>609</v>
      </c>
      <c r="K978" s="140" t="s">
        <v>593</v>
      </c>
      <c r="L978" s="140" t="s">
        <v>577</v>
      </c>
      <c r="M978" s="140" t="s">
        <v>595</v>
      </c>
      <c r="N978" s="140" t="s">
        <v>610</v>
      </c>
      <c r="O978" s="140" t="s">
        <v>590</v>
      </c>
      <c r="P978" s="140" t="s">
        <v>597</v>
      </c>
      <c r="Q978" s="140" t="s">
        <v>577</v>
      </c>
      <c r="R978" s="140" t="s">
        <v>577</v>
      </c>
      <c r="S978" s="140" t="s">
        <v>577</v>
      </c>
      <c r="T978" s="140">
        <v>0</v>
      </c>
      <c r="U978" s="140"/>
      <c r="V978" s="141"/>
    </row>
    <row r="979" spans="1:22" ht="17.25" thickBot="1">
      <c r="A979" s="146">
        <v>187</v>
      </c>
      <c r="B979" s="147" t="s">
        <v>1321</v>
      </c>
      <c r="C979" s="147" t="s">
        <v>582</v>
      </c>
      <c r="D979" s="148" t="s">
        <v>583</v>
      </c>
      <c r="E979" s="147" t="s">
        <v>584</v>
      </c>
      <c r="F979" s="147">
        <v>7</v>
      </c>
      <c r="G979" s="147"/>
      <c r="H979" s="147" t="s">
        <v>683</v>
      </c>
      <c r="I979" s="147" t="s">
        <v>586</v>
      </c>
      <c r="J979" s="147" t="s">
        <v>609</v>
      </c>
      <c r="K979" s="147" t="s">
        <v>593</v>
      </c>
      <c r="L979" s="147" t="s">
        <v>577</v>
      </c>
      <c r="M979" s="147" t="s">
        <v>595</v>
      </c>
      <c r="N979" s="147" t="s">
        <v>610</v>
      </c>
      <c r="O979" s="147" t="s">
        <v>590</v>
      </c>
      <c r="P979" s="147" t="s">
        <v>597</v>
      </c>
      <c r="Q979" s="147" t="s">
        <v>577</v>
      </c>
      <c r="R979" s="147" t="s">
        <v>577</v>
      </c>
      <c r="S979" s="147" t="s">
        <v>577</v>
      </c>
      <c r="T979" s="147">
        <v>0</v>
      </c>
      <c r="U979" s="147"/>
      <c r="V979" s="149"/>
    </row>
    <row r="980" spans="1:22">
      <c r="A980" s="136">
        <v>188</v>
      </c>
      <c r="B980" s="137" t="s">
        <v>1323</v>
      </c>
      <c r="C980" s="137" t="s">
        <v>582</v>
      </c>
      <c r="D980" s="137" t="s">
        <v>583</v>
      </c>
      <c r="E980" s="137" t="s">
        <v>584</v>
      </c>
      <c r="F980" s="137">
        <v>0</v>
      </c>
      <c r="G980" s="137"/>
      <c r="H980" s="137" t="s">
        <v>1324</v>
      </c>
      <c r="I980" s="137" t="s">
        <v>586</v>
      </c>
      <c r="J980" s="137" t="s">
        <v>592</v>
      </c>
      <c r="K980" s="137" t="s">
        <v>593</v>
      </c>
      <c r="L980" s="137" t="s">
        <v>594</v>
      </c>
      <c r="M980" s="137" t="s">
        <v>595</v>
      </c>
      <c r="N980" s="137" t="s">
        <v>596</v>
      </c>
      <c r="O980" s="137" t="s">
        <v>590</v>
      </c>
      <c r="P980" s="137" t="s">
        <v>580</v>
      </c>
      <c r="Q980" s="137" t="s">
        <v>686</v>
      </c>
      <c r="R980" s="137" t="s">
        <v>630</v>
      </c>
      <c r="S980" s="137" t="s">
        <v>630</v>
      </c>
      <c r="T980" s="137">
        <v>0</v>
      </c>
      <c r="U980" s="137"/>
      <c r="V980" s="138" t="s">
        <v>574</v>
      </c>
    </row>
    <row r="981" spans="1:22">
      <c r="A981" s="139">
        <v>188</v>
      </c>
      <c r="B981" s="140" t="s">
        <v>1323</v>
      </c>
      <c r="C981" s="140" t="s">
        <v>582</v>
      </c>
      <c r="D981" s="140" t="s">
        <v>583</v>
      </c>
      <c r="E981" s="140" t="s">
        <v>584</v>
      </c>
      <c r="F981" s="140">
        <v>1</v>
      </c>
      <c r="G981" s="140"/>
      <c r="H981" s="140" t="s">
        <v>1323</v>
      </c>
      <c r="I981" s="140" t="s">
        <v>586</v>
      </c>
      <c r="J981" s="140" t="s">
        <v>609</v>
      </c>
      <c r="K981" s="140" t="s">
        <v>593</v>
      </c>
      <c r="L981" s="140" t="s">
        <v>577</v>
      </c>
      <c r="M981" s="140" t="s">
        <v>595</v>
      </c>
      <c r="N981" s="140" t="s">
        <v>924</v>
      </c>
      <c r="O981" s="140" t="s">
        <v>590</v>
      </c>
      <c r="P981" s="140" t="s">
        <v>597</v>
      </c>
      <c r="Q981" s="140" t="s">
        <v>577</v>
      </c>
      <c r="R981" s="140" t="s">
        <v>577</v>
      </c>
      <c r="S981" s="140" t="s">
        <v>577</v>
      </c>
      <c r="T981" s="140">
        <v>0</v>
      </c>
      <c r="U981" s="140"/>
      <c r="V981" s="141"/>
    </row>
    <row r="982" spans="1:22">
      <c r="A982" s="139">
        <v>188</v>
      </c>
      <c r="B982" s="140" t="s">
        <v>1323</v>
      </c>
      <c r="C982" s="140" t="s">
        <v>582</v>
      </c>
      <c r="D982" s="140" t="s">
        <v>583</v>
      </c>
      <c r="E982" s="140" t="s">
        <v>584</v>
      </c>
      <c r="F982" s="140">
        <v>2</v>
      </c>
      <c r="G982" s="140"/>
      <c r="H982" s="140" t="s">
        <v>970</v>
      </c>
      <c r="I982" s="140" t="s">
        <v>586</v>
      </c>
      <c r="J982" s="140" t="s">
        <v>599</v>
      </c>
      <c r="K982" s="140" t="s">
        <v>593</v>
      </c>
      <c r="L982" s="140" t="s">
        <v>594</v>
      </c>
      <c r="M982" s="140" t="s">
        <v>577</v>
      </c>
      <c r="N982" s="140" t="s">
        <v>971</v>
      </c>
      <c r="O982" s="140" t="s">
        <v>590</v>
      </c>
      <c r="P982" s="140" t="s">
        <v>597</v>
      </c>
      <c r="Q982" s="140" t="s">
        <v>577</v>
      </c>
      <c r="R982" s="140" t="s">
        <v>577</v>
      </c>
      <c r="S982" s="140" t="s">
        <v>577</v>
      </c>
      <c r="T982" s="140">
        <v>0</v>
      </c>
      <c r="U982" s="140"/>
      <c r="V982" s="141"/>
    </row>
    <row r="983" spans="1:22">
      <c r="A983" s="139">
        <v>188</v>
      </c>
      <c r="B983" s="140" t="s">
        <v>1323</v>
      </c>
      <c r="C983" s="140" t="s">
        <v>582</v>
      </c>
      <c r="D983" s="140" t="s">
        <v>583</v>
      </c>
      <c r="E983" s="140" t="s">
        <v>584</v>
      </c>
      <c r="F983" s="140">
        <v>3</v>
      </c>
      <c r="G983" s="140"/>
      <c r="H983" s="140" t="s">
        <v>826</v>
      </c>
      <c r="I983" s="140" t="s">
        <v>586</v>
      </c>
      <c r="J983" s="140" t="s">
        <v>599</v>
      </c>
      <c r="K983" s="140" t="s">
        <v>593</v>
      </c>
      <c r="L983" s="140" t="s">
        <v>594</v>
      </c>
      <c r="M983" s="140" t="s">
        <v>577</v>
      </c>
      <c r="N983" s="140" t="s">
        <v>827</v>
      </c>
      <c r="O983" s="140" t="s">
        <v>590</v>
      </c>
      <c r="P983" s="140" t="s">
        <v>597</v>
      </c>
      <c r="Q983" s="140" t="s">
        <v>577</v>
      </c>
      <c r="R983" s="140" t="s">
        <v>577</v>
      </c>
      <c r="S983" s="140" t="s">
        <v>577</v>
      </c>
      <c r="T983" s="140">
        <v>0</v>
      </c>
      <c r="U983" s="140"/>
      <c r="V983" s="141"/>
    </row>
    <row r="984" spans="1:22">
      <c r="A984" s="139">
        <v>188</v>
      </c>
      <c r="B984" s="140" t="s">
        <v>1323</v>
      </c>
      <c r="C984" s="140" t="s">
        <v>582</v>
      </c>
      <c r="D984" s="140" t="s">
        <v>583</v>
      </c>
      <c r="E984" s="140" t="s">
        <v>584</v>
      </c>
      <c r="F984" s="140">
        <v>4</v>
      </c>
      <c r="G984" s="140"/>
      <c r="H984" s="140" t="s">
        <v>828</v>
      </c>
      <c r="I984" s="140" t="s">
        <v>586</v>
      </c>
      <c r="J984" s="140" t="s">
        <v>599</v>
      </c>
      <c r="K984" s="140" t="s">
        <v>593</v>
      </c>
      <c r="L984" s="140" t="s">
        <v>594</v>
      </c>
      <c r="M984" s="140" t="s">
        <v>577</v>
      </c>
      <c r="N984" s="140" t="s">
        <v>829</v>
      </c>
      <c r="O984" s="140" t="s">
        <v>590</v>
      </c>
      <c r="P984" s="140" t="s">
        <v>597</v>
      </c>
      <c r="Q984" s="140" t="s">
        <v>577</v>
      </c>
      <c r="R984" s="140" t="s">
        <v>577</v>
      </c>
      <c r="S984" s="140" t="s">
        <v>577</v>
      </c>
      <c r="T984" s="140">
        <v>0</v>
      </c>
      <c r="U984" s="140"/>
      <c r="V984" s="141"/>
    </row>
    <row r="985" spans="1:22">
      <c r="A985" s="139">
        <v>188</v>
      </c>
      <c r="B985" s="140" t="s">
        <v>1323</v>
      </c>
      <c r="C985" s="140" t="s">
        <v>582</v>
      </c>
      <c r="D985" s="140" t="s">
        <v>583</v>
      </c>
      <c r="E985" s="140" t="s">
        <v>584</v>
      </c>
      <c r="F985" s="140">
        <v>5</v>
      </c>
      <c r="G985" s="140"/>
      <c r="H985" s="140" t="s">
        <v>1325</v>
      </c>
      <c r="I985" s="140" t="s">
        <v>586</v>
      </c>
      <c r="J985" s="140" t="s">
        <v>592</v>
      </c>
      <c r="K985" s="140" t="s">
        <v>593</v>
      </c>
      <c r="L985" s="140" t="s">
        <v>594</v>
      </c>
      <c r="M985" s="140" t="s">
        <v>595</v>
      </c>
      <c r="N985" s="140" t="s">
        <v>1101</v>
      </c>
      <c r="O985" s="140" t="s">
        <v>590</v>
      </c>
      <c r="P985" s="140" t="s">
        <v>597</v>
      </c>
      <c r="Q985" s="140" t="s">
        <v>577</v>
      </c>
      <c r="R985" s="140" t="s">
        <v>577</v>
      </c>
      <c r="S985" s="140" t="s">
        <v>577</v>
      </c>
      <c r="T985" s="140">
        <v>0</v>
      </c>
      <c r="U985" s="140"/>
      <c r="V985" s="141"/>
    </row>
    <row r="986" spans="1:22">
      <c r="A986" s="139">
        <v>188</v>
      </c>
      <c r="B986" s="140" t="s">
        <v>1323</v>
      </c>
      <c r="C986" s="140" t="s">
        <v>582</v>
      </c>
      <c r="D986" s="140" t="s">
        <v>583</v>
      </c>
      <c r="E986" s="140" t="s">
        <v>584</v>
      </c>
      <c r="F986" s="140">
        <v>6</v>
      </c>
      <c r="G986" s="140"/>
      <c r="H986" s="140" t="s">
        <v>695</v>
      </c>
      <c r="I986" s="140" t="s">
        <v>586</v>
      </c>
      <c r="J986" s="140" t="s">
        <v>609</v>
      </c>
      <c r="K986" s="140" t="s">
        <v>593</v>
      </c>
      <c r="L986" s="140" t="s">
        <v>577</v>
      </c>
      <c r="M986" s="140" t="s">
        <v>595</v>
      </c>
      <c r="N986" s="140" t="s">
        <v>610</v>
      </c>
      <c r="O986" s="140" t="s">
        <v>590</v>
      </c>
      <c r="P986" s="140" t="s">
        <v>597</v>
      </c>
      <c r="Q986" s="140" t="s">
        <v>577</v>
      </c>
      <c r="R986" s="140" t="s">
        <v>577</v>
      </c>
      <c r="S986" s="140" t="s">
        <v>577</v>
      </c>
      <c r="T986" s="140">
        <v>0</v>
      </c>
      <c r="U986" s="140"/>
      <c r="V986" s="141"/>
    </row>
    <row r="987" spans="1:22" ht="17.25" thickBot="1">
      <c r="A987" s="146">
        <v>188</v>
      </c>
      <c r="B987" s="147" t="s">
        <v>1323</v>
      </c>
      <c r="C987" s="147" t="s">
        <v>582</v>
      </c>
      <c r="D987" s="148" t="s">
        <v>583</v>
      </c>
      <c r="E987" s="147" t="s">
        <v>584</v>
      </c>
      <c r="F987" s="147">
        <v>7</v>
      </c>
      <c r="G987" s="147"/>
      <c r="H987" s="147" t="s">
        <v>696</v>
      </c>
      <c r="I987" s="147" t="s">
        <v>586</v>
      </c>
      <c r="J987" s="147" t="s">
        <v>609</v>
      </c>
      <c r="K987" s="147" t="s">
        <v>593</v>
      </c>
      <c r="L987" s="147" t="s">
        <v>577</v>
      </c>
      <c r="M987" s="147" t="s">
        <v>595</v>
      </c>
      <c r="N987" s="147" t="s">
        <v>610</v>
      </c>
      <c r="O987" s="147" t="s">
        <v>590</v>
      </c>
      <c r="P987" s="147" t="s">
        <v>597</v>
      </c>
      <c r="Q987" s="147" t="s">
        <v>577</v>
      </c>
      <c r="R987" s="147" t="s">
        <v>577</v>
      </c>
      <c r="S987" s="147" t="s">
        <v>577</v>
      </c>
      <c r="T987" s="147">
        <v>0</v>
      </c>
      <c r="U987" s="147"/>
      <c r="V987" s="149"/>
    </row>
    <row r="988" spans="1:22">
      <c r="A988" s="136">
        <v>189</v>
      </c>
      <c r="B988" s="137" t="s">
        <v>1326</v>
      </c>
      <c r="C988" s="137" t="s">
        <v>582</v>
      </c>
      <c r="D988" s="137" t="s">
        <v>583</v>
      </c>
      <c r="E988" s="137" t="s">
        <v>584</v>
      </c>
      <c r="F988" s="137">
        <v>0</v>
      </c>
      <c r="G988" s="137"/>
      <c r="H988" s="137" t="s">
        <v>1327</v>
      </c>
      <c r="I988" s="137" t="s">
        <v>586</v>
      </c>
      <c r="J988" s="137" t="s">
        <v>592</v>
      </c>
      <c r="K988" s="137" t="s">
        <v>593</v>
      </c>
      <c r="L988" s="137" t="s">
        <v>594</v>
      </c>
      <c r="M988" s="137" t="s">
        <v>595</v>
      </c>
      <c r="N988" s="137" t="s">
        <v>596</v>
      </c>
      <c r="O988" s="137" t="s">
        <v>590</v>
      </c>
      <c r="P988" s="137" t="s">
        <v>580</v>
      </c>
      <c r="Q988" s="137" t="s">
        <v>686</v>
      </c>
      <c r="R988" s="137" t="s">
        <v>630</v>
      </c>
      <c r="S988" s="137" t="s">
        <v>630</v>
      </c>
      <c r="T988" s="137">
        <v>0</v>
      </c>
      <c r="U988" s="137"/>
      <c r="V988" s="138" t="s">
        <v>574</v>
      </c>
    </row>
    <row r="989" spans="1:22">
      <c r="A989" s="139">
        <v>189</v>
      </c>
      <c r="B989" s="140" t="s">
        <v>1326</v>
      </c>
      <c r="C989" s="140" t="s">
        <v>582</v>
      </c>
      <c r="D989" s="140" t="s">
        <v>583</v>
      </c>
      <c r="E989" s="140" t="s">
        <v>584</v>
      </c>
      <c r="F989" s="140">
        <v>1</v>
      </c>
      <c r="G989" s="140"/>
      <c r="H989" s="140" t="s">
        <v>1326</v>
      </c>
      <c r="I989" s="140" t="s">
        <v>586</v>
      </c>
      <c r="J989" s="140" t="s">
        <v>609</v>
      </c>
      <c r="K989" s="140" t="s">
        <v>593</v>
      </c>
      <c r="L989" s="140" t="s">
        <v>577</v>
      </c>
      <c r="M989" s="140" t="s">
        <v>595</v>
      </c>
      <c r="N989" s="140" t="s">
        <v>924</v>
      </c>
      <c r="O989" s="140" t="s">
        <v>590</v>
      </c>
      <c r="P989" s="140" t="s">
        <v>597</v>
      </c>
      <c r="Q989" s="140" t="s">
        <v>577</v>
      </c>
      <c r="R989" s="140" t="s">
        <v>577</v>
      </c>
      <c r="S989" s="140" t="s">
        <v>577</v>
      </c>
      <c r="T989" s="140">
        <v>0</v>
      </c>
      <c r="U989" s="140"/>
      <c r="V989" s="141"/>
    </row>
    <row r="990" spans="1:22">
      <c r="A990" s="139">
        <v>189</v>
      </c>
      <c r="B990" s="140" t="s">
        <v>1326</v>
      </c>
      <c r="C990" s="140" t="s">
        <v>582</v>
      </c>
      <c r="D990" s="140" t="s">
        <v>583</v>
      </c>
      <c r="E990" s="140" t="s">
        <v>584</v>
      </c>
      <c r="F990" s="140">
        <v>2</v>
      </c>
      <c r="G990" s="140"/>
      <c r="H990" s="140" t="s">
        <v>976</v>
      </c>
      <c r="I990" s="140" t="s">
        <v>586</v>
      </c>
      <c r="J990" s="140" t="s">
        <v>599</v>
      </c>
      <c r="K990" s="140" t="s">
        <v>593</v>
      </c>
      <c r="L990" s="140" t="s">
        <v>594</v>
      </c>
      <c r="M990" s="140" t="s">
        <v>577</v>
      </c>
      <c r="N990" s="140" t="s">
        <v>977</v>
      </c>
      <c r="O990" s="140" t="s">
        <v>590</v>
      </c>
      <c r="P990" s="140" t="s">
        <v>597</v>
      </c>
      <c r="Q990" s="140" t="s">
        <v>577</v>
      </c>
      <c r="R990" s="140" t="s">
        <v>577</v>
      </c>
      <c r="S990" s="140" t="s">
        <v>577</v>
      </c>
      <c r="T990" s="140">
        <v>0</v>
      </c>
      <c r="U990" s="140"/>
      <c r="V990" s="141"/>
    </row>
    <row r="991" spans="1:22">
      <c r="A991" s="139">
        <v>189</v>
      </c>
      <c r="B991" s="140" t="s">
        <v>1326</v>
      </c>
      <c r="C991" s="140" t="s">
        <v>582</v>
      </c>
      <c r="D991" s="140" t="s">
        <v>583</v>
      </c>
      <c r="E991" s="140" t="s">
        <v>584</v>
      </c>
      <c r="F991" s="140">
        <v>3</v>
      </c>
      <c r="G991" s="140"/>
      <c r="H991" s="140" t="s">
        <v>834</v>
      </c>
      <c r="I991" s="140" t="s">
        <v>586</v>
      </c>
      <c r="J991" s="140" t="s">
        <v>599</v>
      </c>
      <c r="K991" s="140" t="s">
        <v>593</v>
      </c>
      <c r="L991" s="140" t="s">
        <v>594</v>
      </c>
      <c r="M991" s="140" t="s">
        <v>577</v>
      </c>
      <c r="N991" s="140" t="s">
        <v>835</v>
      </c>
      <c r="O991" s="140" t="s">
        <v>590</v>
      </c>
      <c r="P991" s="140" t="s">
        <v>597</v>
      </c>
      <c r="Q991" s="140" t="s">
        <v>577</v>
      </c>
      <c r="R991" s="140" t="s">
        <v>577</v>
      </c>
      <c r="S991" s="140" t="s">
        <v>577</v>
      </c>
      <c r="T991" s="140">
        <v>0</v>
      </c>
      <c r="U991" s="140"/>
      <c r="V991" s="141"/>
    </row>
    <row r="992" spans="1:22">
      <c r="A992" s="139">
        <v>189</v>
      </c>
      <c r="B992" s="140" t="s">
        <v>1326</v>
      </c>
      <c r="C992" s="140" t="s">
        <v>582</v>
      </c>
      <c r="D992" s="140" t="s">
        <v>583</v>
      </c>
      <c r="E992" s="140" t="s">
        <v>584</v>
      </c>
      <c r="F992" s="140">
        <v>4</v>
      </c>
      <c r="G992" s="140"/>
      <c r="H992" s="140" t="s">
        <v>836</v>
      </c>
      <c r="I992" s="140" t="s">
        <v>586</v>
      </c>
      <c r="J992" s="140" t="s">
        <v>599</v>
      </c>
      <c r="K992" s="140" t="s">
        <v>593</v>
      </c>
      <c r="L992" s="140" t="s">
        <v>594</v>
      </c>
      <c r="M992" s="140" t="s">
        <v>577</v>
      </c>
      <c r="N992" s="140" t="s">
        <v>837</v>
      </c>
      <c r="O992" s="140" t="s">
        <v>590</v>
      </c>
      <c r="P992" s="140" t="s">
        <v>597</v>
      </c>
      <c r="Q992" s="140" t="s">
        <v>577</v>
      </c>
      <c r="R992" s="140" t="s">
        <v>577</v>
      </c>
      <c r="S992" s="140" t="s">
        <v>577</v>
      </c>
      <c r="T992" s="140">
        <v>0</v>
      </c>
      <c r="U992" s="140"/>
      <c r="V992" s="141"/>
    </row>
    <row r="993" spans="1:22">
      <c r="A993" s="139">
        <v>189</v>
      </c>
      <c r="B993" s="140" t="s">
        <v>1326</v>
      </c>
      <c r="C993" s="140" t="s">
        <v>582</v>
      </c>
      <c r="D993" s="140" t="s">
        <v>583</v>
      </c>
      <c r="E993" s="140" t="s">
        <v>584</v>
      </c>
      <c r="F993" s="140">
        <v>5</v>
      </c>
      <c r="G993" s="140"/>
      <c r="H993" s="140" t="s">
        <v>1328</v>
      </c>
      <c r="I993" s="140" t="s">
        <v>586</v>
      </c>
      <c r="J993" s="140" t="s">
        <v>592</v>
      </c>
      <c r="K993" s="140" t="s">
        <v>593</v>
      </c>
      <c r="L993" s="140" t="s">
        <v>594</v>
      </c>
      <c r="M993" s="140" t="s">
        <v>595</v>
      </c>
      <c r="N993" s="140" t="s">
        <v>1105</v>
      </c>
      <c r="O993" s="140" t="s">
        <v>590</v>
      </c>
      <c r="P993" s="140" t="s">
        <v>597</v>
      </c>
      <c r="Q993" s="140" t="s">
        <v>577</v>
      </c>
      <c r="R993" s="140" t="s">
        <v>577</v>
      </c>
      <c r="S993" s="140" t="s">
        <v>577</v>
      </c>
      <c r="T993" s="140">
        <v>0</v>
      </c>
      <c r="U993" s="140"/>
      <c r="V993" s="141"/>
    </row>
    <row r="994" spans="1:22">
      <c r="A994" s="139">
        <v>189</v>
      </c>
      <c r="B994" s="140" t="s">
        <v>1326</v>
      </c>
      <c r="C994" s="140" t="s">
        <v>582</v>
      </c>
      <c r="D994" s="140" t="s">
        <v>583</v>
      </c>
      <c r="E994" s="140" t="s">
        <v>584</v>
      </c>
      <c r="F994" s="140">
        <v>6</v>
      </c>
      <c r="G994" s="140"/>
      <c r="H994" s="140" t="s">
        <v>706</v>
      </c>
      <c r="I994" s="140" t="s">
        <v>586</v>
      </c>
      <c r="J994" s="140" t="s">
        <v>609</v>
      </c>
      <c r="K994" s="140" t="s">
        <v>593</v>
      </c>
      <c r="L994" s="140" t="s">
        <v>577</v>
      </c>
      <c r="M994" s="140" t="s">
        <v>595</v>
      </c>
      <c r="N994" s="140" t="s">
        <v>610</v>
      </c>
      <c r="O994" s="140" t="s">
        <v>590</v>
      </c>
      <c r="P994" s="140" t="s">
        <v>597</v>
      </c>
      <c r="Q994" s="140" t="s">
        <v>577</v>
      </c>
      <c r="R994" s="140" t="s">
        <v>577</v>
      </c>
      <c r="S994" s="140" t="s">
        <v>577</v>
      </c>
      <c r="T994" s="140">
        <v>0</v>
      </c>
      <c r="U994" s="140"/>
      <c r="V994" s="141"/>
    </row>
    <row r="995" spans="1:22" ht="17.25" thickBot="1">
      <c r="A995" s="146">
        <v>189</v>
      </c>
      <c r="B995" s="147" t="s">
        <v>1326</v>
      </c>
      <c r="C995" s="147" t="s">
        <v>582</v>
      </c>
      <c r="D995" s="148" t="s">
        <v>583</v>
      </c>
      <c r="E995" s="147" t="s">
        <v>584</v>
      </c>
      <c r="F995" s="147">
        <v>7</v>
      </c>
      <c r="G995" s="147"/>
      <c r="H995" s="147" t="s">
        <v>707</v>
      </c>
      <c r="I995" s="147" t="s">
        <v>586</v>
      </c>
      <c r="J995" s="147" t="s">
        <v>609</v>
      </c>
      <c r="K995" s="147" t="s">
        <v>593</v>
      </c>
      <c r="L995" s="147" t="s">
        <v>577</v>
      </c>
      <c r="M995" s="147" t="s">
        <v>595</v>
      </c>
      <c r="N995" s="147" t="s">
        <v>610</v>
      </c>
      <c r="O995" s="147" t="s">
        <v>590</v>
      </c>
      <c r="P995" s="147" t="s">
        <v>597</v>
      </c>
      <c r="Q995" s="147" t="s">
        <v>577</v>
      </c>
      <c r="R995" s="147" t="s">
        <v>577</v>
      </c>
      <c r="S995" s="147" t="s">
        <v>577</v>
      </c>
      <c r="T995" s="147">
        <v>0</v>
      </c>
      <c r="U995" s="147"/>
      <c r="V995" s="149"/>
    </row>
    <row r="996" spans="1:22">
      <c r="A996" s="136">
        <v>190</v>
      </c>
      <c r="B996" s="137" t="s">
        <v>1329</v>
      </c>
      <c r="C996" s="137" t="s">
        <v>582</v>
      </c>
      <c r="D996" s="137" t="s">
        <v>583</v>
      </c>
      <c r="E996" s="137" t="s">
        <v>584</v>
      </c>
      <c r="F996" s="137">
        <v>0</v>
      </c>
      <c r="G996" s="137"/>
      <c r="H996" s="137" t="s">
        <v>1330</v>
      </c>
      <c r="I996" s="137" t="s">
        <v>586</v>
      </c>
      <c r="J996" s="137" t="s">
        <v>592</v>
      </c>
      <c r="K996" s="137" t="s">
        <v>593</v>
      </c>
      <c r="L996" s="137" t="s">
        <v>594</v>
      </c>
      <c r="M996" s="137" t="s">
        <v>595</v>
      </c>
      <c r="N996" s="137" t="s">
        <v>596</v>
      </c>
      <c r="O996" s="137" t="s">
        <v>590</v>
      </c>
      <c r="P996" s="137" t="s">
        <v>580</v>
      </c>
      <c r="Q996" s="137" t="s">
        <v>686</v>
      </c>
      <c r="R996" s="137" t="s">
        <v>630</v>
      </c>
      <c r="S996" s="137" t="s">
        <v>630</v>
      </c>
      <c r="T996" s="137">
        <v>0</v>
      </c>
      <c r="U996" s="137"/>
      <c r="V996" s="138" t="s">
        <v>574</v>
      </c>
    </row>
    <row r="997" spans="1:22">
      <c r="A997" s="139">
        <v>190</v>
      </c>
      <c r="B997" s="140" t="s">
        <v>1329</v>
      </c>
      <c r="C997" s="140" t="s">
        <v>582</v>
      </c>
      <c r="D997" s="140" t="s">
        <v>583</v>
      </c>
      <c r="E997" s="140" t="s">
        <v>584</v>
      </c>
      <c r="F997" s="140">
        <v>1</v>
      </c>
      <c r="G997" s="140"/>
      <c r="H997" s="140" t="s">
        <v>1329</v>
      </c>
      <c r="I997" s="140" t="s">
        <v>586</v>
      </c>
      <c r="J997" s="140" t="s">
        <v>609</v>
      </c>
      <c r="K997" s="140" t="s">
        <v>593</v>
      </c>
      <c r="L997" s="140" t="s">
        <v>577</v>
      </c>
      <c r="M997" s="140" t="s">
        <v>595</v>
      </c>
      <c r="N997" s="140" t="s">
        <v>924</v>
      </c>
      <c r="O997" s="140" t="s">
        <v>590</v>
      </c>
      <c r="P997" s="140" t="s">
        <v>597</v>
      </c>
      <c r="Q997" s="140" t="s">
        <v>577</v>
      </c>
      <c r="R997" s="140" t="s">
        <v>577</v>
      </c>
      <c r="S997" s="140" t="s">
        <v>577</v>
      </c>
      <c r="T997" s="140">
        <v>0</v>
      </c>
      <c r="U997" s="140"/>
      <c r="V997" s="141"/>
    </row>
    <row r="998" spans="1:22">
      <c r="A998" s="139">
        <v>190</v>
      </c>
      <c r="B998" s="140" t="s">
        <v>1329</v>
      </c>
      <c r="C998" s="140" t="s">
        <v>582</v>
      </c>
      <c r="D998" s="140" t="s">
        <v>583</v>
      </c>
      <c r="E998" s="140" t="s">
        <v>584</v>
      </c>
      <c r="F998" s="140">
        <v>2</v>
      </c>
      <c r="G998" s="140"/>
      <c r="H998" s="140" t="s">
        <v>982</v>
      </c>
      <c r="I998" s="140" t="s">
        <v>586</v>
      </c>
      <c r="J998" s="140" t="s">
        <v>592</v>
      </c>
      <c r="K998" s="140" t="s">
        <v>593</v>
      </c>
      <c r="L998" s="140" t="s">
        <v>594</v>
      </c>
      <c r="M998" s="140" t="s">
        <v>595</v>
      </c>
      <c r="N998" s="140" t="s">
        <v>983</v>
      </c>
      <c r="O998" s="140" t="s">
        <v>590</v>
      </c>
      <c r="P998" s="140" t="s">
        <v>597</v>
      </c>
      <c r="Q998" s="140" t="s">
        <v>577</v>
      </c>
      <c r="R998" s="140" t="s">
        <v>577</v>
      </c>
      <c r="S998" s="140" t="s">
        <v>577</v>
      </c>
      <c r="T998" s="140">
        <v>0</v>
      </c>
      <c r="U998" s="140"/>
      <c r="V998" s="141"/>
    </row>
    <row r="999" spans="1:22">
      <c r="A999" s="139">
        <v>190</v>
      </c>
      <c r="B999" s="140" t="s">
        <v>1329</v>
      </c>
      <c r="C999" s="140" t="s">
        <v>582</v>
      </c>
      <c r="D999" s="140" t="s">
        <v>583</v>
      </c>
      <c r="E999" s="140" t="s">
        <v>584</v>
      </c>
      <c r="F999" s="140">
        <v>3</v>
      </c>
      <c r="G999" s="140"/>
      <c r="H999" s="140" t="s">
        <v>843</v>
      </c>
      <c r="I999" s="140" t="s">
        <v>586</v>
      </c>
      <c r="J999" s="140" t="s">
        <v>599</v>
      </c>
      <c r="K999" s="140" t="s">
        <v>593</v>
      </c>
      <c r="L999" s="140" t="s">
        <v>594</v>
      </c>
      <c r="M999" s="140" t="s">
        <v>577</v>
      </c>
      <c r="N999" s="140" t="s">
        <v>844</v>
      </c>
      <c r="O999" s="140" t="s">
        <v>590</v>
      </c>
      <c r="P999" s="140" t="s">
        <v>597</v>
      </c>
      <c r="Q999" s="140" t="s">
        <v>577</v>
      </c>
      <c r="R999" s="140" t="s">
        <v>577</v>
      </c>
      <c r="S999" s="140" t="s">
        <v>577</v>
      </c>
      <c r="T999" s="140">
        <v>0</v>
      </c>
      <c r="U999" s="140"/>
      <c r="V999" s="141"/>
    </row>
    <row r="1000" spans="1:22">
      <c r="A1000" s="139">
        <v>190</v>
      </c>
      <c r="B1000" s="140" t="s">
        <v>1329</v>
      </c>
      <c r="C1000" s="140" t="s">
        <v>582</v>
      </c>
      <c r="D1000" s="140" t="s">
        <v>583</v>
      </c>
      <c r="E1000" s="140" t="s">
        <v>584</v>
      </c>
      <c r="F1000" s="140">
        <v>4</v>
      </c>
      <c r="G1000" s="140"/>
      <c r="H1000" s="140" t="s">
        <v>845</v>
      </c>
      <c r="I1000" s="140" t="s">
        <v>586</v>
      </c>
      <c r="J1000" s="140" t="s">
        <v>599</v>
      </c>
      <c r="K1000" s="140" t="s">
        <v>593</v>
      </c>
      <c r="L1000" s="140" t="s">
        <v>594</v>
      </c>
      <c r="M1000" s="140" t="s">
        <v>577</v>
      </c>
      <c r="N1000" s="140" t="s">
        <v>846</v>
      </c>
      <c r="O1000" s="140" t="s">
        <v>590</v>
      </c>
      <c r="P1000" s="140" t="s">
        <v>597</v>
      </c>
      <c r="Q1000" s="140" t="s">
        <v>577</v>
      </c>
      <c r="R1000" s="140" t="s">
        <v>577</v>
      </c>
      <c r="S1000" s="140" t="s">
        <v>577</v>
      </c>
      <c r="T1000" s="140">
        <v>0</v>
      </c>
      <c r="U1000" s="140"/>
      <c r="V1000" s="141"/>
    </row>
    <row r="1001" spans="1:22">
      <c r="A1001" s="139">
        <v>190</v>
      </c>
      <c r="B1001" s="140" t="s">
        <v>1329</v>
      </c>
      <c r="C1001" s="140" t="s">
        <v>582</v>
      </c>
      <c r="D1001" s="140" t="s">
        <v>583</v>
      </c>
      <c r="E1001" s="140" t="s">
        <v>584</v>
      </c>
      <c r="F1001" s="140">
        <v>5</v>
      </c>
      <c r="G1001" s="140"/>
      <c r="H1001" s="140" t="s">
        <v>807</v>
      </c>
      <c r="I1001" s="140" t="s">
        <v>586</v>
      </c>
      <c r="J1001" s="140" t="s">
        <v>599</v>
      </c>
      <c r="K1001" s="140" t="s">
        <v>593</v>
      </c>
      <c r="L1001" s="140" t="s">
        <v>594</v>
      </c>
      <c r="M1001" s="140" t="s">
        <v>577</v>
      </c>
      <c r="N1001" s="140" t="s">
        <v>808</v>
      </c>
      <c r="O1001" s="140" t="s">
        <v>590</v>
      </c>
      <c r="P1001" s="140" t="s">
        <v>597</v>
      </c>
      <c r="Q1001" s="140" t="s">
        <v>577</v>
      </c>
      <c r="R1001" s="140" t="s">
        <v>577</v>
      </c>
      <c r="S1001" s="140" t="s">
        <v>577</v>
      </c>
      <c r="T1001" s="140">
        <v>0</v>
      </c>
      <c r="U1001" s="140"/>
      <c r="V1001" s="141"/>
    </row>
    <row r="1002" spans="1:22">
      <c r="A1002" s="139">
        <v>190</v>
      </c>
      <c r="B1002" s="140" t="s">
        <v>1329</v>
      </c>
      <c r="C1002" s="140" t="s">
        <v>582</v>
      </c>
      <c r="D1002" s="140" t="s">
        <v>583</v>
      </c>
      <c r="E1002" s="140" t="s">
        <v>584</v>
      </c>
      <c r="F1002" s="140">
        <v>6</v>
      </c>
      <c r="G1002" s="140"/>
      <c r="H1002" s="140" t="s">
        <v>725</v>
      </c>
      <c r="I1002" s="140" t="s">
        <v>586</v>
      </c>
      <c r="J1002" s="140" t="s">
        <v>609</v>
      </c>
      <c r="K1002" s="140" t="s">
        <v>593</v>
      </c>
      <c r="L1002" s="140" t="s">
        <v>577</v>
      </c>
      <c r="M1002" s="140" t="s">
        <v>595</v>
      </c>
      <c r="N1002" s="140" t="s">
        <v>610</v>
      </c>
      <c r="O1002" s="140" t="s">
        <v>590</v>
      </c>
      <c r="P1002" s="140" t="s">
        <v>597</v>
      </c>
      <c r="Q1002" s="140" t="s">
        <v>577</v>
      </c>
      <c r="R1002" s="140" t="s">
        <v>577</v>
      </c>
      <c r="S1002" s="140" t="s">
        <v>577</v>
      </c>
      <c r="T1002" s="140">
        <v>0</v>
      </c>
      <c r="U1002" s="140"/>
      <c r="V1002" s="141"/>
    </row>
    <row r="1003" spans="1:22" ht="17.25" thickBot="1">
      <c r="A1003" s="146">
        <v>190</v>
      </c>
      <c r="B1003" s="147" t="s">
        <v>1329</v>
      </c>
      <c r="C1003" s="147" t="s">
        <v>582</v>
      </c>
      <c r="D1003" s="148" t="s">
        <v>583</v>
      </c>
      <c r="E1003" s="147" t="s">
        <v>584</v>
      </c>
      <c r="F1003" s="147">
        <v>7</v>
      </c>
      <c r="G1003" s="147"/>
      <c r="H1003" s="147" t="s">
        <v>726</v>
      </c>
      <c r="I1003" s="147" t="s">
        <v>586</v>
      </c>
      <c r="J1003" s="147" t="s">
        <v>609</v>
      </c>
      <c r="K1003" s="147" t="s">
        <v>593</v>
      </c>
      <c r="L1003" s="147" t="s">
        <v>577</v>
      </c>
      <c r="M1003" s="147" t="s">
        <v>595</v>
      </c>
      <c r="N1003" s="147" t="s">
        <v>610</v>
      </c>
      <c r="O1003" s="147" t="s">
        <v>590</v>
      </c>
      <c r="P1003" s="147" t="s">
        <v>597</v>
      </c>
      <c r="Q1003" s="147" t="s">
        <v>577</v>
      </c>
      <c r="R1003" s="147" t="s">
        <v>577</v>
      </c>
      <c r="S1003" s="147" t="s">
        <v>577</v>
      </c>
      <c r="T1003" s="147">
        <v>0</v>
      </c>
      <c r="U1003" s="147"/>
      <c r="V1003" s="149"/>
    </row>
    <row r="1004" spans="1:22" s="135" customFormat="1" ht="17.25" thickBot="1">
      <c r="A1004" s="150">
        <v>191</v>
      </c>
      <c r="B1004" s="151" t="s">
        <v>584</v>
      </c>
      <c r="C1004" s="151" t="s">
        <v>573</v>
      </c>
      <c r="D1004" s="151" t="s">
        <v>573</v>
      </c>
      <c r="E1004" s="151" t="s">
        <v>574</v>
      </c>
      <c r="F1004" s="151">
        <v>0</v>
      </c>
      <c r="G1004" s="151" t="s">
        <v>641</v>
      </c>
      <c r="H1004" s="151" t="s">
        <v>584</v>
      </c>
      <c r="I1004" s="151" t="s">
        <v>576</v>
      </c>
      <c r="J1004" s="137" t="s">
        <v>577</v>
      </c>
      <c r="K1004" s="137" t="s">
        <v>577</v>
      </c>
      <c r="L1004" s="137" t="s">
        <v>577</v>
      </c>
      <c r="M1004" s="137" t="s">
        <v>577</v>
      </c>
      <c r="N1004" s="151" t="s">
        <v>642</v>
      </c>
      <c r="O1004" s="151" t="s">
        <v>579</v>
      </c>
      <c r="P1004" s="151" t="s">
        <v>580</v>
      </c>
      <c r="Q1004" s="151" t="s">
        <v>577</v>
      </c>
      <c r="R1004" s="151" t="s">
        <v>577</v>
      </c>
      <c r="S1004" s="151" t="s">
        <v>577</v>
      </c>
      <c r="T1004" s="151">
        <v>0</v>
      </c>
      <c r="U1004" s="151"/>
      <c r="V1004" s="133" t="s">
        <v>574</v>
      </c>
    </row>
    <row r="1005" spans="1:22">
      <c r="A1005" s="136">
        <v>192</v>
      </c>
      <c r="B1005" s="137" t="s">
        <v>1331</v>
      </c>
      <c r="C1005" s="137" t="s">
        <v>582</v>
      </c>
      <c r="D1005" s="137" t="s">
        <v>583</v>
      </c>
      <c r="E1005" s="137" t="s">
        <v>584</v>
      </c>
      <c r="F1005" s="137">
        <v>0</v>
      </c>
      <c r="G1005" s="151" t="s">
        <v>1332</v>
      </c>
      <c r="H1005" s="137" t="s">
        <v>1333</v>
      </c>
      <c r="I1005" s="137" t="s">
        <v>586</v>
      </c>
      <c r="J1005" s="137" t="s">
        <v>592</v>
      </c>
      <c r="K1005" s="137" t="s">
        <v>593</v>
      </c>
      <c r="L1005" s="137" t="s">
        <v>594</v>
      </c>
      <c r="M1005" s="137" t="s">
        <v>595</v>
      </c>
      <c r="N1005" s="137" t="s">
        <v>596</v>
      </c>
      <c r="O1005" s="137" t="s">
        <v>590</v>
      </c>
      <c r="P1005" s="137" t="s">
        <v>580</v>
      </c>
      <c r="Q1005" s="137" t="s">
        <v>686</v>
      </c>
      <c r="R1005" s="137" t="s">
        <v>630</v>
      </c>
      <c r="S1005" s="137" t="s">
        <v>630</v>
      </c>
      <c r="T1005" s="137">
        <v>0</v>
      </c>
      <c r="U1005" s="137"/>
      <c r="V1005" s="138" t="s">
        <v>1334</v>
      </c>
    </row>
    <row r="1006" spans="1:22">
      <c r="A1006" s="139">
        <v>192</v>
      </c>
      <c r="B1006" s="140" t="s">
        <v>1331</v>
      </c>
      <c r="C1006" s="140" t="s">
        <v>582</v>
      </c>
      <c r="D1006" s="140" t="s">
        <v>583</v>
      </c>
      <c r="E1006" s="140" t="s">
        <v>584</v>
      </c>
      <c r="F1006" s="140">
        <v>1</v>
      </c>
      <c r="G1006" s="140"/>
      <c r="H1006" s="140" t="s">
        <v>1331</v>
      </c>
      <c r="I1006" s="140" t="s">
        <v>586</v>
      </c>
      <c r="J1006" s="140" t="s">
        <v>609</v>
      </c>
      <c r="K1006" s="140" t="s">
        <v>593</v>
      </c>
      <c r="L1006" s="140" t="s">
        <v>577</v>
      </c>
      <c r="M1006" s="140" t="s">
        <v>595</v>
      </c>
      <c r="N1006" s="140" t="s">
        <v>924</v>
      </c>
      <c r="O1006" s="140" t="s">
        <v>590</v>
      </c>
      <c r="P1006" s="140" t="s">
        <v>597</v>
      </c>
      <c r="Q1006" s="140" t="s">
        <v>577</v>
      </c>
      <c r="R1006" s="140" t="s">
        <v>577</v>
      </c>
      <c r="S1006" s="140" t="s">
        <v>577</v>
      </c>
      <c r="T1006" s="140">
        <v>0</v>
      </c>
      <c r="U1006" s="140"/>
      <c r="V1006" s="141"/>
    </row>
    <row r="1007" spans="1:22">
      <c r="A1007" s="139">
        <v>192</v>
      </c>
      <c r="B1007" s="140" t="s">
        <v>1331</v>
      </c>
      <c r="C1007" s="140" t="s">
        <v>582</v>
      </c>
      <c r="D1007" s="140" t="s">
        <v>583</v>
      </c>
      <c r="E1007" s="140" t="s">
        <v>584</v>
      </c>
      <c r="F1007" s="140">
        <v>2</v>
      </c>
      <c r="G1007" s="140"/>
      <c r="H1007" s="140" t="s">
        <v>988</v>
      </c>
      <c r="I1007" s="140" t="s">
        <v>586</v>
      </c>
      <c r="J1007" s="140" t="s">
        <v>619</v>
      </c>
      <c r="K1007" s="140" t="s">
        <v>593</v>
      </c>
      <c r="L1007" s="140" t="s">
        <v>577</v>
      </c>
      <c r="M1007" s="140" t="s">
        <v>595</v>
      </c>
      <c r="N1007" s="140" t="s">
        <v>989</v>
      </c>
      <c r="O1007" s="140" t="s">
        <v>590</v>
      </c>
      <c r="P1007" s="140" t="s">
        <v>597</v>
      </c>
      <c r="Q1007" s="140" t="s">
        <v>577</v>
      </c>
      <c r="R1007" s="140" t="s">
        <v>577</v>
      </c>
      <c r="S1007" s="140" t="s">
        <v>577</v>
      </c>
      <c r="T1007" s="140">
        <v>0</v>
      </c>
      <c r="U1007" s="140"/>
      <c r="V1007" s="141"/>
    </row>
    <row r="1008" spans="1:22">
      <c r="A1008" s="139">
        <v>192</v>
      </c>
      <c r="B1008" s="140" t="s">
        <v>1331</v>
      </c>
      <c r="C1008" s="140" t="s">
        <v>582</v>
      </c>
      <c r="D1008" s="140" t="s">
        <v>583</v>
      </c>
      <c r="E1008" s="140" t="s">
        <v>584</v>
      </c>
      <c r="F1008" s="140">
        <v>3</v>
      </c>
      <c r="G1008" s="140"/>
      <c r="H1008" s="140" t="s">
        <v>851</v>
      </c>
      <c r="I1008" s="140" t="s">
        <v>586</v>
      </c>
      <c r="J1008" s="140" t="s">
        <v>619</v>
      </c>
      <c r="K1008" s="140" t="s">
        <v>593</v>
      </c>
      <c r="L1008" s="140" t="s">
        <v>577</v>
      </c>
      <c r="M1008" s="140" t="s">
        <v>595</v>
      </c>
      <c r="N1008" s="140" t="s">
        <v>852</v>
      </c>
      <c r="O1008" s="140" t="s">
        <v>590</v>
      </c>
      <c r="P1008" s="140" t="s">
        <v>597</v>
      </c>
      <c r="Q1008" s="140" t="s">
        <v>577</v>
      </c>
      <c r="R1008" s="140" t="s">
        <v>577</v>
      </c>
      <c r="S1008" s="140" t="s">
        <v>577</v>
      </c>
      <c r="T1008" s="140">
        <v>0</v>
      </c>
      <c r="U1008" s="140"/>
      <c r="V1008" s="141"/>
    </row>
    <row r="1009" spans="1:22">
      <c r="A1009" s="139">
        <v>192</v>
      </c>
      <c r="B1009" s="140" t="s">
        <v>1331</v>
      </c>
      <c r="C1009" s="140" t="s">
        <v>582</v>
      </c>
      <c r="D1009" s="140" t="s">
        <v>583</v>
      </c>
      <c r="E1009" s="140" t="s">
        <v>584</v>
      </c>
      <c r="F1009" s="140">
        <v>4</v>
      </c>
      <c r="G1009" s="140"/>
      <c r="H1009" s="140" t="s">
        <v>853</v>
      </c>
      <c r="I1009" s="140" t="s">
        <v>586</v>
      </c>
      <c r="J1009" s="140" t="s">
        <v>599</v>
      </c>
      <c r="K1009" s="140" t="s">
        <v>593</v>
      </c>
      <c r="L1009" s="140" t="s">
        <v>594</v>
      </c>
      <c r="M1009" s="140" t="s">
        <v>577</v>
      </c>
      <c r="N1009" s="140" t="s">
        <v>854</v>
      </c>
      <c r="O1009" s="140" t="s">
        <v>590</v>
      </c>
      <c r="P1009" s="140" t="s">
        <v>597</v>
      </c>
      <c r="Q1009" s="140" t="s">
        <v>577</v>
      </c>
      <c r="R1009" s="140" t="s">
        <v>577</v>
      </c>
      <c r="S1009" s="140" t="s">
        <v>577</v>
      </c>
      <c r="T1009" s="140">
        <v>0</v>
      </c>
      <c r="U1009" s="140"/>
      <c r="V1009" s="141"/>
    </row>
    <row r="1010" spans="1:22">
      <c r="A1010" s="139">
        <v>192</v>
      </c>
      <c r="B1010" s="140" t="s">
        <v>1331</v>
      </c>
      <c r="C1010" s="140" t="s">
        <v>582</v>
      </c>
      <c r="D1010" s="140" t="s">
        <v>583</v>
      </c>
      <c r="E1010" s="140" t="s">
        <v>584</v>
      </c>
      <c r="F1010" s="140">
        <v>5</v>
      </c>
      <c r="G1010" s="140"/>
      <c r="H1010" s="140" t="s">
        <v>1335</v>
      </c>
      <c r="I1010" s="140" t="s">
        <v>586</v>
      </c>
      <c r="J1010" s="140" t="s">
        <v>592</v>
      </c>
      <c r="K1010" s="140" t="s">
        <v>593</v>
      </c>
      <c r="L1010" s="140" t="s">
        <v>594</v>
      </c>
      <c r="M1010" s="140" t="s">
        <v>595</v>
      </c>
      <c r="N1010" s="140" t="s">
        <v>1110</v>
      </c>
      <c r="O1010" s="140" t="s">
        <v>590</v>
      </c>
      <c r="P1010" s="140" t="s">
        <v>597</v>
      </c>
      <c r="Q1010" s="140" t="s">
        <v>577</v>
      </c>
      <c r="R1010" s="140" t="s">
        <v>577</v>
      </c>
      <c r="S1010" s="140" t="s">
        <v>577</v>
      </c>
      <c r="T1010" s="140">
        <v>0</v>
      </c>
      <c r="U1010" s="140"/>
      <c r="V1010" s="141"/>
    </row>
    <row r="1011" spans="1:22">
      <c r="A1011" s="139">
        <v>192</v>
      </c>
      <c r="B1011" s="140" t="s">
        <v>1331</v>
      </c>
      <c r="C1011" s="140" t="s">
        <v>582</v>
      </c>
      <c r="D1011" s="140" t="s">
        <v>583</v>
      </c>
      <c r="E1011" s="140" t="s">
        <v>584</v>
      </c>
      <c r="F1011" s="140">
        <v>6</v>
      </c>
      <c r="G1011" s="140"/>
      <c r="H1011" s="140" t="s">
        <v>737</v>
      </c>
      <c r="I1011" s="140" t="s">
        <v>586</v>
      </c>
      <c r="J1011" s="140" t="s">
        <v>609</v>
      </c>
      <c r="K1011" s="140" t="s">
        <v>593</v>
      </c>
      <c r="L1011" s="140" t="s">
        <v>577</v>
      </c>
      <c r="M1011" s="140" t="s">
        <v>595</v>
      </c>
      <c r="N1011" s="140" t="s">
        <v>610</v>
      </c>
      <c r="O1011" s="140" t="s">
        <v>590</v>
      </c>
      <c r="P1011" s="140" t="s">
        <v>597</v>
      </c>
      <c r="Q1011" s="140" t="s">
        <v>577</v>
      </c>
      <c r="R1011" s="140" t="s">
        <v>577</v>
      </c>
      <c r="S1011" s="140" t="s">
        <v>577</v>
      </c>
      <c r="T1011" s="140">
        <v>0</v>
      </c>
      <c r="U1011" s="140"/>
      <c r="V1011" s="141"/>
    </row>
    <row r="1012" spans="1:22" ht="17.25" thickBot="1">
      <c r="A1012" s="146">
        <v>192</v>
      </c>
      <c r="B1012" s="147" t="s">
        <v>1331</v>
      </c>
      <c r="C1012" s="147" t="s">
        <v>582</v>
      </c>
      <c r="D1012" s="148" t="s">
        <v>583</v>
      </c>
      <c r="E1012" s="147" t="s">
        <v>584</v>
      </c>
      <c r="F1012" s="147">
        <v>7</v>
      </c>
      <c r="G1012" s="147"/>
      <c r="H1012" s="147" t="s">
        <v>738</v>
      </c>
      <c r="I1012" s="147" t="s">
        <v>586</v>
      </c>
      <c r="J1012" s="147" t="s">
        <v>609</v>
      </c>
      <c r="K1012" s="147" t="s">
        <v>593</v>
      </c>
      <c r="L1012" s="147" t="s">
        <v>577</v>
      </c>
      <c r="M1012" s="147" t="s">
        <v>595</v>
      </c>
      <c r="N1012" s="147" t="s">
        <v>610</v>
      </c>
      <c r="O1012" s="147" t="s">
        <v>590</v>
      </c>
      <c r="P1012" s="147" t="s">
        <v>597</v>
      </c>
      <c r="Q1012" s="147" t="s">
        <v>577</v>
      </c>
      <c r="R1012" s="147" t="s">
        <v>577</v>
      </c>
      <c r="S1012" s="147" t="s">
        <v>577</v>
      </c>
      <c r="T1012" s="147">
        <v>0</v>
      </c>
      <c r="U1012" s="147"/>
      <c r="V1012" s="149"/>
    </row>
    <row r="1013" spans="1:22">
      <c r="A1013" s="136">
        <v>193</v>
      </c>
      <c r="B1013" s="137" t="s">
        <v>1336</v>
      </c>
      <c r="C1013" s="137" t="s">
        <v>582</v>
      </c>
      <c r="D1013" s="137" t="s">
        <v>583</v>
      </c>
      <c r="E1013" s="137" t="s">
        <v>584</v>
      </c>
      <c r="F1013" s="137">
        <v>0</v>
      </c>
      <c r="G1013" s="151" t="s">
        <v>1337</v>
      </c>
      <c r="H1013" s="137" t="s">
        <v>1338</v>
      </c>
      <c r="I1013" s="137" t="s">
        <v>586</v>
      </c>
      <c r="J1013" s="137" t="s">
        <v>592</v>
      </c>
      <c r="K1013" s="137" t="s">
        <v>593</v>
      </c>
      <c r="L1013" s="137" t="s">
        <v>594</v>
      </c>
      <c r="M1013" s="137" t="s">
        <v>595</v>
      </c>
      <c r="N1013" s="137" t="s">
        <v>596</v>
      </c>
      <c r="O1013" s="137" t="s">
        <v>590</v>
      </c>
      <c r="P1013" s="137" t="s">
        <v>580</v>
      </c>
      <c r="Q1013" s="137" t="s">
        <v>686</v>
      </c>
      <c r="R1013" s="137" t="s">
        <v>630</v>
      </c>
      <c r="S1013" s="137" t="s">
        <v>630</v>
      </c>
      <c r="T1013" s="137">
        <v>0</v>
      </c>
      <c r="U1013" s="137"/>
      <c r="V1013" s="138" t="s">
        <v>1339</v>
      </c>
    </row>
    <row r="1014" spans="1:22">
      <c r="A1014" s="139">
        <v>193</v>
      </c>
      <c r="B1014" s="140" t="s">
        <v>1336</v>
      </c>
      <c r="C1014" s="140" t="s">
        <v>582</v>
      </c>
      <c r="D1014" s="140" t="s">
        <v>583</v>
      </c>
      <c r="E1014" s="140" t="s">
        <v>584</v>
      </c>
      <c r="F1014" s="140">
        <v>1</v>
      </c>
      <c r="G1014" s="140"/>
      <c r="H1014" s="140" t="s">
        <v>1336</v>
      </c>
      <c r="I1014" s="140" t="s">
        <v>586</v>
      </c>
      <c r="J1014" s="140" t="s">
        <v>609</v>
      </c>
      <c r="K1014" s="140" t="s">
        <v>593</v>
      </c>
      <c r="L1014" s="140" t="s">
        <v>577</v>
      </c>
      <c r="M1014" s="140" t="s">
        <v>595</v>
      </c>
      <c r="N1014" s="140" t="s">
        <v>924</v>
      </c>
      <c r="O1014" s="140" t="s">
        <v>590</v>
      </c>
      <c r="P1014" s="140" t="s">
        <v>597</v>
      </c>
      <c r="Q1014" s="140" t="s">
        <v>577</v>
      </c>
      <c r="R1014" s="140" t="s">
        <v>577</v>
      </c>
      <c r="S1014" s="140" t="s">
        <v>577</v>
      </c>
      <c r="T1014" s="140">
        <v>0</v>
      </c>
      <c r="U1014" s="140"/>
      <c r="V1014" s="141"/>
    </row>
    <row r="1015" spans="1:22">
      <c r="A1015" s="139">
        <v>193</v>
      </c>
      <c r="B1015" s="140" t="s">
        <v>1336</v>
      </c>
      <c r="C1015" s="140" t="s">
        <v>582</v>
      </c>
      <c r="D1015" s="140" t="s">
        <v>583</v>
      </c>
      <c r="E1015" s="140" t="s">
        <v>584</v>
      </c>
      <c r="F1015" s="140">
        <v>2</v>
      </c>
      <c r="G1015" s="140"/>
      <c r="H1015" s="140" t="s">
        <v>994</v>
      </c>
      <c r="I1015" s="140" t="s">
        <v>586</v>
      </c>
      <c r="J1015" s="140" t="s">
        <v>619</v>
      </c>
      <c r="K1015" s="140" t="s">
        <v>593</v>
      </c>
      <c r="L1015" s="140" t="s">
        <v>577</v>
      </c>
      <c r="M1015" s="140" t="s">
        <v>595</v>
      </c>
      <c r="N1015" s="140" t="s">
        <v>995</v>
      </c>
      <c r="O1015" s="140" t="s">
        <v>590</v>
      </c>
      <c r="P1015" s="140" t="s">
        <v>597</v>
      </c>
      <c r="Q1015" s="140" t="s">
        <v>577</v>
      </c>
      <c r="R1015" s="140" t="s">
        <v>577</v>
      </c>
      <c r="S1015" s="140" t="s">
        <v>577</v>
      </c>
      <c r="T1015" s="140">
        <v>0</v>
      </c>
      <c r="U1015" s="140"/>
      <c r="V1015" s="141"/>
    </row>
    <row r="1016" spans="1:22">
      <c r="A1016" s="139">
        <v>193</v>
      </c>
      <c r="B1016" s="140" t="s">
        <v>1336</v>
      </c>
      <c r="C1016" s="140" t="s">
        <v>582</v>
      </c>
      <c r="D1016" s="140" t="s">
        <v>583</v>
      </c>
      <c r="E1016" s="140" t="s">
        <v>584</v>
      </c>
      <c r="F1016" s="140">
        <v>3</v>
      </c>
      <c r="G1016" s="140"/>
      <c r="H1016" s="140" t="s">
        <v>911</v>
      </c>
      <c r="I1016" s="140" t="s">
        <v>586</v>
      </c>
      <c r="J1016" s="140" t="s">
        <v>651</v>
      </c>
      <c r="K1016" s="140" t="s">
        <v>577</v>
      </c>
      <c r="L1016" s="140" t="s">
        <v>577</v>
      </c>
      <c r="M1016" s="140" t="s">
        <v>577</v>
      </c>
      <c r="N1016" s="140">
        <v>0</v>
      </c>
      <c r="O1016" s="140" t="s">
        <v>590</v>
      </c>
      <c r="P1016" s="140" t="s">
        <v>597</v>
      </c>
      <c r="Q1016" s="140" t="s">
        <v>577</v>
      </c>
      <c r="R1016" s="140" t="s">
        <v>577</v>
      </c>
      <c r="S1016" s="140" t="s">
        <v>577</v>
      </c>
      <c r="T1016" s="140">
        <v>0</v>
      </c>
      <c r="U1016" s="140"/>
      <c r="V1016" s="141"/>
    </row>
    <row r="1017" spans="1:22">
      <c r="A1017" s="139">
        <v>193</v>
      </c>
      <c r="B1017" s="140" t="s">
        <v>1336</v>
      </c>
      <c r="C1017" s="140" t="s">
        <v>582</v>
      </c>
      <c r="D1017" s="140" t="s">
        <v>583</v>
      </c>
      <c r="E1017" s="140" t="s">
        <v>584</v>
      </c>
      <c r="F1017" s="140">
        <v>4</v>
      </c>
      <c r="G1017" s="140"/>
      <c r="H1017" s="140" t="s">
        <v>650</v>
      </c>
      <c r="I1017" s="140" t="s">
        <v>586</v>
      </c>
      <c r="J1017" s="140" t="s">
        <v>651</v>
      </c>
      <c r="K1017" s="140" t="s">
        <v>577</v>
      </c>
      <c r="L1017" s="140" t="s">
        <v>577</v>
      </c>
      <c r="M1017" s="140" t="s">
        <v>577</v>
      </c>
      <c r="N1017" s="140">
        <v>0</v>
      </c>
      <c r="O1017" s="140" t="s">
        <v>590</v>
      </c>
      <c r="P1017" s="140" t="s">
        <v>597</v>
      </c>
      <c r="Q1017" s="140" t="s">
        <v>577</v>
      </c>
      <c r="R1017" s="140" t="s">
        <v>577</v>
      </c>
      <c r="S1017" s="140" t="s">
        <v>577</v>
      </c>
      <c r="T1017" s="140">
        <v>0</v>
      </c>
      <c r="U1017" s="140"/>
      <c r="V1017" s="141"/>
    </row>
    <row r="1018" spans="1:22">
      <c r="A1018" s="139">
        <v>193</v>
      </c>
      <c r="B1018" s="140" t="s">
        <v>1336</v>
      </c>
      <c r="C1018" s="140" t="s">
        <v>582</v>
      </c>
      <c r="D1018" s="140" t="s">
        <v>583</v>
      </c>
      <c r="E1018" s="140" t="s">
        <v>584</v>
      </c>
      <c r="F1018" s="140">
        <v>5</v>
      </c>
      <c r="G1018" s="140"/>
      <c r="H1018" s="140" t="s">
        <v>1113</v>
      </c>
      <c r="I1018" s="140" t="s">
        <v>586</v>
      </c>
      <c r="J1018" s="140" t="s">
        <v>592</v>
      </c>
      <c r="K1018" s="140" t="s">
        <v>593</v>
      </c>
      <c r="L1018" s="140" t="s">
        <v>594</v>
      </c>
      <c r="M1018" s="140" t="s">
        <v>595</v>
      </c>
      <c r="N1018" s="140" t="s">
        <v>1114</v>
      </c>
      <c r="O1018" s="140" t="s">
        <v>590</v>
      </c>
      <c r="P1018" s="140" t="s">
        <v>597</v>
      </c>
      <c r="Q1018" s="140" t="s">
        <v>577</v>
      </c>
      <c r="R1018" s="140" t="s">
        <v>577</v>
      </c>
      <c r="S1018" s="140" t="s">
        <v>577</v>
      </c>
      <c r="T1018" s="140">
        <v>0</v>
      </c>
      <c r="U1018" s="140"/>
      <c r="V1018" s="141"/>
    </row>
    <row r="1019" spans="1:22">
      <c r="A1019" s="139">
        <v>193</v>
      </c>
      <c r="B1019" s="140" t="s">
        <v>1336</v>
      </c>
      <c r="C1019" s="140" t="s">
        <v>582</v>
      </c>
      <c r="D1019" s="140" t="s">
        <v>583</v>
      </c>
      <c r="E1019" s="140" t="s">
        <v>584</v>
      </c>
      <c r="F1019" s="140">
        <v>6</v>
      </c>
      <c r="G1019" s="140"/>
      <c r="H1019" s="140" t="s">
        <v>750</v>
      </c>
      <c r="I1019" s="140" t="s">
        <v>586</v>
      </c>
      <c r="J1019" s="140" t="s">
        <v>609</v>
      </c>
      <c r="K1019" s="140" t="s">
        <v>593</v>
      </c>
      <c r="L1019" s="140" t="s">
        <v>577</v>
      </c>
      <c r="M1019" s="140" t="s">
        <v>595</v>
      </c>
      <c r="N1019" s="140" t="s">
        <v>610</v>
      </c>
      <c r="O1019" s="140" t="s">
        <v>590</v>
      </c>
      <c r="P1019" s="140" t="s">
        <v>597</v>
      </c>
      <c r="Q1019" s="140" t="s">
        <v>577</v>
      </c>
      <c r="R1019" s="140" t="s">
        <v>577</v>
      </c>
      <c r="S1019" s="140" t="s">
        <v>577</v>
      </c>
      <c r="T1019" s="140">
        <v>0</v>
      </c>
      <c r="U1019" s="140"/>
      <c r="V1019" s="141"/>
    </row>
    <row r="1020" spans="1:22" ht="17.25" thickBot="1">
      <c r="A1020" s="146">
        <v>193</v>
      </c>
      <c r="B1020" s="147" t="s">
        <v>1336</v>
      </c>
      <c r="C1020" s="147" t="s">
        <v>582</v>
      </c>
      <c r="D1020" s="148" t="s">
        <v>583</v>
      </c>
      <c r="E1020" s="147" t="s">
        <v>584</v>
      </c>
      <c r="F1020" s="147">
        <v>7</v>
      </c>
      <c r="G1020" s="147"/>
      <c r="H1020" s="147" t="s">
        <v>751</v>
      </c>
      <c r="I1020" s="147" t="s">
        <v>586</v>
      </c>
      <c r="J1020" s="147" t="s">
        <v>609</v>
      </c>
      <c r="K1020" s="147" t="s">
        <v>593</v>
      </c>
      <c r="L1020" s="147" t="s">
        <v>577</v>
      </c>
      <c r="M1020" s="147" t="s">
        <v>595</v>
      </c>
      <c r="N1020" s="147" t="s">
        <v>610</v>
      </c>
      <c r="O1020" s="147" t="s">
        <v>590</v>
      </c>
      <c r="P1020" s="147" t="s">
        <v>597</v>
      </c>
      <c r="Q1020" s="147" t="s">
        <v>577</v>
      </c>
      <c r="R1020" s="147" t="s">
        <v>577</v>
      </c>
      <c r="S1020" s="147" t="s">
        <v>577</v>
      </c>
      <c r="T1020" s="147">
        <v>0</v>
      </c>
      <c r="U1020" s="147"/>
      <c r="V1020" s="149"/>
    </row>
    <row r="1021" spans="1:22">
      <c r="A1021" s="136">
        <v>194</v>
      </c>
      <c r="B1021" s="137" t="s">
        <v>1340</v>
      </c>
      <c r="C1021" s="137" t="s">
        <v>582</v>
      </c>
      <c r="D1021" s="137" t="s">
        <v>583</v>
      </c>
      <c r="E1021" s="137" t="s">
        <v>584</v>
      </c>
      <c r="F1021" s="137">
        <v>0</v>
      </c>
      <c r="G1021" s="137"/>
      <c r="H1021" s="137" t="s">
        <v>1341</v>
      </c>
      <c r="I1021" s="137" t="s">
        <v>586</v>
      </c>
      <c r="J1021" s="137" t="s">
        <v>592</v>
      </c>
      <c r="K1021" s="137" t="s">
        <v>593</v>
      </c>
      <c r="L1021" s="137" t="s">
        <v>594</v>
      </c>
      <c r="M1021" s="137" t="s">
        <v>595</v>
      </c>
      <c r="N1021" s="137" t="s">
        <v>596</v>
      </c>
      <c r="O1021" s="137" t="s">
        <v>590</v>
      </c>
      <c r="P1021" s="137" t="s">
        <v>580</v>
      </c>
      <c r="Q1021" s="137" t="s">
        <v>686</v>
      </c>
      <c r="R1021" s="137" t="s">
        <v>630</v>
      </c>
      <c r="S1021" s="137" t="s">
        <v>630</v>
      </c>
      <c r="T1021" s="137">
        <v>0</v>
      </c>
      <c r="U1021" s="137"/>
      <c r="V1021" s="138" t="s">
        <v>574</v>
      </c>
    </row>
    <row r="1022" spans="1:22">
      <c r="A1022" s="139">
        <v>194</v>
      </c>
      <c r="B1022" s="140" t="s">
        <v>1340</v>
      </c>
      <c r="C1022" s="140" t="s">
        <v>582</v>
      </c>
      <c r="D1022" s="140" t="s">
        <v>583</v>
      </c>
      <c r="E1022" s="140" t="s">
        <v>584</v>
      </c>
      <c r="F1022" s="140">
        <v>1</v>
      </c>
      <c r="G1022" s="140"/>
      <c r="H1022" s="140" t="s">
        <v>1340</v>
      </c>
      <c r="I1022" s="140" t="s">
        <v>586</v>
      </c>
      <c r="J1022" s="140" t="s">
        <v>609</v>
      </c>
      <c r="K1022" s="140" t="s">
        <v>593</v>
      </c>
      <c r="L1022" s="140" t="s">
        <v>577</v>
      </c>
      <c r="M1022" s="140" t="s">
        <v>595</v>
      </c>
      <c r="N1022" s="140" t="s">
        <v>924</v>
      </c>
      <c r="O1022" s="140" t="s">
        <v>590</v>
      </c>
      <c r="P1022" s="140" t="s">
        <v>597</v>
      </c>
      <c r="Q1022" s="140" t="s">
        <v>577</v>
      </c>
      <c r="R1022" s="140" t="s">
        <v>577</v>
      </c>
      <c r="S1022" s="140" t="s">
        <v>577</v>
      </c>
      <c r="T1022" s="140">
        <v>0</v>
      </c>
      <c r="U1022" s="140"/>
      <c r="V1022" s="141"/>
    </row>
    <row r="1023" spans="1:22">
      <c r="A1023" s="139">
        <v>194</v>
      </c>
      <c r="B1023" s="140" t="s">
        <v>1340</v>
      </c>
      <c r="C1023" s="140" t="s">
        <v>582</v>
      </c>
      <c r="D1023" s="140" t="s">
        <v>583</v>
      </c>
      <c r="E1023" s="140" t="s">
        <v>584</v>
      </c>
      <c r="F1023" s="140">
        <v>2</v>
      </c>
      <c r="G1023" s="140"/>
      <c r="H1023" s="140" t="s">
        <v>999</v>
      </c>
      <c r="I1023" s="140" t="s">
        <v>586</v>
      </c>
      <c r="J1023" s="140" t="s">
        <v>619</v>
      </c>
      <c r="K1023" s="140" t="s">
        <v>593</v>
      </c>
      <c r="L1023" s="140" t="s">
        <v>577</v>
      </c>
      <c r="M1023" s="140" t="s">
        <v>595</v>
      </c>
      <c r="N1023" s="140" t="s">
        <v>1000</v>
      </c>
      <c r="O1023" s="140" t="s">
        <v>590</v>
      </c>
      <c r="P1023" s="140" t="s">
        <v>597</v>
      </c>
      <c r="Q1023" s="140" t="s">
        <v>577</v>
      </c>
      <c r="R1023" s="140" t="s">
        <v>577</v>
      </c>
      <c r="S1023" s="140" t="s">
        <v>577</v>
      </c>
      <c r="T1023" s="140">
        <v>0</v>
      </c>
      <c r="U1023" s="140"/>
      <c r="V1023" s="141"/>
    </row>
    <row r="1024" spans="1:22">
      <c r="A1024" s="139">
        <v>194</v>
      </c>
      <c r="B1024" s="140" t="s">
        <v>1340</v>
      </c>
      <c r="C1024" s="140" t="s">
        <v>582</v>
      </c>
      <c r="D1024" s="140" t="s">
        <v>583</v>
      </c>
      <c r="E1024" s="140" t="s">
        <v>584</v>
      </c>
      <c r="F1024" s="140">
        <v>3</v>
      </c>
      <c r="G1024" s="140"/>
      <c r="H1024" s="140" t="s">
        <v>911</v>
      </c>
      <c r="I1024" s="140" t="s">
        <v>586</v>
      </c>
      <c r="J1024" s="140" t="s">
        <v>651</v>
      </c>
      <c r="K1024" s="140" t="s">
        <v>577</v>
      </c>
      <c r="L1024" s="140" t="s">
        <v>577</v>
      </c>
      <c r="M1024" s="140" t="s">
        <v>577</v>
      </c>
      <c r="N1024" s="140">
        <v>0</v>
      </c>
      <c r="O1024" s="140" t="s">
        <v>590</v>
      </c>
      <c r="P1024" s="140" t="s">
        <v>597</v>
      </c>
      <c r="Q1024" s="140" t="s">
        <v>577</v>
      </c>
      <c r="R1024" s="140" t="s">
        <v>577</v>
      </c>
      <c r="S1024" s="140" t="s">
        <v>577</v>
      </c>
      <c r="T1024" s="140">
        <v>0</v>
      </c>
      <c r="U1024" s="140"/>
      <c r="V1024" s="141"/>
    </row>
    <row r="1025" spans="1:22">
      <c r="A1025" s="139">
        <v>194</v>
      </c>
      <c r="B1025" s="140" t="s">
        <v>1340</v>
      </c>
      <c r="C1025" s="140" t="s">
        <v>582</v>
      </c>
      <c r="D1025" s="140" t="s">
        <v>583</v>
      </c>
      <c r="E1025" s="140" t="s">
        <v>584</v>
      </c>
      <c r="F1025" s="140">
        <v>4</v>
      </c>
      <c r="G1025" s="140"/>
      <c r="H1025" s="140" t="s">
        <v>606</v>
      </c>
      <c r="I1025" s="140" t="s">
        <v>586</v>
      </c>
      <c r="J1025" s="140" t="s">
        <v>587</v>
      </c>
      <c r="K1025" s="140" t="s">
        <v>593</v>
      </c>
      <c r="L1025" s="140" t="s">
        <v>577</v>
      </c>
      <c r="M1025" s="140" t="s">
        <v>577</v>
      </c>
      <c r="N1025" s="140" t="s">
        <v>607</v>
      </c>
      <c r="O1025" s="140" t="s">
        <v>590</v>
      </c>
      <c r="P1025" s="140" t="s">
        <v>597</v>
      </c>
      <c r="Q1025" s="140" t="s">
        <v>577</v>
      </c>
      <c r="R1025" s="140" t="s">
        <v>577</v>
      </c>
      <c r="S1025" s="140" t="s">
        <v>577</v>
      </c>
      <c r="T1025" s="140">
        <v>0</v>
      </c>
      <c r="U1025" s="140"/>
      <c r="V1025" s="141"/>
    </row>
    <row r="1026" spans="1:22">
      <c r="A1026" s="139">
        <v>194</v>
      </c>
      <c r="B1026" s="140" t="s">
        <v>1340</v>
      </c>
      <c r="C1026" s="140" t="s">
        <v>582</v>
      </c>
      <c r="D1026" s="140" t="s">
        <v>583</v>
      </c>
      <c r="E1026" s="140" t="s">
        <v>584</v>
      </c>
      <c r="F1026" s="140">
        <v>5</v>
      </c>
      <c r="G1026" s="140"/>
      <c r="H1026" s="140" t="s">
        <v>1119</v>
      </c>
      <c r="I1026" s="140" t="s">
        <v>586</v>
      </c>
      <c r="J1026" s="140" t="s">
        <v>592</v>
      </c>
      <c r="K1026" s="140" t="s">
        <v>593</v>
      </c>
      <c r="L1026" s="140" t="s">
        <v>594</v>
      </c>
      <c r="M1026" s="140" t="s">
        <v>595</v>
      </c>
      <c r="N1026" s="140" t="s">
        <v>1083</v>
      </c>
      <c r="O1026" s="140" t="s">
        <v>590</v>
      </c>
      <c r="P1026" s="140" t="s">
        <v>597</v>
      </c>
      <c r="Q1026" s="140" t="s">
        <v>577</v>
      </c>
      <c r="R1026" s="140" t="s">
        <v>577</v>
      </c>
      <c r="S1026" s="140" t="s">
        <v>577</v>
      </c>
      <c r="T1026" s="140">
        <v>0</v>
      </c>
      <c r="U1026" s="140"/>
      <c r="V1026" s="141"/>
    </row>
    <row r="1027" spans="1:22">
      <c r="A1027" s="139">
        <v>194</v>
      </c>
      <c r="B1027" s="140" t="s">
        <v>1340</v>
      </c>
      <c r="C1027" s="140" t="s">
        <v>582</v>
      </c>
      <c r="D1027" s="140" t="s">
        <v>583</v>
      </c>
      <c r="E1027" s="140" t="s">
        <v>584</v>
      </c>
      <c r="F1027" s="140">
        <v>6</v>
      </c>
      <c r="G1027" s="140"/>
      <c r="H1027" s="140" t="s">
        <v>763</v>
      </c>
      <c r="I1027" s="140" t="s">
        <v>586</v>
      </c>
      <c r="J1027" s="140" t="s">
        <v>609</v>
      </c>
      <c r="K1027" s="140" t="s">
        <v>593</v>
      </c>
      <c r="L1027" s="140" t="s">
        <v>577</v>
      </c>
      <c r="M1027" s="140" t="s">
        <v>595</v>
      </c>
      <c r="N1027" s="140" t="s">
        <v>610</v>
      </c>
      <c r="O1027" s="140" t="s">
        <v>590</v>
      </c>
      <c r="P1027" s="140" t="s">
        <v>597</v>
      </c>
      <c r="Q1027" s="140" t="s">
        <v>577</v>
      </c>
      <c r="R1027" s="140" t="s">
        <v>577</v>
      </c>
      <c r="S1027" s="140" t="s">
        <v>577</v>
      </c>
      <c r="T1027" s="140">
        <v>0</v>
      </c>
      <c r="U1027" s="140"/>
      <c r="V1027" s="141"/>
    </row>
    <row r="1028" spans="1:22" ht="17.25" thickBot="1">
      <c r="A1028" s="146">
        <v>194</v>
      </c>
      <c r="B1028" s="147" t="s">
        <v>1340</v>
      </c>
      <c r="C1028" s="147" t="s">
        <v>582</v>
      </c>
      <c r="D1028" s="148" t="s">
        <v>583</v>
      </c>
      <c r="E1028" s="147" t="s">
        <v>584</v>
      </c>
      <c r="F1028" s="147">
        <v>7</v>
      </c>
      <c r="G1028" s="147"/>
      <c r="H1028" s="147" t="s">
        <v>764</v>
      </c>
      <c r="I1028" s="147" t="s">
        <v>586</v>
      </c>
      <c r="J1028" s="147" t="s">
        <v>609</v>
      </c>
      <c r="K1028" s="147" t="s">
        <v>593</v>
      </c>
      <c r="L1028" s="147" t="s">
        <v>577</v>
      </c>
      <c r="M1028" s="147" t="s">
        <v>595</v>
      </c>
      <c r="N1028" s="147" t="s">
        <v>610</v>
      </c>
      <c r="O1028" s="147" t="s">
        <v>590</v>
      </c>
      <c r="P1028" s="147" t="s">
        <v>597</v>
      </c>
      <c r="Q1028" s="147" t="s">
        <v>577</v>
      </c>
      <c r="R1028" s="147" t="s">
        <v>577</v>
      </c>
      <c r="S1028" s="147" t="s">
        <v>577</v>
      </c>
      <c r="T1028" s="147">
        <v>0</v>
      </c>
      <c r="U1028" s="147"/>
      <c r="V1028" s="149"/>
    </row>
    <row r="1029" spans="1:22">
      <c r="A1029" s="136">
        <v>195</v>
      </c>
      <c r="B1029" s="137" t="s">
        <v>1342</v>
      </c>
      <c r="C1029" s="137" t="s">
        <v>582</v>
      </c>
      <c r="D1029" s="137" t="s">
        <v>583</v>
      </c>
      <c r="E1029" s="137" t="s">
        <v>584</v>
      </c>
      <c r="F1029" s="137">
        <v>0</v>
      </c>
      <c r="G1029" s="137"/>
      <c r="H1029" s="137" t="s">
        <v>1343</v>
      </c>
      <c r="I1029" s="137" t="s">
        <v>586</v>
      </c>
      <c r="J1029" s="137" t="s">
        <v>592</v>
      </c>
      <c r="K1029" s="137" t="s">
        <v>593</v>
      </c>
      <c r="L1029" s="137" t="s">
        <v>594</v>
      </c>
      <c r="M1029" s="137" t="s">
        <v>595</v>
      </c>
      <c r="N1029" s="137" t="s">
        <v>596</v>
      </c>
      <c r="O1029" s="137" t="s">
        <v>590</v>
      </c>
      <c r="P1029" s="137" t="s">
        <v>580</v>
      </c>
      <c r="Q1029" s="137" t="s">
        <v>686</v>
      </c>
      <c r="R1029" s="137" t="s">
        <v>630</v>
      </c>
      <c r="S1029" s="137" t="s">
        <v>630</v>
      </c>
      <c r="T1029" s="137">
        <v>0</v>
      </c>
      <c r="U1029" s="137"/>
      <c r="V1029" s="138" t="s">
        <v>574</v>
      </c>
    </row>
    <row r="1030" spans="1:22">
      <c r="A1030" s="139">
        <v>195</v>
      </c>
      <c r="B1030" s="140" t="s">
        <v>1342</v>
      </c>
      <c r="C1030" s="140" t="s">
        <v>582</v>
      </c>
      <c r="D1030" s="140" t="s">
        <v>583</v>
      </c>
      <c r="E1030" s="140" t="s">
        <v>584</v>
      </c>
      <c r="F1030" s="140">
        <v>1</v>
      </c>
      <c r="G1030" s="140"/>
      <c r="H1030" s="140" t="s">
        <v>1342</v>
      </c>
      <c r="I1030" s="140" t="s">
        <v>586</v>
      </c>
      <c r="J1030" s="140" t="s">
        <v>609</v>
      </c>
      <c r="K1030" s="140" t="s">
        <v>593</v>
      </c>
      <c r="L1030" s="140" t="s">
        <v>577</v>
      </c>
      <c r="M1030" s="140" t="s">
        <v>595</v>
      </c>
      <c r="N1030" s="140" t="s">
        <v>924</v>
      </c>
      <c r="O1030" s="140" t="s">
        <v>590</v>
      </c>
      <c r="P1030" s="140" t="s">
        <v>597</v>
      </c>
      <c r="Q1030" s="140" t="s">
        <v>577</v>
      </c>
      <c r="R1030" s="140" t="s">
        <v>577</v>
      </c>
      <c r="S1030" s="140" t="s">
        <v>577</v>
      </c>
      <c r="T1030" s="140">
        <v>0</v>
      </c>
      <c r="U1030" s="140"/>
      <c r="V1030" s="141"/>
    </row>
    <row r="1031" spans="1:22">
      <c r="A1031" s="139">
        <v>195</v>
      </c>
      <c r="B1031" s="140" t="s">
        <v>1342</v>
      </c>
      <c r="C1031" s="140" t="s">
        <v>582</v>
      </c>
      <c r="D1031" s="140" t="s">
        <v>583</v>
      </c>
      <c r="E1031" s="140" t="s">
        <v>584</v>
      </c>
      <c r="F1031" s="140">
        <v>2</v>
      </c>
      <c r="G1031" s="140"/>
      <c r="H1031" s="140" t="s">
        <v>1005</v>
      </c>
      <c r="I1031" s="140" t="s">
        <v>586</v>
      </c>
      <c r="J1031" s="140" t="s">
        <v>599</v>
      </c>
      <c r="K1031" s="140" t="s">
        <v>593</v>
      </c>
      <c r="L1031" s="140" t="s">
        <v>594</v>
      </c>
      <c r="M1031" s="140" t="s">
        <v>577</v>
      </c>
      <c r="N1031" s="140" t="s">
        <v>1006</v>
      </c>
      <c r="O1031" s="140" t="s">
        <v>590</v>
      </c>
      <c r="P1031" s="140" t="s">
        <v>597</v>
      </c>
      <c r="Q1031" s="140" t="s">
        <v>577</v>
      </c>
      <c r="R1031" s="140" t="s">
        <v>577</v>
      </c>
      <c r="S1031" s="140" t="s">
        <v>577</v>
      </c>
      <c r="T1031" s="140">
        <v>0</v>
      </c>
      <c r="U1031" s="140"/>
      <c r="V1031" s="141"/>
    </row>
    <row r="1032" spans="1:22">
      <c r="A1032" s="139">
        <v>195</v>
      </c>
      <c r="B1032" s="140" t="s">
        <v>1342</v>
      </c>
      <c r="C1032" s="140" t="s">
        <v>582</v>
      </c>
      <c r="D1032" s="140" t="s">
        <v>583</v>
      </c>
      <c r="E1032" s="140" t="s">
        <v>584</v>
      </c>
      <c r="F1032" s="140">
        <v>3</v>
      </c>
      <c r="G1032" s="140"/>
      <c r="H1032" s="140" t="s">
        <v>911</v>
      </c>
      <c r="I1032" s="140" t="s">
        <v>586</v>
      </c>
      <c r="J1032" s="140" t="s">
        <v>651</v>
      </c>
      <c r="K1032" s="140" t="s">
        <v>577</v>
      </c>
      <c r="L1032" s="140" t="s">
        <v>577</v>
      </c>
      <c r="M1032" s="140" t="s">
        <v>577</v>
      </c>
      <c r="N1032" s="140">
        <v>0</v>
      </c>
      <c r="O1032" s="140" t="s">
        <v>590</v>
      </c>
      <c r="P1032" s="140" t="s">
        <v>597</v>
      </c>
      <c r="Q1032" s="140" t="s">
        <v>577</v>
      </c>
      <c r="R1032" s="140" t="s">
        <v>577</v>
      </c>
      <c r="S1032" s="140" t="s">
        <v>577</v>
      </c>
      <c r="T1032" s="140">
        <v>0</v>
      </c>
      <c r="U1032" s="140"/>
      <c r="V1032" s="141"/>
    </row>
    <row r="1033" spans="1:22">
      <c r="A1033" s="139">
        <v>195</v>
      </c>
      <c r="B1033" s="140" t="s">
        <v>1342</v>
      </c>
      <c r="C1033" s="140" t="s">
        <v>582</v>
      </c>
      <c r="D1033" s="140" t="s">
        <v>583</v>
      </c>
      <c r="E1033" s="140" t="s">
        <v>584</v>
      </c>
      <c r="F1033" s="140">
        <v>4</v>
      </c>
      <c r="G1033" s="140"/>
      <c r="H1033" s="140" t="s">
        <v>623</v>
      </c>
      <c r="I1033" s="140" t="s">
        <v>586</v>
      </c>
      <c r="J1033" s="140" t="s">
        <v>587</v>
      </c>
      <c r="K1033" s="140" t="s">
        <v>593</v>
      </c>
      <c r="L1033" s="140" t="s">
        <v>577</v>
      </c>
      <c r="M1033" s="140" t="s">
        <v>577</v>
      </c>
      <c r="N1033" s="140" t="s">
        <v>624</v>
      </c>
      <c r="O1033" s="140" t="s">
        <v>590</v>
      </c>
      <c r="P1033" s="140" t="s">
        <v>597</v>
      </c>
      <c r="Q1033" s="140" t="s">
        <v>577</v>
      </c>
      <c r="R1033" s="140" t="s">
        <v>577</v>
      </c>
      <c r="S1033" s="140" t="s">
        <v>577</v>
      </c>
      <c r="T1033" s="140">
        <v>0</v>
      </c>
      <c r="U1033" s="140"/>
      <c r="V1033" s="141"/>
    </row>
    <row r="1034" spans="1:22">
      <c r="A1034" s="139">
        <v>195</v>
      </c>
      <c r="B1034" s="140" t="s">
        <v>1342</v>
      </c>
      <c r="C1034" s="140" t="s">
        <v>582</v>
      </c>
      <c r="D1034" s="140" t="s">
        <v>583</v>
      </c>
      <c r="E1034" s="140" t="s">
        <v>584</v>
      </c>
      <c r="F1034" s="140">
        <v>5</v>
      </c>
      <c r="G1034" s="140"/>
      <c r="H1034" s="140" t="s">
        <v>1095</v>
      </c>
      <c r="I1034" s="140" t="s">
        <v>586</v>
      </c>
      <c r="J1034" s="140" t="s">
        <v>592</v>
      </c>
      <c r="K1034" s="140" t="s">
        <v>593</v>
      </c>
      <c r="L1034" s="140" t="s">
        <v>594</v>
      </c>
      <c r="M1034" s="140" t="s">
        <v>595</v>
      </c>
      <c r="N1034" s="140" t="s">
        <v>1096</v>
      </c>
      <c r="O1034" s="140" t="s">
        <v>590</v>
      </c>
      <c r="P1034" s="140" t="s">
        <v>597</v>
      </c>
      <c r="Q1034" s="140" t="s">
        <v>577</v>
      </c>
      <c r="R1034" s="140" t="s">
        <v>577</v>
      </c>
      <c r="S1034" s="140" t="s">
        <v>577</v>
      </c>
      <c r="T1034" s="140">
        <v>0</v>
      </c>
      <c r="U1034" s="140"/>
      <c r="V1034" s="141"/>
    </row>
    <row r="1035" spans="1:22">
      <c r="A1035" s="139">
        <v>195</v>
      </c>
      <c r="B1035" s="140" t="s">
        <v>1342</v>
      </c>
      <c r="C1035" s="140" t="s">
        <v>582</v>
      </c>
      <c r="D1035" s="140" t="s">
        <v>583</v>
      </c>
      <c r="E1035" s="140" t="s">
        <v>584</v>
      </c>
      <c r="F1035" s="140">
        <v>6</v>
      </c>
      <c r="G1035" s="140"/>
      <c r="H1035" s="140" t="s">
        <v>775</v>
      </c>
      <c r="I1035" s="140" t="s">
        <v>586</v>
      </c>
      <c r="J1035" s="140" t="s">
        <v>609</v>
      </c>
      <c r="K1035" s="140" t="s">
        <v>593</v>
      </c>
      <c r="L1035" s="140" t="s">
        <v>577</v>
      </c>
      <c r="M1035" s="140" t="s">
        <v>595</v>
      </c>
      <c r="N1035" s="140" t="s">
        <v>610</v>
      </c>
      <c r="O1035" s="140" t="s">
        <v>590</v>
      </c>
      <c r="P1035" s="140" t="s">
        <v>597</v>
      </c>
      <c r="Q1035" s="140" t="s">
        <v>577</v>
      </c>
      <c r="R1035" s="140" t="s">
        <v>577</v>
      </c>
      <c r="S1035" s="140" t="s">
        <v>577</v>
      </c>
      <c r="T1035" s="140">
        <v>0</v>
      </c>
      <c r="U1035" s="140"/>
      <c r="V1035" s="141"/>
    </row>
    <row r="1036" spans="1:22" ht="17.25" thickBot="1">
      <c r="A1036" s="146">
        <v>195</v>
      </c>
      <c r="B1036" s="147" t="s">
        <v>1342</v>
      </c>
      <c r="C1036" s="147" t="s">
        <v>582</v>
      </c>
      <c r="D1036" s="148" t="s">
        <v>583</v>
      </c>
      <c r="E1036" s="147" t="s">
        <v>584</v>
      </c>
      <c r="F1036" s="147">
        <v>7</v>
      </c>
      <c r="G1036" s="147"/>
      <c r="H1036" s="147" t="s">
        <v>776</v>
      </c>
      <c r="I1036" s="147" t="s">
        <v>586</v>
      </c>
      <c r="J1036" s="147" t="s">
        <v>609</v>
      </c>
      <c r="K1036" s="147" t="s">
        <v>593</v>
      </c>
      <c r="L1036" s="147" t="s">
        <v>577</v>
      </c>
      <c r="M1036" s="147" t="s">
        <v>595</v>
      </c>
      <c r="N1036" s="147" t="s">
        <v>610</v>
      </c>
      <c r="O1036" s="147" t="s">
        <v>590</v>
      </c>
      <c r="P1036" s="147" t="s">
        <v>597</v>
      </c>
      <c r="Q1036" s="147" t="s">
        <v>577</v>
      </c>
      <c r="R1036" s="147" t="s">
        <v>577</v>
      </c>
      <c r="S1036" s="147" t="s">
        <v>577</v>
      </c>
      <c r="T1036" s="147">
        <v>0</v>
      </c>
      <c r="U1036" s="147"/>
      <c r="V1036" s="149"/>
    </row>
    <row r="1037" spans="1:22" s="135" customFormat="1" ht="17.25" thickBot="1">
      <c r="A1037" s="150">
        <v>196</v>
      </c>
      <c r="B1037" s="151" t="s">
        <v>656</v>
      </c>
      <c r="C1037" s="151" t="s">
        <v>573</v>
      </c>
      <c r="D1037" s="151" t="s">
        <v>573</v>
      </c>
      <c r="E1037" s="151" t="s">
        <v>574</v>
      </c>
      <c r="F1037" s="151">
        <v>0</v>
      </c>
      <c r="G1037" s="151" t="s">
        <v>657</v>
      </c>
      <c r="H1037" s="151" t="s">
        <v>656</v>
      </c>
      <c r="I1037" s="151" t="s">
        <v>576</v>
      </c>
      <c r="J1037" s="137" t="s">
        <v>577</v>
      </c>
      <c r="K1037" s="137" t="s">
        <v>577</v>
      </c>
      <c r="L1037" s="137" t="s">
        <v>577</v>
      </c>
      <c r="M1037" s="137" t="s">
        <v>577</v>
      </c>
      <c r="N1037" s="151" t="s">
        <v>658</v>
      </c>
      <c r="O1037" s="151" t="s">
        <v>579</v>
      </c>
      <c r="P1037" s="151" t="s">
        <v>580</v>
      </c>
      <c r="Q1037" s="151" t="s">
        <v>577</v>
      </c>
      <c r="R1037" s="151" t="s">
        <v>577</v>
      </c>
      <c r="S1037" s="151" t="s">
        <v>577</v>
      </c>
      <c r="T1037" s="151">
        <v>0</v>
      </c>
      <c r="U1037" s="151"/>
      <c r="V1037" s="133" t="s">
        <v>574</v>
      </c>
    </row>
    <row r="1038" spans="1:22" s="135" customFormat="1" ht="17.25" thickBot="1">
      <c r="A1038" s="150">
        <v>197</v>
      </c>
      <c r="B1038" s="151" t="s">
        <v>584</v>
      </c>
      <c r="C1038" s="151" t="s">
        <v>573</v>
      </c>
      <c r="D1038" s="151" t="s">
        <v>573</v>
      </c>
      <c r="E1038" s="151" t="s">
        <v>574</v>
      </c>
      <c r="F1038" s="151">
        <v>0</v>
      </c>
      <c r="G1038" s="151" t="s">
        <v>641</v>
      </c>
      <c r="H1038" s="151" t="s">
        <v>584</v>
      </c>
      <c r="I1038" s="151" t="s">
        <v>576</v>
      </c>
      <c r="J1038" s="137" t="s">
        <v>577</v>
      </c>
      <c r="K1038" s="137" t="s">
        <v>577</v>
      </c>
      <c r="L1038" s="137" t="s">
        <v>577</v>
      </c>
      <c r="M1038" s="137" t="s">
        <v>577</v>
      </c>
      <c r="N1038" s="151" t="s">
        <v>642</v>
      </c>
      <c r="O1038" s="151" t="s">
        <v>579</v>
      </c>
      <c r="P1038" s="151" t="s">
        <v>580</v>
      </c>
      <c r="Q1038" s="151" t="s">
        <v>577</v>
      </c>
      <c r="R1038" s="151" t="s">
        <v>577</v>
      </c>
      <c r="S1038" s="151" t="s">
        <v>577</v>
      </c>
      <c r="T1038" s="151">
        <v>0</v>
      </c>
      <c r="U1038" s="151"/>
      <c r="V1038" s="133" t="s">
        <v>574</v>
      </c>
    </row>
    <row r="1039" spans="1:22" s="135" customFormat="1" ht="17.25" thickBot="1">
      <c r="A1039" s="150">
        <v>198</v>
      </c>
      <c r="B1039" s="151" t="s">
        <v>584</v>
      </c>
      <c r="C1039" s="151" t="s">
        <v>573</v>
      </c>
      <c r="D1039" s="151" t="s">
        <v>573</v>
      </c>
      <c r="E1039" s="151" t="s">
        <v>574</v>
      </c>
      <c r="F1039" s="151">
        <v>0</v>
      </c>
      <c r="G1039" s="151" t="s">
        <v>641</v>
      </c>
      <c r="H1039" s="151" t="s">
        <v>584</v>
      </c>
      <c r="I1039" s="151" t="s">
        <v>576</v>
      </c>
      <c r="J1039" s="137" t="s">
        <v>577</v>
      </c>
      <c r="K1039" s="137" t="s">
        <v>577</v>
      </c>
      <c r="L1039" s="137" t="s">
        <v>577</v>
      </c>
      <c r="M1039" s="137" t="s">
        <v>577</v>
      </c>
      <c r="N1039" s="151" t="s">
        <v>642</v>
      </c>
      <c r="O1039" s="151" t="s">
        <v>579</v>
      </c>
      <c r="P1039" s="151" t="s">
        <v>580</v>
      </c>
      <c r="Q1039" s="151" t="s">
        <v>577</v>
      </c>
      <c r="R1039" s="151" t="s">
        <v>577</v>
      </c>
      <c r="S1039" s="151" t="s">
        <v>577</v>
      </c>
      <c r="T1039" s="151">
        <v>0</v>
      </c>
      <c r="U1039" s="151"/>
      <c r="V1039" s="133" t="s">
        <v>574</v>
      </c>
    </row>
    <row r="1040" spans="1:22" s="135" customFormat="1" ht="17.25" thickBot="1">
      <c r="A1040" s="150">
        <v>199</v>
      </c>
      <c r="B1040" s="151" t="s">
        <v>584</v>
      </c>
      <c r="C1040" s="151" t="s">
        <v>573</v>
      </c>
      <c r="D1040" s="151" t="s">
        <v>573</v>
      </c>
      <c r="E1040" s="151" t="s">
        <v>574</v>
      </c>
      <c r="F1040" s="151">
        <v>0</v>
      </c>
      <c r="G1040" s="151" t="s">
        <v>641</v>
      </c>
      <c r="H1040" s="151" t="s">
        <v>584</v>
      </c>
      <c r="I1040" s="151" t="s">
        <v>576</v>
      </c>
      <c r="J1040" s="137" t="s">
        <v>577</v>
      </c>
      <c r="K1040" s="137" t="s">
        <v>577</v>
      </c>
      <c r="L1040" s="137" t="s">
        <v>577</v>
      </c>
      <c r="M1040" s="137" t="s">
        <v>577</v>
      </c>
      <c r="N1040" s="151" t="s">
        <v>642</v>
      </c>
      <c r="O1040" s="151" t="s">
        <v>579</v>
      </c>
      <c r="P1040" s="151" t="s">
        <v>580</v>
      </c>
      <c r="Q1040" s="151" t="s">
        <v>577</v>
      </c>
      <c r="R1040" s="151" t="s">
        <v>577</v>
      </c>
      <c r="S1040" s="151" t="s">
        <v>577</v>
      </c>
      <c r="T1040" s="151">
        <v>0</v>
      </c>
      <c r="U1040" s="151"/>
      <c r="V1040" s="133" t="s">
        <v>574</v>
      </c>
    </row>
    <row r="1041" spans="1:22" s="165" customFormat="1" ht="17.25" thickBot="1">
      <c r="A1041" s="150">
        <v>200</v>
      </c>
      <c r="B1041" s="151" t="s">
        <v>1344</v>
      </c>
      <c r="C1041" s="163" t="s">
        <v>1057</v>
      </c>
      <c r="D1041" s="151" t="s">
        <v>583</v>
      </c>
      <c r="E1041" s="151" t="s">
        <v>584</v>
      </c>
      <c r="F1041" s="151">
        <v>0</v>
      </c>
      <c r="G1041" s="151" t="s">
        <v>1345</v>
      </c>
      <c r="H1041" s="151" t="s">
        <v>1345</v>
      </c>
      <c r="I1041" s="151" t="s">
        <v>586</v>
      </c>
      <c r="J1041" s="163" t="s">
        <v>599</v>
      </c>
      <c r="K1041" s="151" t="s">
        <v>593</v>
      </c>
      <c r="L1041" s="173" t="s">
        <v>1346</v>
      </c>
      <c r="M1041" s="151" t="s">
        <v>577</v>
      </c>
      <c r="N1041" s="151" t="s">
        <v>1347</v>
      </c>
      <c r="O1041" s="163" t="s">
        <v>1348</v>
      </c>
      <c r="P1041" s="151" t="s">
        <v>580</v>
      </c>
      <c r="Q1041" s="151" t="s">
        <v>599</v>
      </c>
      <c r="R1041" s="163" t="s">
        <v>591</v>
      </c>
      <c r="S1041" s="151" t="s">
        <v>591</v>
      </c>
      <c r="T1041" s="151">
        <v>0</v>
      </c>
      <c r="U1041" s="151"/>
      <c r="V1041" s="164" t="s">
        <v>574</v>
      </c>
    </row>
    <row r="1042" spans="1:22" s="165" customFormat="1" ht="17.25" thickBot="1">
      <c r="A1042" s="150">
        <v>201</v>
      </c>
      <c r="B1042" s="151" t="s">
        <v>1349</v>
      </c>
      <c r="C1042" s="163" t="s">
        <v>1350</v>
      </c>
      <c r="D1042" s="163" t="s">
        <v>1351</v>
      </c>
      <c r="E1042" s="163" t="s">
        <v>577</v>
      </c>
      <c r="F1042" s="151">
        <v>0</v>
      </c>
      <c r="G1042" s="151" t="s">
        <v>1352</v>
      </c>
      <c r="H1042" s="151" t="s">
        <v>1349</v>
      </c>
      <c r="I1042" s="163" t="s">
        <v>576</v>
      </c>
      <c r="J1042" s="151" t="s">
        <v>577</v>
      </c>
      <c r="K1042" s="130" t="s">
        <v>593</v>
      </c>
      <c r="L1042" s="151" t="s">
        <v>577</v>
      </c>
      <c r="M1042" s="151" t="s">
        <v>577</v>
      </c>
      <c r="N1042" s="151" t="s">
        <v>1353</v>
      </c>
      <c r="O1042" s="173" t="s">
        <v>1354</v>
      </c>
      <c r="P1042" s="151" t="s">
        <v>580</v>
      </c>
      <c r="Q1042" s="173" t="s">
        <v>577</v>
      </c>
      <c r="R1042" s="173" t="s">
        <v>577</v>
      </c>
      <c r="S1042" s="151" t="s">
        <v>577</v>
      </c>
      <c r="T1042" s="151">
        <v>0</v>
      </c>
      <c r="U1042" s="151"/>
      <c r="V1042" s="164" t="s">
        <v>574</v>
      </c>
    </row>
    <row r="1043" spans="1:22" s="165" customFormat="1">
      <c r="A1043" s="150">
        <v>202</v>
      </c>
      <c r="B1043" s="151" t="s">
        <v>1355</v>
      </c>
      <c r="C1043" s="151" t="s">
        <v>582</v>
      </c>
      <c r="D1043" s="151" t="s">
        <v>583</v>
      </c>
      <c r="E1043" s="151" t="s">
        <v>584</v>
      </c>
      <c r="F1043" s="151">
        <v>0</v>
      </c>
      <c r="G1043" s="151" t="s">
        <v>1356</v>
      </c>
      <c r="H1043" s="151" t="s">
        <v>1355</v>
      </c>
      <c r="I1043" s="151" t="s">
        <v>586</v>
      </c>
      <c r="J1043" s="151" t="s">
        <v>651</v>
      </c>
      <c r="K1043" s="151" t="s">
        <v>593</v>
      </c>
      <c r="L1043" s="151" t="s">
        <v>577</v>
      </c>
      <c r="M1043" s="151" t="s">
        <v>577</v>
      </c>
      <c r="N1043" s="151" t="s">
        <v>1357</v>
      </c>
      <c r="O1043" s="151" t="s">
        <v>590</v>
      </c>
      <c r="P1043" s="151" t="s">
        <v>580</v>
      </c>
      <c r="Q1043" s="173" t="s">
        <v>599</v>
      </c>
      <c r="R1043" s="151" t="s">
        <v>630</v>
      </c>
      <c r="S1043" s="151" t="s">
        <v>630</v>
      </c>
      <c r="T1043" s="151">
        <v>0</v>
      </c>
      <c r="U1043" s="151"/>
      <c r="V1043" s="164" t="s">
        <v>574</v>
      </c>
    </row>
    <row r="1044" spans="1:22">
      <c r="A1044" s="139">
        <v>202</v>
      </c>
      <c r="B1044" s="140" t="s">
        <v>1355</v>
      </c>
      <c r="C1044" s="140" t="s">
        <v>582</v>
      </c>
      <c r="D1044" s="140" t="s">
        <v>583</v>
      </c>
      <c r="E1044" s="140" t="s">
        <v>584</v>
      </c>
      <c r="F1044" s="140">
        <v>1</v>
      </c>
      <c r="G1044" s="140"/>
      <c r="H1044" s="140" t="s">
        <v>1358</v>
      </c>
      <c r="I1044" s="140" t="s">
        <v>586</v>
      </c>
      <c r="J1044" s="140" t="s">
        <v>592</v>
      </c>
      <c r="K1044" s="140" t="s">
        <v>593</v>
      </c>
      <c r="L1044" s="140" t="s">
        <v>594</v>
      </c>
      <c r="M1044" s="140" t="s">
        <v>595</v>
      </c>
      <c r="N1044" s="140" t="s">
        <v>596</v>
      </c>
      <c r="O1044" s="140" t="s">
        <v>590</v>
      </c>
      <c r="P1044" s="140" t="s">
        <v>597</v>
      </c>
      <c r="Q1044" s="140" t="s">
        <v>577</v>
      </c>
      <c r="R1044" s="140" t="s">
        <v>577</v>
      </c>
      <c r="S1044" s="140" t="s">
        <v>577</v>
      </c>
      <c r="T1044" s="140">
        <v>0</v>
      </c>
      <c r="U1044" s="140"/>
      <c r="V1044" s="141"/>
    </row>
    <row r="1045" spans="1:22">
      <c r="A1045" s="139">
        <v>202</v>
      </c>
      <c r="B1045" s="140" t="s">
        <v>1355</v>
      </c>
      <c r="C1045" s="140" t="s">
        <v>582</v>
      </c>
      <c r="D1045" s="140" t="s">
        <v>583</v>
      </c>
      <c r="E1045" s="140" t="s">
        <v>584</v>
      </c>
      <c r="F1045" s="140">
        <v>2</v>
      </c>
      <c r="G1045" s="140"/>
      <c r="H1045" s="140" t="s">
        <v>664</v>
      </c>
      <c r="I1045" s="140" t="s">
        <v>586</v>
      </c>
      <c r="J1045" s="140" t="s">
        <v>651</v>
      </c>
      <c r="K1045" s="140" t="s">
        <v>577</v>
      </c>
      <c r="L1045" s="140" t="s">
        <v>577</v>
      </c>
      <c r="M1045" s="140" t="s">
        <v>577</v>
      </c>
      <c r="N1045" s="140">
        <v>0</v>
      </c>
      <c r="O1045" s="140" t="s">
        <v>590</v>
      </c>
      <c r="P1045" s="140" t="s">
        <v>597</v>
      </c>
      <c r="Q1045" s="140" t="s">
        <v>577</v>
      </c>
      <c r="R1045" s="140" t="s">
        <v>577</v>
      </c>
      <c r="S1045" s="140" t="s">
        <v>577</v>
      </c>
      <c r="T1045" s="140">
        <v>0</v>
      </c>
      <c r="U1045" s="140"/>
      <c r="V1045" s="141"/>
    </row>
    <row r="1046" spans="1:22">
      <c r="A1046" s="139">
        <v>202</v>
      </c>
      <c r="B1046" s="140" t="s">
        <v>1355</v>
      </c>
      <c r="C1046" s="140" t="s">
        <v>582</v>
      </c>
      <c r="D1046" s="140" t="s">
        <v>583</v>
      </c>
      <c r="E1046" s="140" t="s">
        <v>584</v>
      </c>
      <c r="F1046" s="140">
        <v>3</v>
      </c>
      <c r="G1046" s="140"/>
      <c r="H1046" s="140" t="s">
        <v>911</v>
      </c>
      <c r="I1046" s="140" t="s">
        <v>586</v>
      </c>
      <c r="J1046" s="140" t="s">
        <v>651</v>
      </c>
      <c r="K1046" s="140" t="s">
        <v>577</v>
      </c>
      <c r="L1046" s="140" t="s">
        <v>577</v>
      </c>
      <c r="M1046" s="140" t="s">
        <v>577</v>
      </c>
      <c r="N1046" s="140">
        <v>0</v>
      </c>
      <c r="O1046" s="140" t="s">
        <v>590</v>
      </c>
      <c r="P1046" s="140" t="s">
        <v>597</v>
      </c>
      <c r="Q1046" s="140" t="s">
        <v>577</v>
      </c>
      <c r="R1046" s="140" t="s">
        <v>577</v>
      </c>
      <c r="S1046" s="140" t="s">
        <v>577</v>
      </c>
      <c r="T1046" s="140">
        <v>0</v>
      </c>
      <c r="U1046" s="140"/>
      <c r="V1046" s="141"/>
    </row>
    <row r="1047" spans="1:22">
      <c r="A1047" s="139">
        <v>202</v>
      </c>
      <c r="B1047" s="140" t="s">
        <v>1355</v>
      </c>
      <c r="C1047" s="140" t="s">
        <v>582</v>
      </c>
      <c r="D1047" s="140" t="s">
        <v>583</v>
      </c>
      <c r="E1047" s="140" t="s">
        <v>584</v>
      </c>
      <c r="F1047" s="140">
        <v>4</v>
      </c>
      <c r="G1047" s="140"/>
      <c r="H1047" s="140" t="s">
        <v>700</v>
      </c>
      <c r="I1047" s="140" t="s">
        <v>586</v>
      </c>
      <c r="J1047" s="140" t="s">
        <v>609</v>
      </c>
      <c r="K1047" s="140" t="s">
        <v>593</v>
      </c>
      <c r="L1047" s="140" t="s">
        <v>577</v>
      </c>
      <c r="M1047" s="140" t="s">
        <v>595</v>
      </c>
      <c r="N1047" s="140" t="s">
        <v>701</v>
      </c>
      <c r="O1047" s="140" t="s">
        <v>590</v>
      </c>
      <c r="P1047" s="140" t="s">
        <v>597</v>
      </c>
      <c r="Q1047" s="140" t="s">
        <v>577</v>
      </c>
      <c r="R1047" s="140" t="s">
        <v>577</v>
      </c>
      <c r="S1047" s="140" t="s">
        <v>577</v>
      </c>
      <c r="T1047" s="140">
        <v>0</v>
      </c>
      <c r="U1047" s="140"/>
      <c r="V1047" s="141"/>
    </row>
    <row r="1048" spans="1:22">
      <c r="A1048" s="139">
        <v>202</v>
      </c>
      <c r="B1048" s="140" t="s">
        <v>1355</v>
      </c>
      <c r="C1048" s="140" t="s">
        <v>582</v>
      </c>
      <c r="D1048" s="140" t="s">
        <v>583</v>
      </c>
      <c r="E1048" s="140" t="s">
        <v>584</v>
      </c>
      <c r="F1048" s="140">
        <v>5</v>
      </c>
      <c r="G1048" s="140"/>
      <c r="H1048" s="140" t="s">
        <v>616</v>
      </c>
      <c r="I1048" s="140" t="s">
        <v>586</v>
      </c>
      <c r="J1048" s="140" t="s">
        <v>599</v>
      </c>
      <c r="K1048" s="140" t="s">
        <v>593</v>
      </c>
      <c r="L1048" s="140" t="s">
        <v>594</v>
      </c>
      <c r="M1048" s="140" t="s">
        <v>577</v>
      </c>
      <c r="N1048" s="140" t="s">
        <v>600</v>
      </c>
      <c r="O1048" s="140" t="s">
        <v>590</v>
      </c>
      <c r="P1048" s="140" t="s">
        <v>597</v>
      </c>
      <c r="Q1048" s="140" t="s">
        <v>577</v>
      </c>
      <c r="R1048" s="140" t="s">
        <v>577</v>
      </c>
      <c r="S1048" s="140" t="s">
        <v>577</v>
      </c>
      <c r="T1048" s="140">
        <v>0</v>
      </c>
      <c r="U1048" s="140"/>
      <c r="V1048" s="141"/>
    </row>
    <row r="1049" spans="1:22">
      <c r="A1049" s="139">
        <v>202</v>
      </c>
      <c r="B1049" s="140" t="s">
        <v>1355</v>
      </c>
      <c r="C1049" s="140" t="s">
        <v>582</v>
      </c>
      <c r="D1049" s="140" t="s">
        <v>583</v>
      </c>
      <c r="E1049" s="140" t="s">
        <v>584</v>
      </c>
      <c r="F1049" s="140">
        <v>6</v>
      </c>
      <c r="G1049" s="140"/>
      <c r="H1049" s="140" t="s">
        <v>787</v>
      </c>
      <c r="I1049" s="140" t="s">
        <v>586</v>
      </c>
      <c r="J1049" s="140" t="s">
        <v>609</v>
      </c>
      <c r="K1049" s="140" t="s">
        <v>593</v>
      </c>
      <c r="L1049" s="140" t="s">
        <v>577</v>
      </c>
      <c r="M1049" s="140" t="s">
        <v>595</v>
      </c>
      <c r="N1049" s="140" t="s">
        <v>610</v>
      </c>
      <c r="O1049" s="140" t="s">
        <v>590</v>
      </c>
      <c r="P1049" s="140" t="s">
        <v>597</v>
      </c>
      <c r="Q1049" s="140" t="s">
        <v>577</v>
      </c>
      <c r="R1049" s="140" t="s">
        <v>577</v>
      </c>
      <c r="S1049" s="140" t="s">
        <v>577</v>
      </c>
      <c r="T1049" s="140">
        <v>0</v>
      </c>
      <c r="U1049" s="140"/>
      <c r="V1049" s="141"/>
    </row>
    <row r="1050" spans="1:22" ht="17.25" thickBot="1">
      <c r="A1050" s="146">
        <v>202</v>
      </c>
      <c r="B1050" s="147" t="s">
        <v>1355</v>
      </c>
      <c r="C1050" s="147" t="s">
        <v>582</v>
      </c>
      <c r="D1050" s="148" t="s">
        <v>583</v>
      </c>
      <c r="E1050" s="147" t="s">
        <v>584</v>
      </c>
      <c r="F1050" s="147">
        <v>7</v>
      </c>
      <c r="G1050" s="147"/>
      <c r="H1050" s="147" t="s">
        <v>788</v>
      </c>
      <c r="I1050" s="147" t="s">
        <v>586</v>
      </c>
      <c r="J1050" s="147" t="s">
        <v>609</v>
      </c>
      <c r="K1050" s="147" t="s">
        <v>593</v>
      </c>
      <c r="L1050" s="147" t="s">
        <v>577</v>
      </c>
      <c r="M1050" s="147" t="s">
        <v>595</v>
      </c>
      <c r="N1050" s="147" t="s">
        <v>610</v>
      </c>
      <c r="O1050" s="147" t="s">
        <v>590</v>
      </c>
      <c r="P1050" s="147" t="s">
        <v>597</v>
      </c>
      <c r="Q1050" s="147" t="s">
        <v>577</v>
      </c>
      <c r="R1050" s="147" t="s">
        <v>577</v>
      </c>
      <c r="S1050" s="147" t="s">
        <v>577</v>
      </c>
      <c r="T1050" s="147">
        <v>0</v>
      </c>
      <c r="U1050" s="147"/>
      <c r="V1050" s="149"/>
    </row>
    <row r="1051" spans="1:22" s="165" customFormat="1">
      <c r="A1051" s="150">
        <v>203</v>
      </c>
      <c r="B1051" s="151" t="s">
        <v>1359</v>
      </c>
      <c r="C1051" s="151" t="s">
        <v>582</v>
      </c>
      <c r="D1051" s="151" t="s">
        <v>583</v>
      </c>
      <c r="E1051" s="151" t="s">
        <v>584</v>
      </c>
      <c r="F1051" s="151">
        <v>0</v>
      </c>
      <c r="G1051" s="151" t="s">
        <v>1360</v>
      </c>
      <c r="H1051" s="151" t="s">
        <v>1359</v>
      </c>
      <c r="I1051" s="151" t="s">
        <v>586</v>
      </c>
      <c r="J1051" s="151" t="s">
        <v>651</v>
      </c>
      <c r="K1051" s="151" t="s">
        <v>593</v>
      </c>
      <c r="L1051" s="151" t="s">
        <v>577</v>
      </c>
      <c r="M1051" s="151" t="s">
        <v>577</v>
      </c>
      <c r="N1051" s="151" t="s">
        <v>1361</v>
      </c>
      <c r="O1051" s="151" t="s">
        <v>590</v>
      </c>
      <c r="P1051" s="151" t="s">
        <v>580</v>
      </c>
      <c r="Q1051" s="173" t="s">
        <v>599</v>
      </c>
      <c r="R1051" s="151" t="s">
        <v>630</v>
      </c>
      <c r="S1051" s="151" t="s">
        <v>630</v>
      </c>
      <c r="T1051" s="151">
        <v>0</v>
      </c>
      <c r="U1051" s="151"/>
      <c r="V1051" s="164" t="s">
        <v>574</v>
      </c>
    </row>
    <row r="1052" spans="1:22">
      <c r="A1052" s="139">
        <v>203</v>
      </c>
      <c r="B1052" s="140" t="s">
        <v>1359</v>
      </c>
      <c r="C1052" s="140" t="s">
        <v>582</v>
      </c>
      <c r="D1052" s="140" t="s">
        <v>583</v>
      </c>
      <c r="E1052" s="140" t="s">
        <v>584</v>
      </c>
      <c r="F1052" s="140">
        <v>1</v>
      </c>
      <c r="G1052" s="140"/>
      <c r="H1052" s="140" t="s">
        <v>1362</v>
      </c>
      <c r="I1052" s="140" t="s">
        <v>586</v>
      </c>
      <c r="J1052" s="140" t="s">
        <v>592</v>
      </c>
      <c r="K1052" s="140" t="s">
        <v>593</v>
      </c>
      <c r="L1052" s="140" t="s">
        <v>594</v>
      </c>
      <c r="M1052" s="140" t="s">
        <v>595</v>
      </c>
      <c r="N1052" s="140" t="s">
        <v>596</v>
      </c>
      <c r="O1052" s="140" t="s">
        <v>590</v>
      </c>
      <c r="P1052" s="140" t="s">
        <v>597</v>
      </c>
      <c r="Q1052" s="140" t="s">
        <v>577</v>
      </c>
      <c r="R1052" s="140" t="s">
        <v>577</v>
      </c>
      <c r="S1052" s="140" t="s">
        <v>577</v>
      </c>
      <c r="T1052" s="140">
        <v>0</v>
      </c>
      <c r="U1052" s="140"/>
      <c r="V1052" s="141"/>
    </row>
    <row r="1053" spans="1:22">
      <c r="A1053" s="139">
        <v>203</v>
      </c>
      <c r="B1053" s="140" t="s">
        <v>1359</v>
      </c>
      <c r="C1053" s="140" t="s">
        <v>582</v>
      </c>
      <c r="D1053" s="140" t="s">
        <v>583</v>
      </c>
      <c r="E1053" s="140" t="s">
        <v>584</v>
      </c>
      <c r="F1053" s="140">
        <v>2</v>
      </c>
      <c r="G1053" s="140"/>
      <c r="H1053" s="140" t="s">
        <v>664</v>
      </c>
      <c r="I1053" s="140" t="s">
        <v>586</v>
      </c>
      <c r="J1053" s="140" t="s">
        <v>651</v>
      </c>
      <c r="K1053" s="140" t="s">
        <v>577</v>
      </c>
      <c r="L1053" s="140" t="s">
        <v>577</v>
      </c>
      <c r="M1053" s="140" t="s">
        <v>577</v>
      </c>
      <c r="N1053" s="140">
        <v>0</v>
      </c>
      <c r="O1053" s="140" t="s">
        <v>590</v>
      </c>
      <c r="P1053" s="140" t="s">
        <v>597</v>
      </c>
      <c r="Q1053" s="140" t="s">
        <v>577</v>
      </c>
      <c r="R1053" s="140" t="s">
        <v>577</v>
      </c>
      <c r="S1053" s="140" t="s">
        <v>577</v>
      </c>
      <c r="T1053" s="140">
        <v>0</v>
      </c>
      <c r="U1053" s="140"/>
      <c r="V1053" s="141"/>
    </row>
    <row r="1054" spans="1:22">
      <c r="A1054" s="139">
        <v>203</v>
      </c>
      <c r="B1054" s="140" t="s">
        <v>1359</v>
      </c>
      <c r="C1054" s="140" t="s">
        <v>582</v>
      </c>
      <c r="D1054" s="140" t="s">
        <v>583</v>
      </c>
      <c r="E1054" s="140" t="s">
        <v>584</v>
      </c>
      <c r="F1054" s="140">
        <v>3</v>
      </c>
      <c r="G1054" s="140"/>
      <c r="H1054" s="140" t="s">
        <v>911</v>
      </c>
      <c r="I1054" s="140" t="s">
        <v>586</v>
      </c>
      <c r="J1054" s="140" t="s">
        <v>651</v>
      </c>
      <c r="K1054" s="140" t="s">
        <v>577</v>
      </c>
      <c r="L1054" s="140" t="s">
        <v>577</v>
      </c>
      <c r="M1054" s="140" t="s">
        <v>577</v>
      </c>
      <c r="N1054" s="140">
        <v>0</v>
      </c>
      <c r="O1054" s="140" t="s">
        <v>590</v>
      </c>
      <c r="P1054" s="140" t="s">
        <v>597</v>
      </c>
      <c r="Q1054" s="140" t="s">
        <v>577</v>
      </c>
      <c r="R1054" s="140" t="s">
        <v>577</v>
      </c>
      <c r="S1054" s="140" t="s">
        <v>577</v>
      </c>
      <c r="T1054" s="140">
        <v>0</v>
      </c>
      <c r="U1054" s="140"/>
      <c r="V1054" s="141"/>
    </row>
    <row r="1055" spans="1:22">
      <c r="A1055" s="139">
        <v>203</v>
      </c>
      <c r="B1055" s="140" t="s">
        <v>1359</v>
      </c>
      <c r="C1055" s="140" t="s">
        <v>582</v>
      </c>
      <c r="D1055" s="140" t="s">
        <v>583</v>
      </c>
      <c r="E1055" s="140" t="s">
        <v>584</v>
      </c>
      <c r="F1055" s="140">
        <v>4</v>
      </c>
      <c r="G1055" s="140"/>
      <c r="H1055" s="140" t="s">
        <v>689</v>
      </c>
      <c r="I1055" s="140" t="s">
        <v>586</v>
      </c>
      <c r="J1055" s="140" t="s">
        <v>609</v>
      </c>
      <c r="K1055" s="140" t="s">
        <v>593</v>
      </c>
      <c r="L1055" s="140" t="s">
        <v>577</v>
      </c>
      <c r="M1055" s="140" t="s">
        <v>595</v>
      </c>
      <c r="N1055" s="140" t="s">
        <v>690</v>
      </c>
      <c r="O1055" s="140" t="s">
        <v>590</v>
      </c>
      <c r="P1055" s="140" t="s">
        <v>597</v>
      </c>
      <c r="Q1055" s="140" t="s">
        <v>577</v>
      </c>
      <c r="R1055" s="140" t="s">
        <v>577</v>
      </c>
      <c r="S1055" s="140" t="s">
        <v>577</v>
      </c>
      <c r="T1055" s="140">
        <v>0</v>
      </c>
      <c r="U1055" s="140"/>
      <c r="V1055" s="141"/>
    </row>
    <row r="1056" spans="1:22">
      <c r="A1056" s="139">
        <v>203</v>
      </c>
      <c r="B1056" s="140" t="s">
        <v>1359</v>
      </c>
      <c r="C1056" s="140" t="s">
        <v>582</v>
      </c>
      <c r="D1056" s="140" t="s">
        <v>583</v>
      </c>
      <c r="E1056" s="140" t="s">
        <v>584</v>
      </c>
      <c r="F1056" s="140">
        <v>5</v>
      </c>
      <c r="G1056" s="140"/>
      <c r="H1056" s="140" t="s">
        <v>631</v>
      </c>
      <c r="I1056" s="140" t="s">
        <v>586</v>
      </c>
      <c r="J1056" s="140" t="s">
        <v>599</v>
      </c>
      <c r="K1056" s="140" t="s">
        <v>593</v>
      </c>
      <c r="L1056" s="140" t="s">
        <v>594</v>
      </c>
      <c r="M1056" s="140" t="s">
        <v>577</v>
      </c>
      <c r="N1056" s="140" t="s">
        <v>600</v>
      </c>
      <c r="O1056" s="140" t="s">
        <v>590</v>
      </c>
      <c r="P1056" s="140" t="s">
        <v>597</v>
      </c>
      <c r="Q1056" s="140" t="s">
        <v>577</v>
      </c>
      <c r="R1056" s="140" t="s">
        <v>577</v>
      </c>
      <c r="S1056" s="140" t="s">
        <v>577</v>
      </c>
      <c r="T1056" s="140">
        <v>0</v>
      </c>
      <c r="U1056" s="140"/>
      <c r="V1056" s="141"/>
    </row>
    <row r="1057" spans="1:22">
      <c r="A1057" s="139">
        <v>203</v>
      </c>
      <c r="B1057" s="140" t="s">
        <v>1359</v>
      </c>
      <c r="C1057" s="140" t="s">
        <v>582</v>
      </c>
      <c r="D1057" s="140" t="s">
        <v>583</v>
      </c>
      <c r="E1057" s="140" t="s">
        <v>584</v>
      </c>
      <c r="F1057" s="140">
        <v>6</v>
      </c>
      <c r="G1057" s="140"/>
      <c r="H1057" s="140" t="s">
        <v>799</v>
      </c>
      <c r="I1057" s="140" t="s">
        <v>586</v>
      </c>
      <c r="J1057" s="140" t="s">
        <v>609</v>
      </c>
      <c r="K1057" s="140" t="s">
        <v>593</v>
      </c>
      <c r="L1057" s="140" t="s">
        <v>577</v>
      </c>
      <c r="M1057" s="140" t="s">
        <v>595</v>
      </c>
      <c r="N1057" s="140" t="s">
        <v>610</v>
      </c>
      <c r="O1057" s="140" t="s">
        <v>590</v>
      </c>
      <c r="P1057" s="140" t="s">
        <v>597</v>
      </c>
      <c r="Q1057" s="140" t="s">
        <v>577</v>
      </c>
      <c r="R1057" s="140" t="s">
        <v>577</v>
      </c>
      <c r="S1057" s="140" t="s">
        <v>577</v>
      </c>
      <c r="T1057" s="140">
        <v>0</v>
      </c>
      <c r="U1057" s="140"/>
      <c r="V1057" s="141"/>
    </row>
    <row r="1058" spans="1:22" ht="17.25" thickBot="1">
      <c r="A1058" s="146">
        <v>203</v>
      </c>
      <c r="B1058" s="147" t="s">
        <v>1359</v>
      </c>
      <c r="C1058" s="147" t="s">
        <v>582</v>
      </c>
      <c r="D1058" s="148" t="s">
        <v>583</v>
      </c>
      <c r="E1058" s="147" t="s">
        <v>584</v>
      </c>
      <c r="F1058" s="147">
        <v>7</v>
      </c>
      <c r="G1058" s="147"/>
      <c r="H1058" s="147" t="s">
        <v>800</v>
      </c>
      <c r="I1058" s="147" t="s">
        <v>586</v>
      </c>
      <c r="J1058" s="147" t="s">
        <v>609</v>
      </c>
      <c r="K1058" s="147" t="s">
        <v>593</v>
      </c>
      <c r="L1058" s="147" t="s">
        <v>577</v>
      </c>
      <c r="M1058" s="147" t="s">
        <v>595</v>
      </c>
      <c r="N1058" s="147" t="s">
        <v>610</v>
      </c>
      <c r="O1058" s="147" t="s">
        <v>590</v>
      </c>
      <c r="P1058" s="147" t="s">
        <v>597</v>
      </c>
      <c r="Q1058" s="147" t="s">
        <v>577</v>
      </c>
      <c r="R1058" s="147" t="s">
        <v>577</v>
      </c>
      <c r="S1058" s="147" t="s">
        <v>577</v>
      </c>
      <c r="T1058" s="147">
        <v>0</v>
      </c>
      <c r="U1058" s="147"/>
      <c r="V1058" s="149"/>
    </row>
    <row r="1059" spans="1:22" s="165" customFormat="1">
      <c r="A1059" s="150">
        <v>204</v>
      </c>
      <c r="B1059" s="151" t="s">
        <v>1363</v>
      </c>
      <c r="C1059" s="151" t="s">
        <v>582</v>
      </c>
      <c r="D1059" s="151" t="s">
        <v>583</v>
      </c>
      <c r="E1059" s="151" t="s">
        <v>584</v>
      </c>
      <c r="F1059" s="151">
        <v>0</v>
      </c>
      <c r="G1059" s="151" t="s">
        <v>1364</v>
      </c>
      <c r="H1059" s="151" t="s">
        <v>1363</v>
      </c>
      <c r="I1059" s="151" t="s">
        <v>586</v>
      </c>
      <c r="J1059" s="151" t="s">
        <v>651</v>
      </c>
      <c r="K1059" s="151" t="s">
        <v>593</v>
      </c>
      <c r="L1059" s="151" t="s">
        <v>577</v>
      </c>
      <c r="M1059" s="151" t="s">
        <v>577</v>
      </c>
      <c r="N1059" s="151" t="s">
        <v>1365</v>
      </c>
      <c r="O1059" s="151" t="s">
        <v>590</v>
      </c>
      <c r="P1059" s="151" t="s">
        <v>580</v>
      </c>
      <c r="Q1059" s="173" t="s">
        <v>599</v>
      </c>
      <c r="R1059" s="151" t="s">
        <v>630</v>
      </c>
      <c r="S1059" s="151" t="s">
        <v>630</v>
      </c>
      <c r="T1059" s="151">
        <v>0</v>
      </c>
      <c r="U1059" s="151"/>
      <c r="V1059" s="164" t="s">
        <v>574</v>
      </c>
    </row>
    <row r="1060" spans="1:22">
      <c r="A1060" s="139">
        <v>204</v>
      </c>
      <c r="B1060" s="140" t="s">
        <v>1363</v>
      </c>
      <c r="C1060" s="140" t="s">
        <v>582</v>
      </c>
      <c r="D1060" s="140" t="s">
        <v>583</v>
      </c>
      <c r="E1060" s="140" t="s">
        <v>584</v>
      </c>
      <c r="F1060" s="140">
        <v>1</v>
      </c>
      <c r="G1060" s="140"/>
      <c r="H1060" s="140" t="s">
        <v>1366</v>
      </c>
      <c r="I1060" s="140" t="s">
        <v>586</v>
      </c>
      <c r="J1060" s="140" t="s">
        <v>592</v>
      </c>
      <c r="K1060" s="140" t="s">
        <v>593</v>
      </c>
      <c r="L1060" s="140" t="s">
        <v>594</v>
      </c>
      <c r="M1060" s="140" t="s">
        <v>595</v>
      </c>
      <c r="N1060" s="140" t="s">
        <v>596</v>
      </c>
      <c r="O1060" s="140" t="s">
        <v>590</v>
      </c>
      <c r="P1060" s="140" t="s">
        <v>597</v>
      </c>
      <c r="Q1060" s="140" t="s">
        <v>577</v>
      </c>
      <c r="R1060" s="140" t="s">
        <v>577</v>
      </c>
      <c r="S1060" s="140" t="s">
        <v>577</v>
      </c>
      <c r="T1060" s="140">
        <v>0</v>
      </c>
      <c r="U1060" s="140"/>
      <c r="V1060" s="141"/>
    </row>
    <row r="1061" spans="1:22">
      <c r="A1061" s="139">
        <v>204</v>
      </c>
      <c r="B1061" s="140" t="s">
        <v>1363</v>
      </c>
      <c r="C1061" s="140" t="s">
        <v>582</v>
      </c>
      <c r="D1061" s="140" t="s">
        <v>583</v>
      </c>
      <c r="E1061" s="140" t="s">
        <v>584</v>
      </c>
      <c r="F1061" s="140">
        <v>2</v>
      </c>
      <c r="G1061" s="140"/>
      <c r="H1061" s="140" t="s">
        <v>664</v>
      </c>
      <c r="I1061" s="140" t="s">
        <v>586</v>
      </c>
      <c r="J1061" s="140" t="s">
        <v>651</v>
      </c>
      <c r="K1061" s="140" t="s">
        <v>577</v>
      </c>
      <c r="L1061" s="140" t="s">
        <v>577</v>
      </c>
      <c r="M1061" s="140" t="s">
        <v>577</v>
      </c>
      <c r="N1061" s="140">
        <v>0</v>
      </c>
      <c r="O1061" s="140" t="s">
        <v>590</v>
      </c>
      <c r="P1061" s="140" t="s">
        <v>597</v>
      </c>
      <c r="Q1061" s="140" t="s">
        <v>577</v>
      </c>
      <c r="R1061" s="140" t="s">
        <v>577</v>
      </c>
      <c r="S1061" s="140" t="s">
        <v>577</v>
      </c>
      <c r="T1061" s="140">
        <v>0</v>
      </c>
      <c r="U1061" s="140"/>
      <c r="V1061" s="141"/>
    </row>
    <row r="1062" spans="1:22">
      <c r="A1062" s="139">
        <v>204</v>
      </c>
      <c r="B1062" s="140" t="s">
        <v>1363</v>
      </c>
      <c r="C1062" s="140" t="s">
        <v>582</v>
      </c>
      <c r="D1062" s="140" t="s">
        <v>583</v>
      </c>
      <c r="E1062" s="140" t="s">
        <v>584</v>
      </c>
      <c r="F1062" s="140">
        <v>3</v>
      </c>
      <c r="G1062" s="140"/>
      <c r="H1062" s="140" t="s">
        <v>911</v>
      </c>
      <c r="I1062" s="140" t="s">
        <v>586</v>
      </c>
      <c r="J1062" s="140" t="s">
        <v>651</v>
      </c>
      <c r="K1062" s="140" t="s">
        <v>577</v>
      </c>
      <c r="L1062" s="140" t="s">
        <v>577</v>
      </c>
      <c r="M1062" s="140" t="s">
        <v>577</v>
      </c>
      <c r="N1062" s="140">
        <v>0</v>
      </c>
      <c r="O1062" s="140" t="s">
        <v>590</v>
      </c>
      <c r="P1062" s="140" t="s">
        <v>597</v>
      </c>
      <c r="Q1062" s="140" t="s">
        <v>577</v>
      </c>
      <c r="R1062" s="140" t="s">
        <v>577</v>
      </c>
      <c r="S1062" s="140" t="s">
        <v>577</v>
      </c>
      <c r="T1062" s="140">
        <v>0</v>
      </c>
      <c r="U1062" s="140"/>
      <c r="V1062" s="141"/>
    </row>
    <row r="1063" spans="1:22">
      <c r="A1063" s="139">
        <v>204</v>
      </c>
      <c r="B1063" s="140" t="s">
        <v>1363</v>
      </c>
      <c r="C1063" s="140" t="s">
        <v>582</v>
      </c>
      <c r="D1063" s="140" t="s">
        <v>583</v>
      </c>
      <c r="E1063" s="140" t="s">
        <v>584</v>
      </c>
      <c r="F1063" s="140">
        <v>4</v>
      </c>
      <c r="G1063" s="140"/>
      <c r="H1063" s="140" t="s">
        <v>838</v>
      </c>
      <c r="I1063" s="140" t="s">
        <v>586</v>
      </c>
      <c r="J1063" s="140" t="s">
        <v>587</v>
      </c>
      <c r="K1063" s="140" t="s">
        <v>593</v>
      </c>
      <c r="L1063" s="140" t="s">
        <v>577</v>
      </c>
      <c r="M1063" s="140" t="s">
        <v>577</v>
      </c>
      <c r="N1063" s="140" t="s">
        <v>607</v>
      </c>
      <c r="O1063" s="140" t="s">
        <v>590</v>
      </c>
      <c r="P1063" s="140" t="s">
        <v>597</v>
      </c>
      <c r="Q1063" s="140" t="s">
        <v>577</v>
      </c>
      <c r="R1063" s="140" t="s">
        <v>577</v>
      </c>
      <c r="S1063" s="140" t="s">
        <v>577</v>
      </c>
      <c r="T1063" s="140">
        <v>0</v>
      </c>
      <c r="U1063" s="140"/>
      <c r="V1063" s="141"/>
    </row>
    <row r="1064" spans="1:22">
      <c r="A1064" s="139">
        <v>204</v>
      </c>
      <c r="B1064" s="140" t="s">
        <v>1363</v>
      </c>
      <c r="C1064" s="140" t="s">
        <v>582</v>
      </c>
      <c r="D1064" s="140" t="s">
        <v>583</v>
      </c>
      <c r="E1064" s="140" t="s">
        <v>584</v>
      </c>
      <c r="F1064" s="140">
        <v>5</v>
      </c>
      <c r="G1064" s="140"/>
      <c r="H1064" s="140" t="s">
        <v>647</v>
      </c>
      <c r="I1064" s="140" t="s">
        <v>586</v>
      </c>
      <c r="J1064" s="140" t="s">
        <v>599</v>
      </c>
      <c r="K1064" s="140" t="s">
        <v>593</v>
      </c>
      <c r="L1064" s="140" t="s">
        <v>594</v>
      </c>
      <c r="M1064" s="140" t="s">
        <v>577</v>
      </c>
      <c r="N1064" s="140" t="s">
        <v>600</v>
      </c>
      <c r="O1064" s="140" t="s">
        <v>590</v>
      </c>
      <c r="P1064" s="140" t="s">
        <v>597</v>
      </c>
      <c r="Q1064" s="140" t="s">
        <v>577</v>
      </c>
      <c r="R1064" s="140" t="s">
        <v>577</v>
      </c>
      <c r="S1064" s="140" t="s">
        <v>577</v>
      </c>
      <c r="T1064" s="140">
        <v>0</v>
      </c>
      <c r="U1064" s="140"/>
      <c r="V1064" s="141"/>
    </row>
    <row r="1065" spans="1:22">
      <c r="A1065" s="139">
        <v>204</v>
      </c>
      <c r="B1065" s="140" t="s">
        <v>1363</v>
      </c>
      <c r="C1065" s="140" t="s">
        <v>582</v>
      </c>
      <c r="D1065" s="140" t="s">
        <v>583</v>
      </c>
      <c r="E1065" s="140" t="s">
        <v>584</v>
      </c>
      <c r="F1065" s="140">
        <v>6</v>
      </c>
      <c r="G1065" s="140"/>
      <c r="H1065" s="140" t="s">
        <v>811</v>
      </c>
      <c r="I1065" s="140" t="s">
        <v>586</v>
      </c>
      <c r="J1065" s="140" t="s">
        <v>609</v>
      </c>
      <c r="K1065" s="140" t="s">
        <v>593</v>
      </c>
      <c r="L1065" s="140" t="s">
        <v>577</v>
      </c>
      <c r="M1065" s="140" t="s">
        <v>595</v>
      </c>
      <c r="N1065" s="140" t="s">
        <v>610</v>
      </c>
      <c r="O1065" s="140" t="s">
        <v>590</v>
      </c>
      <c r="P1065" s="140" t="s">
        <v>597</v>
      </c>
      <c r="Q1065" s="140" t="s">
        <v>577</v>
      </c>
      <c r="R1065" s="140" t="s">
        <v>577</v>
      </c>
      <c r="S1065" s="140" t="s">
        <v>577</v>
      </c>
      <c r="T1065" s="140">
        <v>0</v>
      </c>
      <c r="U1065" s="140"/>
      <c r="V1065" s="141"/>
    </row>
    <row r="1066" spans="1:22" ht="17.25" thickBot="1">
      <c r="A1066" s="146">
        <v>204</v>
      </c>
      <c r="B1066" s="147" t="s">
        <v>1363</v>
      </c>
      <c r="C1066" s="147" t="s">
        <v>582</v>
      </c>
      <c r="D1066" s="148" t="s">
        <v>583</v>
      </c>
      <c r="E1066" s="147" t="s">
        <v>584</v>
      </c>
      <c r="F1066" s="147">
        <v>7</v>
      </c>
      <c r="G1066" s="147"/>
      <c r="H1066" s="147" t="s">
        <v>812</v>
      </c>
      <c r="I1066" s="147" t="s">
        <v>586</v>
      </c>
      <c r="J1066" s="147" t="s">
        <v>609</v>
      </c>
      <c r="K1066" s="147" t="s">
        <v>593</v>
      </c>
      <c r="L1066" s="147" t="s">
        <v>577</v>
      </c>
      <c r="M1066" s="147" t="s">
        <v>595</v>
      </c>
      <c r="N1066" s="147" t="s">
        <v>610</v>
      </c>
      <c r="O1066" s="147" t="s">
        <v>590</v>
      </c>
      <c r="P1066" s="147" t="s">
        <v>597</v>
      </c>
      <c r="Q1066" s="147" t="s">
        <v>577</v>
      </c>
      <c r="R1066" s="147" t="s">
        <v>577</v>
      </c>
      <c r="S1066" s="147" t="s">
        <v>577</v>
      </c>
      <c r="T1066" s="147">
        <v>0</v>
      </c>
      <c r="U1066" s="147"/>
      <c r="V1066" s="149"/>
    </row>
    <row r="1067" spans="1:22" s="165" customFormat="1">
      <c r="A1067" s="150">
        <v>205</v>
      </c>
      <c r="B1067" s="151" t="s">
        <v>1367</v>
      </c>
      <c r="C1067" s="151" t="s">
        <v>582</v>
      </c>
      <c r="D1067" s="151" t="s">
        <v>583</v>
      </c>
      <c r="E1067" s="151" t="s">
        <v>584</v>
      </c>
      <c r="F1067" s="151">
        <v>0</v>
      </c>
      <c r="G1067" s="151" t="s">
        <v>1368</v>
      </c>
      <c r="H1067" s="151" t="s">
        <v>1367</v>
      </c>
      <c r="I1067" s="151" t="s">
        <v>586</v>
      </c>
      <c r="J1067" s="151" t="s">
        <v>651</v>
      </c>
      <c r="K1067" s="151" t="s">
        <v>593</v>
      </c>
      <c r="L1067" s="151" t="s">
        <v>577</v>
      </c>
      <c r="M1067" s="151" t="s">
        <v>577</v>
      </c>
      <c r="N1067" s="151" t="s">
        <v>1369</v>
      </c>
      <c r="O1067" s="151" t="s">
        <v>590</v>
      </c>
      <c r="P1067" s="151" t="s">
        <v>580</v>
      </c>
      <c r="Q1067" s="173" t="s">
        <v>599</v>
      </c>
      <c r="R1067" s="151" t="s">
        <v>630</v>
      </c>
      <c r="S1067" s="151" t="s">
        <v>630</v>
      </c>
      <c r="T1067" s="151">
        <v>0</v>
      </c>
      <c r="U1067" s="151"/>
      <c r="V1067" s="164" t="s">
        <v>574</v>
      </c>
    </row>
    <row r="1068" spans="1:22">
      <c r="A1068" s="139">
        <v>205</v>
      </c>
      <c r="B1068" s="140" t="s">
        <v>1367</v>
      </c>
      <c r="C1068" s="140" t="s">
        <v>582</v>
      </c>
      <c r="D1068" s="140" t="s">
        <v>583</v>
      </c>
      <c r="E1068" s="140" t="s">
        <v>584</v>
      </c>
      <c r="F1068" s="140">
        <v>1</v>
      </c>
      <c r="G1068" s="140"/>
      <c r="H1068" s="140" t="s">
        <v>1370</v>
      </c>
      <c r="I1068" s="140" t="s">
        <v>586</v>
      </c>
      <c r="J1068" s="140" t="s">
        <v>592</v>
      </c>
      <c r="K1068" s="140" t="s">
        <v>593</v>
      </c>
      <c r="L1068" s="140" t="s">
        <v>594</v>
      </c>
      <c r="M1068" s="140" t="s">
        <v>595</v>
      </c>
      <c r="N1068" s="140" t="s">
        <v>596</v>
      </c>
      <c r="O1068" s="140" t="s">
        <v>590</v>
      </c>
      <c r="P1068" s="140" t="s">
        <v>597</v>
      </c>
      <c r="Q1068" s="140" t="s">
        <v>577</v>
      </c>
      <c r="R1068" s="140" t="s">
        <v>577</v>
      </c>
      <c r="S1068" s="140" t="s">
        <v>577</v>
      </c>
      <c r="T1068" s="140">
        <v>0</v>
      </c>
      <c r="U1068" s="140"/>
      <c r="V1068" s="141"/>
    </row>
    <row r="1069" spans="1:22">
      <c r="A1069" s="139">
        <v>205</v>
      </c>
      <c r="B1069" s="140" t="s">
        <v>1367</v>
      </c>
      <c r="C1069" s="140" t="s">
        <v>582</v>
      </c>
      <c r="D1069" s="140" t="s">
        <v>583</v>
      </c>
      <c r="E1069" s="140" t="s">
        <v>584</v>
      </c>
      <c r="F1069" s="140">
        <v>2</v>
      </c>
      <c r="G1069" s="140"/>
      <c r="H1069" s="140" t="s">
        <v>664</v>
      </c>
      <c r="I1069" s="140" t="s">
        <v>586</v>
      </c>
      <c r="J1069" s="140" t="s">
        <v>651</v>
      </c>
      <c r="K1069" s="140" t="s">
        <v>577</v>
      </c>
      <c r="L1069" s="140" t="s">
        <v>577</v>
      </c>
      <c r="M1069" s="140" t="s">
        <v>577</v>
      </c>
      <c r="N1069" s="140">
        <v>0</v>
      </c>
      <c r="O1069" s="140" t="s">
        <v>590</v>
      </c>
      <c r="P1069" s="140" t="s">
        <v>597</v>
      </c>
      <c r="Q1069" s="140" t="s">
        <v>577</v>
      </c>
      <c r="R1069" s="140" t="s">
        <v>577</v>
      </c>
      <c r="S1069" s="140" t="s">
        <v>577</v>
      </c>
      <c r="T1069" s="140">
        <v>0</v>
      </c>
      <c r="U1069" s="140"/>
      <c r="V1069" s="141"/>
    </row>
    <row r="1070" spans="1:22">
      <c r="A1070" s="139">
        <v>205</v>
      </c>
      <c r="B1070" s="140" t="s">
        <v>1367</v>
      </c>
      <c r="C1070" s="140" t="s">
        <v>582</v>
      </c>
      <c r="D1070" s="140" t="s">
        <v>583</v>
      </c>
      <c r="E1070" s="140" t="s">
        <v>584</v>
      </c>
      <c r="F1070" s="140">
        <v>3</v>
      </c>
      <c r="G1070" s="140"/>
      <c r="H1070" s="140" t="s">
        <v>911</v>
      </c>
      <c r="I1070" s="140" t="s">
        <v>586</v>
      </c>
      <c r="J1070" s="140" t="s">
        <v>651</v>
      </c>
      <c r="K1070" s="140" t="s">
        <v>577</v>
      </c>
      <c r="L1070" s="140" t="s">
        <v>577</v>
      </c>
      <c r="M1070" s="140" t="s">
        <v>577</v>
      </c>
      <c r="N1070" s="140">
        <v>0</v>
      </c>
      <c r="O1070" s="140" t="s">
        <v>590</v>
      </c>
      <c r="P1070" s="140" t="s">
        <v>597</v>
      </c>
      <c r="Q1070" s="140" t="s">
        <v>577</v>
      </c>
      <c r="R1070" s="140" t="s">
        <v>577</v>
      </c>
      <c r="S1070" s="140" t="s">
        <v>577</v>
      </c>
      <c r="T1070" s="140">
        <v>0</v>
      </c>
      <c r="U1070" s="140"/>
      <c r="V1070" s="141"/>
    </row>
    <row r="1071" spans="1:22">
      <c r="A1071" s="139">
        <v>205</v>
      </c>
      <c r="B1071" s="140" t="s">
        <v>1367</v>
      </c>
      <c r="C1071" s="140" t="s">
        <v>582</v>
      </c>
      <c r="D1071" s="140" t="s">
        <v>583</v>
      </c>
      <c r="E1071" s="140" t="s">
        <v>584</v>
      </c>
      <c r="F1071" s="140">
        <v>4</v>
      </c>
      <c r="G1071" s="140"/>
      <c r="H1071" s="140" t="s">
        <v>847</v>
      </c>
      <c r="I1071" s="140" t="s">
        <v>586</v>
      </c>
      <c r="J1071" s="140" t="s">
        <v>587</v>
      </c>
      <c r="K1071" s="140" t="s">
        <v>593</v>
      </c>
      <c r="L1071" s="140" t="s">
        <v>577</v>
      </c>
      <c r="M1071" s="140" t="s">
        <v>577</v>
      </c>
      <c r="N1071" s="140" t="s">
        <v>624</v>
      </c>
      <c r="O1071" s="140" t="s">
        <v>590</v>
      </c>
      <c r="P1071" s="140" t="s">
        <v>597</v>
      </c>
      <c r="Q1071" s="140" t="s">
        <v>577</v>
      </c>
      <c r="R1071" s="140" t="s">
        <v>577</v>
      </c>
      <c r="S1071" s="140" t="s">
        <v>577</v>
      </c>
      <c r="T1071" s="140">
        <v>0</v>
      </c>
      <c r="U1071" s="140"/>
      <c r="V1071" s="141"/>
    </row>
    <row r="1072" spans="1:22">
      <c r="A1072" s="139">
        <v>205</v>
      </c>
      <c r="B1072" s="140" t="s">
        <v>1367</v>
      </c>
      <c r="C1072" s="140" t="s">
        <v>582</v>
      </c>
      <c r="D1072" s="140" t="s">
        <v>583</v>
      </c>
      <c r="E1072" s="140" t="s">
        <v>584</v>
      </c>
      <c r="F1072" s="140">
        <v>5</v>
      </c>
      <c r="G1072" s="140"/>
      <c r="H1072" s="140" t="s">
        <v>675</v>
      </c>
      <c r="I1072" s="140" t="s">
        <v>586</v>
      </c>
      <c r="J1072" s="140" t="s">
        <v>599</v>
      </c>
      <c r="K1072" s="140" t="s">
        <v>593</v>
      </c>
      <c r="L1072" s="140" t="s">
        <v>594</v>
      </c>
      <c r="M1072" s="140" t="s">
        <v>577</v>
      </c>
      <c r="N1072" s="140" t="s">
        <v>600</v>
      </c>
      <c r="O1072" s="140" t="s">
        <v>590</v>
      </c>
      <c r="P1072" s="140" t="s">
        <v>597</v>
      </c>
      <c r="Q1072" s="140" t="s">
        <v>577</v>
      </c>
      <c r="R1072" s="140" t="s">
        <v>577</v>
      </c>
      <c r="S1072" s="140" t="s">
        <v>577</v>
      </c>
      <c r="T1072" s="140">
        <v>0</v>
      </c>
      <c r="U1072" s="140"/>
      <c r="V1072" s="141"/>
    </row>
    <row r="1073" spans="1:22">
      <c r="A1073" s="139">
        <v>205</v>
      </c>
      <c r="B1073" s="140" t="s">
        <v>1367</v>
      </c>
      <c r="C1073" s="140" t="s">
        <v>582</v>
      </c>
      <c r="D1073" s="140" t="s">
        <v>583</v>
      </c>
      <c r="E1073" s="140" t="s">
        <v>584</v>
      </c>
      <c r="F1073" s="140">
        <v>6</v>
      </c>
      <c r="G1073" s="140"/>
      <c r="H1073" s="140" t="s">
        <v>608</v>
      </c>
      <c r="I1073" s="140" t="s">
        <v>586</v>
      </c>
      <c r="J1073" s="140" t="s">
        <v>609</v>
      </c>
      <c r="K1073" s="140" t="s">
        <v>593</v>
      </c>
      <c r="L1073" s="140" t="s">
        <v>577</v>
      </c>
      <c r="M1073" s="140" t="s">
        <v>595</v>
      </c>
      <c r="N1073" s="140" t="s">
        <v>610</v>
      </c>
      <c r="O1073" s="140" t="s">
        <v>590</v>
      </c>
      <c r="P1073" s="140" t="s">
        <v>597</v>
      </c>
      <c r="Q1073" s="140" t="s">
        <v>577</v>
      </c>
      <c r="R1073" s="140" t="s">
        <v>577</v>
      </c>
      <c r="S1073" s="140" t="s">
        <v>577</v>
      </c>
      <c r="T1073" s="140">
        <v>0</v>
      </c>
      <c r="U1073" s="140"/>
      <c r="V1073" s="141"/>
    </row>
    <row r="1074" spans="1:22" ht="17.25" thickBot="1">
      <c r="A1074" s="146">
        <v>205</v>
      </c>
      <c r="B1074" s="147" t="s">
        <v>1367</v>
      </c>
      <c r="C1074" s="147" t="s">
        <v>582</v>
      </c>
      <c r="D1074" s="148" t="s">
        <v>583</v>
      </c>
      <c r="E1074" s="147" t="s">
        <v>584</v>
      </c>
      <c r="F1074" s="147">
        <v>7</v>
      </c>
      <c r="G1074" s="147"/>
      <c r="H1074" s="147" t="s">
        <v>611</v>
      </c>
      <c r="I1074" s="147" t="s">
        <v>586</v>
      </c>
      <c r="J1074" s="147" t="s">
        <v>609</v>
      </c>
      <c r="K1074" s="147" t="s">
        <v>593</v>
      </c>
      <c r="L1074" s="147" t="s">
        <v>577</v>
      </c>
      <c r="M1074" s="147" t="s">
        <v>595</v>
      </c>
      <c r="N1074" s="147" t="s">
        <v>610</v>
      </c>
      <c r="O1074" s="147" t="s">
        <v>590</v>
      </c>
      <c r="P1074" s="147" t="s">
        <v>597</v>
      </c>
      <c r="Q1074" s="147" t="s">
        <v>577</v>
      </c>
      <c r="R1074" s="147" t="s">
        <v>577</v>
      </c>
      <c r="S1074" s="147" t="s">
        <v>577</v>
      </c>
      <c r="T1074" s="147">
        <v>0</v>
      </c>
      <c r="U1074" s="147"/>
      <c r="V1074" s="149"/>
    </row>
    <row r="1075" spans="1:22" s="135" customFormat="1" ht="17.25" thickBot="1">
      <c r="A1075" s="150">
        <v>206</v>
      </c>
      <c r="B1075" s="151" t="s">
        <v>656</v>
      </c>
      <c r="C1075" s="151" t="s">
        <v>573</v>
      </c>
      <c r="D1075" s="151" t="s">
        <v>573</v>
      </c>
      <c r="E1075" s="151" t="s">
        <v>574</v>
      </c>
      <c r="F1075" s="151">
        <v>0</v>
      </c>
      <c r="G1075" s="151" t="s">
        <v>657</v>
      </c>
      <c r="H1075" s="151" t="s">
        <v>656</v>
      </c>
      <c r="I1075" s="151" t="s">
        <v>576</v>
      </c>
      <c r="J1075" s="137" t="s">
        <v>577</v>
      </c>
      <c r="K1075" s="137" t="s">
        <v>577</v>
      </c>
      <c r="L1075" s="137" t="s">
        <v>577</v>
      </c>
      <c r="M1075" s="137" t="s">
        <v>577</v>
      </c>
      <c r="N1075" s="151" t="s">
        <v>658</v>
      </c>
      <c r="O1075" s="151" t="s">
        <v>579</v>
      </c>
      <c r="P1075" s="151" t="s">
        <v>580</v>
      </c>
      <c r="Q1075" s="151" t="s">
        <v>577</v>
      </c>
      <c r="R1075" s="151" t="s">
        <v>577</v>
      </c>
      <c r="S1075" s="151" t="s">
        <v>577</v>
      </c>
      <c r="T1075" s="151">
        <v>0</v>
      </c>
      <c r="U1075" s="151"/>
      <c r="V1075" s="133" t="s">
        <v>574</v>
      </c>
    </row>
    <row r="1076" spans="1:22" s="165" customFormat="1">
      <c r="A1076" s="150">
        <v>207</v>
      </c>
      <c r="B1076" s="151" t="s">
        <v>1371</v>
      </c>
      <c r="C1076" s="151" t="s">
        <v>582</v>
      </c>
      <c r="D1076" s="151" t="s">
        <v>583</v>
      </c>
      <c r="E1076" s="151" t="s">
        <v>584</v>
      </c>
      <c r="F1076" s="151">
        <v>0</v>
      </c>
      <c r="G1076" s="151" t="s">
        <v>1372</v>
      </c>
      <c r="H1076" s="151" t="s">
        <v>1371</v>
      </c>
      <c r="I1076" s="151" t="s">
        <v>586</v>
      </c>
      <c r="J1076" s="151" t="s">
        <v>651</v>
      </c>
      <c r="K1076" s="151" t="s">
        <v>593</v>
      </c>
      <c r="L1076" s="151" t="s">
        <v>577</v>
      </c>
      <c r="M1076" s="151" t="s">
        <v>577</v>
      </c>
      <c r="N1076" s="151" t="s">
        <v>1373</v>
      </c>
      <c r="O1076" s="151" t="s">
        <v>590</v>
      </c>
      <c r="P1076" s="151" t="s">
        <v>580</v>
      </c>
      <c r="Q1076" s="173" t="s">
        <v>599</v>
      </c>
      <c r="R1076" s="151" t="s">
        <v>591</v>
      </c>
      <c r="S1076" s="151" t="s">
        <v>591</v>
      </c>
      <c r="T1076" s="151">
        <v>0</v>
      </c>
      <c r="U1076" s="151"/>
      <c r="V1076" s="164" t="s">
        <v>574</v>
      </c>
    </row>
    <row r="1077" spans="1:22">
      <c r="A1077" s="139">
        <v>207</v>
      </c>
      <c r="B1077" s="140" t="s">
        <v>1371</v>
      </c>
      <c r="C1077" s="140" t="s">
        <v>582</v>
      </c>
      <c r="D1077" s="140" t="s">
        <v>583</v>
      </c>
      <c r="E1077" s="140" t="s">
        <v>584</v>
      </c>
      <c r="F1077" s="140">
        <v>1</v>
      </c>
      <c r="G1077" s="140"/>
      <c r="H1077" s="140" t="s">
        <v>1374</v>
      </c>
      <c r="I1077" s="140" t="s">
        <v>586</v>
      </c>
      <c r="J1077" s="140" t="s">
        <v>592</v>
      </c>
      <c r="K1077" s="140" t="s">
        <v>593</v>
      </c>
      <c r="L1077" s="140" t="s">
        <v>594</v>
      </c>
      <c r="M1077" s="140" t="s">
        <v>595</v>
      </c>
      <c r="N1077" s="140" t="s">
        <v>596</v>
      </c>
      <c r="O1077" s="140" t="s">
        <v>590</v>
      </c>
      <c r="P1077" s="140" t="s">
        <v>597</v>
      </c>
      <c r="Q1077" s="140" t="s">
        <v>577</v>
      </c>
      <c r="R1077" s="140" t="s">
        <v>577</v>
      </c>
      <c r="S1077" s="140" t="s">
        <v>577</v>
      </c>
      <c r="T1077" s="140">
        <v>0</v>
      </c>
      <c r="U1077" s="140"/>
      <c r="V1077" s="141"/>
    </row>
    <row r="1078" spans="1:22">
      <c r="A1078" s="139">
        <v>207</v>
      </c>
      <c r="B1078" s="140" t="s">
        <v>1371</v>
      </c>
      <c r="C1078" s="140" t="s">
        <v>582</v>
      </c>
      <c r="D1078" s="140" t="s">
        <v>583</v>
      </c>
      <c r="E1078" s="140" t="s">
        <v>584</v>
      </c>
      <c r="F1078" s="140">
        <v>2</v>
      </c>
      <c r="G1078" s="140"/>
      <c r="H1078" s="140" t="s">
        <v>664</v>
      </c>
      <c r="I1078" s="140" t="s">
        <v>586</v>
      </c>
      <c r="J1078" s="140" t="s">
        <v>651</v>
      </c>
      <c r="K1078" s="140" t="s">
        <v>577</v>
      </c>
      <c r="L1078" s="140" t="s">
        <v>577</v>
      </c>
      <c r="M1078" s="140" t="s">
        <v>577</v>
      </c>
      <c r="N1078" s="140">
        <v>0</v>
      </c>
      <c r="O1078" s="140" t="s">
        <v>590</v>
      </c>
      <c r="P1078" s="140" t="s">
        <v>597</v>
      </c>
      <c r="Q1078" s="140" t="s">
        <v>577</v>
      </c>
      <c r="R1078" s="140" t="s">
        <v>577</v>
      </c>
      <c r="S1078" s="140" t="s">
        <v>577</v>
      </c>
      <c r="T1078" s="140">
        <v>0</v>
      </c>
      <c r="U1078" s="140"/>
      <c r="V1078" s="141"/>
    </row>
    <row r="1079" spans="1:22">
      <c r="A1079" s="139">
        <v>207</v>
      </c>
      <c r="B1079" s="140" t="s">
        <v>1371</v>
      </c>
      <c r="C1079" s="140" t="s">
        <v>582</v>
      </c>
      <c r="D1079" s="140" t="s">
        <v>583</v>
      </c>
      <c r="E1079" s="140" t="s">
        <v>584</v>
      </c>
      <c r="F1079" s="140">
        <v>3</v>
      </c>
      <c r="G1079" s="140"/>
      <c r="H1079" s="140" t="s">
        <v>672</v>
      </c>
      <c r="I1079" s="140" t="s">
        <v>586</v>
      </c>
      <c r="J1079" s="140" t="s">
        <v>599</v>
      </c>
      <c r="K1079" s="140" t="s">
        <v>593</v>
      </c>
      <c r="L1079" s="140" t="s">
        <v>594</v>
      </c>
      <c r="M1079" s="140" t="s">
        <v>577</v>
      </c>
      <c r="N1079" s="140" t="s">
        <v>673</v>
      </c>
      <c r="O1079" s="140" t="s">
        <v>590</v>
      </c>
      <c r="P1079" s="140" t="s">
        <v>597</v>
      </c>
      <c r="Q1079" s="140" t="s">
        <v>577</v>
      </c>
      <c r="R1079" s="140" t="s">
        <v>577</v>
      </c>
      <c r="S1079" s="140" t="s">
        <v>577</v>
      </c>
      <c r="T1079" s="140">
        <v>0</v>
      </c>
      <c r="U1079" s="140"/>
      <c r="V1079" s="141"/>
    </row>
    <row r="1080" spans="1:22">
      <c r="A1080" s="139">
        <v>207</v>
      </c>
      <c r="B1080" s="140" t="s">
        <v>1371</v>
      </c>
      <c r="C1080" s="140" t="s">
        <v>582</v>
      </c>
      <c r="D1080" s="140" t="s">
        <v>583</v>
      </c>
      <c r="E1080" s="140" t="s">
        <v>584</v>
      </c>
      <c r="F1080" s="140">
        <v>4</v>
      </c>
      <c r="G1080" s="140"/>
      <c r="H1080" s="140" t="s">
        <v>1015</v>
      </c>
      <c r="I1080" s="140" t="s">
        <v>586</v>
      </c>
      <c r="J1080" s="140" t="s">
        <v>599</v>
      </c>
      <c r="K1080" s="140" t="s">
        <v>593</v>
      </c>
      <c r="L1080" s="140" t="s">
        <v>594</v>
      </c>
      <c r="M1080" s="140" t="s">
        <v>577</v>
      </c>
      <c r="N1080" s="140" t="s">
        <v>1016</v>
      </c>
      <c r="O1080" s="140" t="s">
        <v>590</v>
      </c>
      <c r="P1080" s="140" t="s">
        <v>597</v>
      </c>
      <c r="Q1080" s="140" t="s">
        <v>577</v>
      </c>
      <c r="R1080" s="140" t="s">
        <v>577</v>
      </c>
      <c r="S1080" s="140" t="s">
        <v>577</v>
      </c>
      <c r="T1080" s="140">
        <v>0</v>
      </c>
      <c r="U1080" s="140"/>
      <c r="V1080" s="141"/>
    </row>
    <row r="1081" spans="1:22">
      <c r="A1081" s="139">
        <v>207</v>
      </c>
      <c r="B1081" s="140" t="s">
        <v>1371</v>
      </c>
      <c r="C1081" s="140" t="s">
        <v>582</v>
      </c>
      <c r="D1081" s="140" t="s">
        <v>583</v>
      </c>
      <c r="E1081" s="140" t="s">
        <v>584</v>
      </c>
      <c r="F1081" s="140">
        <v>5</v>
      </c>
      <c r="G1081" s="140"/>
      <c r="H1081" s="140" t="s">
        <v>862</v>
      </c>
      <c r="I1081" s="140" t="s">
        <v>586</v>
      </c>
      <c r="J1081" s="140" t="s">
        <v>599</v>
      </c>
      <c r="K1081" s="140" t="s">
        <v>593</v>
      </c>
      <c r="L1081" s="140" t="s">
        <v>594</v>
      </c>
      <c r="M1081" s="140" t="s">
        <v>577</v>
      </c>
      <c r="N1081" s="140" t="s">
        <v>600</v>
      </c>
      <c r="O1081" s="140" t="s">
        <v>590</v>
      </c>
      <c r="P1081" s="140" t="s">
        <v>597</v>
      </c>
      <c r="Q1081" s="140" t="s">
        <v>577</v>
      </c>
      <c r="R1081" s="140" t="s">
        <v>577</v>
      </c>
      <c r="S1081" s="140" t="s">
        <v>577</v>
      </c>
      <c r="T1081" s="140">
        <v>0</v>
      </c>
      <c r="U1081" s="140"/>
      <c r="V1081" s="141"/>
    </row>
    <row r="1082" spans="1:22">
      <c r="A1082" s="139">
        <v>207</v>
      </c>
      <c r="B1082" s="140" t="s">
        <v>1371</v>
      </c>
      <c r="C1082" s="140" t="s">
        <v>582</v>
      </c>
      <c r="D1082" s="140" t="s">
        <v>583</v>
      </c>
      <c r="E1082" s="140" t="s">
        <v>584</v>
      </c>
      <c r="F1082" s="140">
        <v>6</v>
      </c>
      <c r="G1082" s="140"/>
      <c r="H1082" s="140" t="s">
        <v>625</v>
      </c>
      <c r="I1082" s="140" t="s">
        <v>586</v>
      </c>
      <c r="J1082" s="140" t="s">
        <v>609</v>
      </c>
      <c r="K1082" s="140" t="s">
        <v>593</v>
      </c>
      <c r="L1082" s="140" t="s">
        <v>577</v>
      </c>
      <c r="M1082" s="140" t="s">
        <v>595</v>
      </c>
      <c r="N1082" s="140" t="s">
        <v>610</v>
      </c>
      <c r="O1082" s="140" t="s">
        <v>590</v>
      </c>
      <c r="P1082" s="140" t="s">
        <v>597</v>
      </c>
      <c r="Q1082" s="140" t="s">
        <v>577</v>
      </c>
      <c r="R1082" s="140" t="s">
        <v>577</v>
      </c>
      <c r="S1082" s="140" t="s">
        <v>577</v>
      </c>
      <c r="T1082" s="140">
        <v>0</v>
      </c>
      <c r="U1082" s="140"/>
      <c r="V1082" s="141"/>
    </row>
    <row r="1083" spans="1:22" ht="17.25" thickBot="1">
      <c r="A1083" s="146">
        <v>207</v>
      </c>
      <c r="B1083" s="147" t="s">
        <v>1371</v>
      </c>
      <c r="C1083" s="147" t="s">
        <v>582</v>
      </c>
      <c r="D1083" s="148" t="s">
        <v>583</v>
      </c>
      <c r="E1083" s="147" t="s">
        <v>584</v>
      </c>
      <c r="F1083" s="147">
        <v>7</v>
      </c>
      <c r="G1083" s="147"/>
      <c r="H1083" s="147" t="s">
        <v>626</v>
      </c>
      <c r="I1083" s="147" t="s">
        <v>586</v>
      </c>
      <c r="J1083" s="147" t="s">
        <v>609</v>
      </c>
      <c r="K1083" s="147" t="s">
        <v>593</v>
      </c>
      <c r="L1083" s="147" t="s">
        <v>577</v>
      </c>
      <c r="M1083" s="147" t="s">
        <v>595</v>
      </c>
      <c r="N1083" s="147" t="s">
        <v>610</v>
      </c>
      <c r="O1083" s="147" t="s">
        <v>590</v>
      </c>
      <c r="P1083" s="147" t="s">
        <v>597</v>
      </c>
      <c r="Q1083" s="147" t="s">
        <v>577</v>
      </c>
      <c r="R1083" s="147" t="s">
        <v>577</v>
      </c>
      <c r="S1083" s="147" t="s">
        <v>577</v>
      </c>
      <c r="T1083" s="147">
        <v>0</v>
      </c>
      <c r="U1083" s="147"/>
      <c r="V1083" s="149"/>
    </row>
    <row r="1084" spans="1:22" s="165" customFormat="1">
      <c r="A1084" s="150">
        <v>208</v>
      </c>
      <c r="B1084" s="151" t="s">
        <v>1375</v>
      </c>
      <c r="C1084" s="151" t="s">
        <v>582</v>
      </c>
      <c r="D1084" s="151" t="s">
        <v>583</v>
      </c>
      <c r="E1084" s="151" t="s">
        <v>584</v>
      </c>
      <c r="F1084" s="151">
        <v>0</v>
      </c>
      <c r="G1084" s="151" t="s">
        <v>1376</v>
      </c>
      <c r="H1084" s="151" t="s">
        <v>1375</v>
      </c>
      <c r="I1084" s="151" t="s">
        <v>586</v>
      </c>
      <c r="J1084" s="151" t="s">
        <v>651</v>
      </c>
      <c r="K1084" s="151" t="s">
        <v>593</v>
      </c>
      <c r="L1084" s="151" t="s">
        <v>577</v>
      </c>
      <c r="M1084" s="151" t="s">
        <v>577</v>
      </c>
      <c r="N1084" s="151" t="s">
        <v>1377</v>
      </c>
      <c r="O1084" s="151" t="s">
        <v>590</v>
      </c>
      <c r="P1084" s="151" t="s">
        <v>580</v>
      </c>
      <c r="Q1084" s="173" t="s">
        <v>599</v>
      </c>
      <c r="R1084" s="151" t="s">
        <v>591</v>
      </c>
      <c r="S1084" s="151" t="s">
        <v>591</v>
      </c>
      <c r="T1084" s="151">
        <v>0</v>
      </c>
      <c r="U1084" s="151"/>
      <c r="V1084" s="164" t="s">
        <v>574</v>
      </c>
    </row>
    <row r="1085" spans="1:22">
      <c r="A1085" s="139">
        <v>208</v>
      </c>
      <c r="B1085" s="140" t="s">
        <v>1375</v>
      </c>
      <c r="C1085" s="140" t="s">
        <v>582</v>
      </c>
      <c r="D1085" s="140" t="s">
        <v>583</v>
      </c>
      <c r="E1085" s="140" t="s">
        <v>584</v>
      </c>
      <c r="F1085" s="140">
        <v>1</v>
      </c>
      <c r="G1085" s="140"/>
      <c r="H1085" s="140" t="s">
        <v>1378</v>
      </c>
      <c r="I1085" s="140" t="s">
        <v>586</v>
      </c>
      <c r="J1085" s="140" t="s">
        <v>592</v>
      </c>
      <c r="K1085" s="140" t="s">
        <v>593</v>
      </c>
      <c r="L1085" s="140" t="s">
        <v>594</v>
      </c>
      <c r="M1085" s="140" t="s">
        <v>595</v>
      </c>
      <c r="N1085" s="140" t="s">
        <v>596</v>
      </c>
      <c r="O1085" s="140" t="s">
        <v>590</v>
      </c>
      <c r="P1085" s="140" t="s">
        <v>597</v>
      </c>
      <c r="Q1085" s="140" t="s">
        <v>577</v>
      </c>
      <c r="R1085" s="140" t="s">
        <v>577</v>
      </c>
      <c r="S1085" s="140" t="s">
        <v>577</v>
      </c>
      <c r="T1085" s="140">
        <v>0</v>
      </c>
      <c r="U1085" s="140"/>
      <c r="V1085" s="141"/>
    </row>
    <row r="1086" spans="1:22">
      <c r="A1086" s="139">
        <v>208</v>
      </c>
      <c r="B1086" s="140" t="s">
        <v>1375</v>
      </c>
      <c r="C1086" s="140" t="s">
        <v>582</v>
      </c>
      <c r="D1086" s="140" t="s">
        <v>583</v>
      </c>
      <c r="E1086" s="140" t="s">
        <v>584</v>
      </c>
      <c r="F1086" s="140">
        <v>2</v>
      </c>
      <c r="G1086" s="140"/>
      <c r="H1086" s="140" t="s">
        <v>664</v>
      </c>
      <c r="I1086" s="140" t="s">
        <v>586</v>
      </c>
      <c r="J1086" s="140" t="s">
        <v>651</v>
      </c>
      <c r="K1086" s="140" t="s">
        <v>577</v>
      </c>
      <c r="L1086" s="140" t="s">
        <v>577</v>
      </c>
      <c r="M1086" s="140" t="s">
        <v>577</v>
      </c>
      <c r="N1086" s="140">
        <v>0</v>
      </c>
      <c r="O1086" s="140" t="s">
        <v>590</v>
      </c>
      <c r="P1086" s="140" t="s">
        <v>597</v>
      </c>
      <c r="Q1086" s="140" t="s">
        <v>577</v>
      </c>
      <c r="R1086" s="140" t="s">
        <v>577</v>
      </c>
      <c r="S1086" s="140" t="s">
        <v>577</v>
      </c>
      <c r="T1086" s="140">
        <v>0</v>
      </c>
      <c r="U1086" s="140"/>
      <c r="V1086" s="141"/>
    </row>
    <row r="1087" spans="1:22">
      <c r="A1087" s="139">
        <v>208</v>
      </c>
      <c r="B1087" s="140" t="s">
        <v>1375</v>
      </c>
      <c r="C1087" s="140" t="s">
        <v>582</v>
      </c>
      <c r="D1087" s="140" t="s">
        <v>583</v>
      </c>
      <c r="E1087" s="140" t="s">
        <v>584</v>
      </c>
      <c r="F1087" s="140">
        <v>3</v>
      </c>
      <c r="G1087" s="140"/>
      <c r="H1087" s="140" t="s">
        <v>585</v>
      </c>
      <c r="I1087" s="140" t="s">
        <v>586</v>
      </c>
      <c r="J1087" s="140" t="s">
        <v>587</v>
      </c>
      <c r="K1087" s="140" t="s">
        <v>593</v>
      </c>
      <c r="L1087" s="140" t="s">
        <v>577</v>
      </c>
      <c r="M1087" s="140" t="s">
        <v>577</v>
      </c>
      <c r="N1087" s="140" t="s">
        <v>589</v>
      </c>
      <c r="O1087" s="140" t="s">
        <v>590</v>
      </c>
      <c r="P1087" s="140" t="s">
        <v>597</v>
      </c>
      <c r="Q1087" s="140" t="s">
        <v>577</v>
      </c>
      <c r="R1087" s="140" t="s">
        <v>577</v>
      </c>
      <c r="S1087" s="140" t="s">
        <v>577</v>
      </c>
      <c r="T1087" s="140">
        <v>0</v>
      </c>
      <c r="U1087" s="140"/>
      <c r="V1087" s="141"/>
    </row>
    <row r="1088" spans="1:22">
      <c r="A1088" s="139">
        <v>208</v>
      </c>
      <c r="B1088" s="140" t="s">
        <v>1375</v>
      </c>
      <c r="C1088" s="140" t="s">
        <v>582</v>
      </c>
      <c r="D1088" s="140" t="s">
        <v>583</v>
      </c>
      <c r="E1088" s="140" t="s">
        <v>584</v>
      </c>
      <c r="F1088" s="140">
        <v>4</v>
      </c>
      <c r="G1088" s="140"/>
      <c r="H1088" s="140" t="s">
        <v>1019</v>
      </c>
      <c r="I1088" s="140" t="s">
        <v>586</v>
      </c>
      <c r="J1088" s="140" t="s">
        <v>619</v>
      </c>
      <c r="K1088" s="140" t="s">
        <v>593</v>
      </c>
      <c r="L1088" s="140" t="s">
        <v>577</v>
      </c>
      <c r="M1088" s="140" t="s">
        <v>595</v>
      </c>
      <c r="N1088" s="140" t="s">
        <v>1020</v>
      </c>
      <c r="O1088" s="140" t="s">
        <v>590</v>
      </c>
      <c r="P1088" s="140" t="s">
        <v>597</v>
      </c>
      <c r="Q1088" s="140" t="s">
        <v>577</v>
      </c>
      <c r="R1088" s="140" t="s">
        <v>577</v>
      </c>
      <c r="S1088" s="140" t="s">
        <v>577</v>
      </c>
      <c r="T1088" s="140">
        <v>0</v>
      </c>
      <c r="U1088" s="140"/>
      <c r="V1088" s="141"/>
    </row>
    <row r="1089" spans="1:22">
      <c r="A1089" s="139">
        <v>208</v>
      </c>
      <c r="B1089" s="140" t="s">
        <v>1375</v>
      </c>
      <c r="C1089" s="140" t="s">
        <v>582</v>
      </c>
      <c r="D1089" s="140" t="s">
        <v>583</v>
      </c>
      <c r="E1089" s="140" t="s">
        <v>584</v>
      </c>
      <c r="F1089" s="140">
        <v>5</v>
      </c>
      <c r="G1089" s="140"/>
      <c r="H1089" s="140" t="s">
        <v>868</v>
      </c>
      <c r="I1089" s="140" t="s">
        <v>586</v>
      </c>
      <c r="J1089" s="140" t="s">
        <v>599</v>
      </c>
      <c r="K1089" s="140" t="s">
        <v>593</v>
      </c>
      <c r="L1089" s="140" t="s">
        <v>594</v>
      </c>
      <c r="M1089" s="140" t="s">
        <v>577</v>
      </c>
      <c r="N1089" s="140" t="s">
        <v>600</v>
      </c>
      <c r="O1089" s="140" t="s">
        <v>590</v>
      </c>
      <c r="P1089" s="140" t="s">
        <v>597</v>
      </c>
      <c r="Q1089" s="140" t="s">
        <v>577</v>
      </c>
      <c r="R1089" s="140" t="s">
        <v>577</v>
      </c>
      <c r="S1089" s="140" t="s">
        <v>577</v>
      </c>
      <c r="T1089" s="140">
        <v>0</v>
      </c>
      <c r="U1089" s="140"/>
      <c r="V1089" s="141"/>
    </row>
    <row r="1090" spans="1:22">
      <c r="A1090" s="139">
        <v>208</v>
      </c>
      <c r="B1090" s="140" t="s">
        <v>1375</v>
      </c>
      <c r="C1090" s="140" t="s">
        <v>582</v>
      </c>
      <c r="D1090" s="140" t="s">
        <v>583</v>
      </c>
      <c r="E1090" s="140" t="s">
        <v>584</v>
      </c>
      <c r="F1090" s="140">
        <v>6</v>
      </c>
      <c r="G1090" s="140"/>
      <c r="H1090" s="140" t="s">
        <v>639</v>
      </c>
      <c r="I1090" s="140" t="s">
        <v>586</v>
      </c>
      <c r="J1090" s="140" t="s">
        <v>609</v>
      </c>
      <c r="K1090" s="140" t="s">
        <v>593</v>
      </c>
      <c r="L1090" s="140" t="s">
        <v>577</v>
      </c>
      <c r="M1090" s="140" t="s">
        <v>595</v>
      </c>
      <c r="N1090" s="140" t="s">
        <v>610</v>
      </c>
      <c r="O1090" s="140" t="s">
        <v>590</v>
      </c>
      <c r="P1090" s="140" t="s">
        <v>597</v>
      </c>
      <c r="Q1090" s="140" t="s">
        <v>577</v>
      </c>
      <c r="R1090" s="140" t="s">
        <v>577</v>
      </c>
      <c r="S1090" s="140" t="s">
        <v>577</v>
      </c>
      <c r="T1090" s="140">
        <v>0</v>
      </c>
      <c r="U1090" s="140"/>
      <c r="V1090" s="141"/>
    </row>
    <row r="1091" spans="1:22" ht="17.25" thickBot="1">
      <c r="A1091" s="146">
        <v>208</v>
      </c>
      <c r="B1091" s="147" t="s">
        <v>1375</v>
      </c>
      <c r="C1091" s="147" t="s">
        <v>582</v>
      </c>
      <c r="D1091" s="148" t="s">
        <v>583</v>
      </c>
      <c r="E1091" s="147" t="s">
        <v>584</v>
      </c>
      <c r="F1091" s="147">
        <v>7</v>
      </c>
      <c r="G1091" s="147"/>
      <c r="H1091" s="147" t="s">
        <v>640</v>
      </c>
      <c r="I1091" s="147" t="s">
        <v>586</v>
      </c>
      <c r="J1091" s="147" t="s">
        <v>609</v>
      </c>
      <c r="K1091" s="147" t="s">
        <v>593</v>
      </c>
      <c r="L1091" s="147" t="s">
        <v>577</v>
      </c>
      <c r="M1091" s="147" t="s">
        <v>595</v>
      </c>
      <c r="N1091" s="147" t="s">
        <v>610</v>
      </c>
      <c r="O1091" s="147" t="s">
        <v>590</v>
      </c>
      <c r="P1091" s="147" t="s">
        <v>597</v>
      </c>
      <c r="Q1091" s="147" t="s">
        <v>577</v>
      </c>
      <c r="R1091" s="147" t="s">
        <v>577</v>
      </c>
      <c r="S1091" s="147" t="s">
        <v>577</v>
      </c>
      <c r="T1091" s="147">
        <v>0</v>
      </c>
      <c r="U1091" s="147"/>
      <c r="V1091" s="149"/>
    </row>
    <row r="1092" spans="1:22" s="165" customFormat="1">
      <c r="A1092" s="150">
        <v>209</v>
      </c>
      <c r="B1092" s="151" t="s">
        <v>1379</v>
      </c>
      <c r="C1092" s="151" t="s">
        <v>582</v>
      </c>
      <c r="D1092" s="151" t="s">
        <v>583</v>
      </c>
      <c r="E1092" s="151" t="s">
        <v>584</v>
      </c>
      <c r="F1092" s="151">
        <v>0</v>
      </c>
      <c r="G1092" s="151" t="s">
        <v>1380</v>
      </c>
      <c r="H1092" s="151" t="s">
        <v>1379</v>
      </c>
      <c r="I1092" s="151" t="s">
        <v>586</v>
      </c>
      <c r="J1092" s="151" t="s">
        <v>651</v>
      </c>
      <c r="K1092" s="151" t="s">
        <v>593</v>
      </c>
      <c r="L1092" s="151" t="s">
        <v>577</v>
      </c>
      <c r="M1092" s="151" t="s">
        <v>577</v>
      </c>
      <c r="N1092" s="151" t="s">
        <v>1381</v>
      </c>
      <c r="O1092" s="151" t="s">
        <v>590</v>
      </c>
      <c r="P1092" s="151" t="s">
        <v>580</v>
      </c>
      <c r="Q1092" s="173" t="s">
        <v>599</v>
      </c>
      <c r="R1092" s="151" t="s">
        <v>630</v>
      </c>
      <c r="S1092" s="151" t="s">
        <v>630</v>
      </c>
      <c r="T1092" s="151">
        <v>0</v>
      </c>
      <c r="U1092" s="151"/>
      <c r="V1092" s="164" t="s">
        <v>574</v>
      </c>
    </row>
    <row r="1093" spans="1:22">
      <c r="A1093" s="139">
        <v>209</v>
      </c>
      <c r="B1093" s="140" t="s">
        <v>1379</v>
      </c>
      <c r="C1093" s="140" t="s">
        <v>582</v>
      </c>
      <c r="D1093" s="140" t="s">
        <v>583</v>
      </c>
      <c r="E1093" s="140" t="s">
        <v>584</v>
      </c>
      <c r="F1093" s="140">
        <v>1</v>
      </c>
      <c r="G1093" s="140"/>
      <c r="H1093" s="140" t="s">
        <v>1382</v>
      </c>
      <c r="I1093" s="140" t="s">
        <v>586</v>
      </c>
      <c r="J1093" s="140" t="s">
        <v>592</v>
      </c>
      <c r="K1093" s="140" t="s">
        <v>593</v>
      </c>
      <c r="L1093" s="140" t="s">
        <v>594</v>
      </c>
      <c r="M1093" s="140" t="s">
        <v>595</v>
      </c>
      <c r="N1093" s="140" t="s">
        <v>596</v>
      </c>
      <c r="O1093" s="140" t="s">
        <v>590</v>
      </c>
      <c r="P1093" s="140" t="s">
        <v>597</v>
      </c>
      <c r="Q1093" s="140" t="s">
        <v>577</v>
      </c>
      <c r="R1093" s="140" t="s">
        <v>577</v>
      </c>
      <c r="S1093" s="140" t="s">
        <v>577</v>
      </c>
      <c r="T1093" s="140">
        <v>0</v>
      </c>
      <c r="U1093" s="140"/>
      <c r="V1093" s="141"/>
    </row>
    <row r="1094" spans="1:22">
      <c r="A1094" s="139">
        <v>209</v>
      </c>
      <c r="B1094" s="140" t="s">
        <v>1379</v>
      </c>
      <c r="C1094" s="140" t="s">
        <v>582</v>
      </c>
      <c r="D1094" s="140" t="s">
        <v>583</v>
      </c>
      <c r="E1094" s="140" t="s">
        <v>584</v>
      </c>
      <c r="F1094" s="140">
        <v>2</v>
      </c>
      <c r="G1094" s="140"/>
      <c r="H1094" s="140" t="s">
        <v>664</v>
      </c>
      <c r="I1094" s="140" t="s">
        <v>586</v>
      </c>
      <c r="J1094" s="140" t="s">
        <v>651</v>
      </c>
      <c r="K1094" s="140" t="s">
        <v>577</v>
      </c>
      <c r="L1094" s="140" t="s">
        <v>577</v>
      </c>
      <c r="M1094" s="140" t="s">
        <v>577</v>
      </c>
      <c r="N1094" s="140">
        <v>0</v>
      </c>
      <c r="O1094" s="140" t="s">
        <v>590</v>
      </c>
      <c r="P1094" s="140" t="s">
        <v>597</v>
      </c>
      <c r="Q1094" s="140" t="s">
        <v>577</v>
      </c>
      <c r="R1094" s="140" t="s">
        <v>577</v>
      </c>
      <c r="S1094" s="140" t="s">
        <v>577</v>
      </c>
      <c r="T1094" s="140">
        <v>0</v>
      </c>
      <c r="U1094" s="140"/>
      <c r="V1094" s="141"/>
    </row>
    <row r="1095" spans="1:22">
      <c r="A1095" s="139">
        <v>209</v>
      </c>
      <c r="B1095" s="140" t="s">
        <v>1379</v>
      </c>
      <c r="C1095" s="140" t="s">
        <v>582</v>
      </c>
      <c r="D1095" s="140" t="s">
        <v>583</v>
      </c>
      <c r="E1095" s="140" t="s">
        <v>584</v>
      </c>
      <c r="F1095" s="140">
        <v>3</v>
      </c>
      <c r="G1095" s="140"/>
      <c r="H1095" s="140" t="s">
        <v>613</v>
      </c>
      <c r="I1095" s="140" t="s">
        <v>586</v>
      </c>
      <c r="J1095" s="140" t="s">
        <v>599</v>
      </c>
      <c r="K1095" s="140" t="s">
        <v>593</v>
      </c>
      <c r="L1095" s="140" t="s">
        <v>594</v>
      </c>
      <c r="M1095" s="140" t="s">
        <v>577</v>
      </c>
      <c r="N1095" s="140" t="s">
        <v>614</v>
      </c>
      <c r="O1095" s="140" t="s">
        <v>590</v>
      </c>
      <c r="P1095" s="140" t="s">
        <v>597</v>
      </c>
      <c r="Q1095" s="140" t="s">
        <v>577</v>
      </c>
      <c r="R1095" s="140" t="s">
        <v>577</v>
      </c>
      <c r="S1095" s="140" t="s">
        <v>577</v>
      </c>
      <c r="T1095" s="140">
        <v>0</v>
      </c>
      <c r="U1095" s="140"/>
      <c r="V1095" s="141"/>
    </row>
    <row r="1096" spans="1:22">
      <c r="A1096" s="139">
        <v>209</v>
      </c>
      <c r="B1096" s="140" t="s">
        <v>1379</v>
      </c>
      <c r="C1096" s="140" t="s">
        <v>582</v>
      </c>
      <c r="D1096" s="140" t="s">
        <v>583</v>
      </c>
      <c r="E1096" s="140" t="s">
        <v>584</v>
      </c>
      <c r="F1096" s="140">
        <v>4</v>
      </c>
      <c r="G1096" s="140"/>
      <c r="H1096" s="140" t="s">
        <v>1023</v>
      </c>
      <c r="I1096" s="140" t="s">
        <v>586</v>
      </c>
      <c r="J1096" s="140" t="s">
        <v>619</v>
      </c>
      <c r="K1096" s="140" t="s">
        <v>593</v>
      </c>
      <c r="L1096" s="140" t="s">
        <v>577</v>
      </c>
      <c r="M1096" s="140" t="s">
        <v>595</v>
      </c>
      <c r="N1096" s="140" t="s">
        <v>1024</v>
      </c>
      <c r="O1096" s="140" t="s">
        <v>590</v>
      </c>
      <c r="P1096" s="140" t="s">
        <v>597</v>
      </c>
      <c r="Q1096" s="140" t="s">
        <v>577</v>
      </c>
      <c r="R1096" s="140" t="s">
        <v>577</v>
      </c>
      <c r="S1096" s="140" t="s">
        <v>577</v>
      </c>
      <c r="T1096" s="140">
        <v>0</v>
      </c>
      <c r="U1096" s="140"/>
      <c r="V1096" s="141"/>
    </row>
    <row r="1097" spans="1:22">
      <c r="A1097" s="139">
        <v>209</v>
      </c>
      <c r="B1097" s="140" t="s">
        <v>1379</v>
      </c>
      <c r="C1097" s="140" t="s">
        <v>582</v>
      </c>
      <c r="D1097" s="140" t="s">
        <v>583</v>
      </c>
      <c r="E1097" s="140" t="s">
        <v>584</v>
      </c>
      <c r="F1097" s="140">
        <v>5</v>
      </c>
      <c r="G1097" s="140"/>
      <c r="H1097" s="140" t="s">
        <v>875</v>
      </c>
      <c r="I1097" s="140" t="s">
        <v>586</v>
      </c>
      <c r="J1097" s="140" t="s">
        <v>599</v>
      </c>
      <c r="K1097" s="140" t="s">
        <v>593</v>
      </c>
      <c r="L1097" s="140" t="s">
        <v>594</v>
      </c>
      <c r="M1097" s="140" t="s">
        <v>577</v>
      </c>
      <c r="N1097" s="140" t="s">
        <v>600</v>
      </c>
      <c r="O1097" s="140" t="s">
        <v>590</v>
      </c>
      <c r="P1097" s="140" t="s">
        <v>597</v>
      </c>
      <c r="Q1097" s="140" t="s">
        <v>577</v>
      </c>
      <c r="R1097" s="140" t="s">
        <v>577</v>
      </c>
      <c r="S1097" s="140" t="s">
        <v>577</v>
      </c>
      <c r="T1097" s="140">
        <v>0</v>
      </c>
      <c r="U1097" s="140"/>
      <c r="V1097" s="141"/>
    </row>
    <row r="1098" spans="1:22">
      <c r="A1098" s="139">
        <v>209</v>
      </c>
      <c r="B1098" s="140" t="s">
        <v>1379</v>
      </c>
      <c r="C1098" s="140" t="s">
        <v>582</v>
      </c>
      <c r="D1098" s="140" t="s">
        <v>583</v>
      </c>
      <c r="E1098" s="140" t="s">
        <v>584</v>
      </c>
      <c r="F1098" s="140">
        <v>6</v>
      </c>
      <c r="G1098" s="140"/>
      <c r="H1098" s="140" t="s">
        <v>654</v>
      </c>
      <c r="I1098" s="140" t="s">
        <v>586</v>
      </c>
      <c r="J1098" s="140" t="s">
        <v>609</v>
      </c>
      <c r="K1098" s="140" t="s">
        <v>593</v>
      </c>
      <c r="L1098" s="140" t="s">
        <v>577</v>
      </c>
      <c r="M1098" s="140" t="s">
        <v>595</v>
      </c>
      <c r="N1098" s="140" t="s">
        <v>610</v>
      </c>
      <c r="O1098" s="140" t="s">
        <v>590</v>
      </c>
      <c r="P1098" s="140" t="s">
        <v>597</v>
      </c>
      <c r="Q1098" s="140" t="s">
        <v>577</v>
      </c>
      <c r="R1098" s="140" t="s">
        <v>577</v>
      </c>
      <c r="S1098" s="140" t="s">
        <v>577</v>
      </c>
      <c r="T1098" s="140">
        <v>0</v>
      </c>
      <c r="U1098" s="140"/>
      <c r="V1098" s="141"/>
    </row>
    <row r="1099" spans="1:22" ht="17.25" thickBot="1">
      <c r="A1099" s="146">
        <v>209</v>
      </c>
      <c r="B1099" s="147" t="s">
        <v>1379</v>
      </c>
      <c r="C1099" s="147" t="s">
        <v>582</v>
      </c>
      <c r="D1099" s="148" t="s">
        <v>583</v>
      </c>
      <c r="E1099" s="147" t="s">
        <v>584</v>
      </c>
      <c r="F1099" s="147">
        <v>7</v>
      </c>
      <c r="G1099" s="147"/>
      <c r="H1099" s="147" t="s">
        <v>655</v>
      </c>
      <c r="I1099" s="147" t="s">
        <v>586</v>
      </c>
      <c r="J1099" s="147" t="s">
        <v>609</v>
      </c>
      <c r="K1099" s="147" t="s">
        <v>593</v>
      </c>
      <c r="L1099" s="147" t="s">
        <v>577</v>
      </c>
      <c r="M1099" s="147" t="s">
        <v>595</v>
      </c>
      <c r="N1099" s="147" t="s">
        <v>610</v>
      </c>
      <c r="O1099" s="147" t="s">
        <v>590</v>
      </c>
      <c r="P1099" s="147" t="s">
        <v>597</v>
      </c>
      <c r="Q1099" s="147" t="s">
        <v>577</v>
      </c>
      <c r="R1099" s="147" t="s">
        <v>577</v>
      </c>
      <c r="S1099" s="147" t="s">
        <v>577</v>
      </c>
      <c r="T1099" s="147">
        <v>0</v>
      </c>
      <c r="U1099" s="147"/>
      <c r="V1099" s="149"/>
    </row>
    <row r="1100" spans="1:22">
      <c r="A1100" s="136">
        <v>210</v>
      </c>
      <c r="B1100" s="137" t="s">
        <v>1383</v>
      </c>
      <c r="C1100" s="137" t="s">
        <v>582</v>
      </c>
      <c r="D1100" s="137" t="s">
        <v>583</v>
      </c>
      <c r="E1100" s="137" t="s">
        <v>584</v>
      </c>
      <c r="F1100" s="137">
        <v>0</v>
      </c>
      <c r="G1100" s="137"/>
      <c r="H1100" s="137" t="s">
        <v>1383</v>
      </c>
      <c r="I1100" s="137" t="s">
        <v>586</v>
      </c>
      <c r="J1100" s="137" t="s">
        <v>651</v>
      </c>
      <c r="K1100" s="137" t="s">
        <v>593</v>
      </c>
      <c r="L1100" s="137" t="s">
        <v>577</v>
      </c>
      <c r="M1100" s="137" t="s">
        <v>577</v>
      </c>
      <c r="N1100" s="137" t="s">
        <v>1384</v>
      </c>
      <c r="O1100" s="137" t="s">
        <v>590</v>
      </c>
      <c r="P1100" s="137" t="s">
        <v>580</v>
      </c>
      <c r="Q1100" s="162" t="s">
        <v>599</v>
      </c>
      <c r="R1100" s="137" t="s">
        <v>630</v>
      </c>
      <c r="S1100" s="137" t="s">
        <v>630</v>
      </c>
      <c r="T1100" s="137">
        <v>0</v>
      </c>
      <c r="U1100" s="137"/>
      <c r="V1100" s="138" t="s">
        <v>574</v>
      </c>
    </row>
    <row r="1101" spans="1:22">
      <c r="A1101" s="139">
        <v>210</v>
      </c>
      <c r="B1101" s="140" t="s">
        <v>1383</v>
      </c>
      <c r="C1101" s="140" t="s">
        <v>582</v>
      </c>
      <c r="D1101" s="140" t="s">
        <v>583</v>
      </c>
      <c r="E1101" s="140" t="s">
        <v>584</v>
      </c>
      <c r="F1101" s="140">
        <v>1</v>
      </c>
      <c r="G1101" s="140"/>
      <c r="H1101" s="140" t="s">
        <v>1385</v>
      </c>
      <c r="I1101" s="140" t="s">
        <v>586</v>
      </c>
      <c r="J1101" s="140" t="s">
        <v>592</v>
      </c>
      <c r="K1101" s="140" t="s">
        <v>593</v>
      </c>
      <c r="L1101" s="140" t="s">
        <v>594</v>
      </c>
      <c r="M1101" s="140" t="s">
        <v>595</v>
      </c>
      <c r="N1101" s="140" t="s">
        <v>596</v>
      </c>
      <c r="O1101" s="140" t="s">
        <v>590</v>
      </c>
      <c r="P1101" s="140" t="s">
        <v>597</v>
      </c>
      <c r="Q1101" s="140" t="s">
        <v>577</v>
      </c>
      <c r="R1101" s="140" t="s">
        <v>577</v>
      </c>
      <c r="S1101" s="140" t="s">
        <v>577</v>
      </c>
      <c r="T1101" s="140">
        <v>0</v>
      </c>
      <c r="U1101" s="140"/>
      <c r="V1101" s="141"/>
    </row>
    <row r="1102" spans="1:22">
      <c r="A1102" s="139">
        <v>210</v>
      </c>
      <c r="B1102" s="140" t="s">
        <v>1383</v>
      </c>
      <c r="C1102" s="140" t="s">
        <v>582</v>
      </c>
      <c r="D1102" s="140" t="s">
        <v>583</v>
      </c>
      <c r="E1102" s="140" t="s">
        <v>584</v>
      </c>
      <c r="F1102" s="140">
        <v>2</v>
      </c>
      <c r="G1102" s="140"/>
      <c r="H1102" s="140" t="s">
        <v>664</v>
      </c>
      <c r="I1102" s="140" t="s">
        <v>586</v>
      </c>
      <c r="J1102" s="140" t="s">
        <v>651</v>
      </c>
      <c r="K1102" s="140" t="s">
        <v>577</v>
      </c>
      <c r="L1102" s="140" t="s">
        <v>577</v>
      </c>
      <c r="M1102" s="140" t="s">
        <v>577</v>
      </c>
      <c r="N1102" s="140">
        <v>0</v>
      </c>
      <c r="O1102" s="140" t="s">
        <v>590</v>
      </c>
      <c r="P1102" s="140" t="s">
        <v>597</v>
      </c>
      <c r="Q1102" s="140" t="s">
        <v>577</v>
      </c>
      <c r="R1102" s="140" t="s">
        <v>577</v>
      </c>
      <c r="S1102" s="140" t="s">
        <v>577</v>
      </c>
      <c r="T1102" s="140">
        <v>0</v>
      </c>
      <c r="U1102" s="140"/>
      <c r="V1102" s="141"/>
    </row>
    <row r="1103" spans="1:22">
      <c r="A1103" s="139">
        <v>210</v>
      </c>
      <c r="B1103" s="140" t="s">
        <v>1383</v>
      </c>
      <c r="C1103" s="140" t="s">
        <v>582</v>
      </c>
      <c r="D1103" s="140" t="s">
        <v>583</v>
      </c>
      <c r="E1103" s="140" t="s">
        <v>584</v>
      </c>
      <c r="F1103" s="140">
        <v>3</v>
      </c>
      <c r="G1103" s="140"/>
      <c r="H1103" s="140" t="s">
        <v>628</v>
      </c>
      <c r="I1103" s="140" t="s">
        <v>586</v>
      </c>
      <c r="J1103" s="140" t="s">
        <v>599</v>
      </c>
      <c r="K1103" s="140" t="s">
        <v>593</v>
      </c>
      <c r="L1103" s="140" t="s">
        <v>594</v>
      </c>
      <c r="M1103" s="140" t="s">
        <v>577</v>
      </c>
      <c r="N1103" s="140" t="s">
        <v>629</v>
      </c>
      <c r="O1103" s="140" t="s">
        <v>590</v>
      </c>
      <c r="P1103" s="140" t="s">
        <v>597</v>
      </c>
      <c r="Q1103" s="140" t="s">
        <v>577</v>
      </c>
      <c r="R1103" s="140" t="s">
        <v>577</v>
      </c>
      <c r="S1103" s="140" t="s">
        <v>577</v>
      </c>
      <c r="T1103" s="140">
        <v>0</v>
      </c>
      <c r="U1103" s="140"/>
      <c r="V1103" s="141"/>
    </row>
    <row r="1104" spans="1:22">
      <c r="A1104" s="139">
        <v>210</v>
      </c>
      <c r="B1104" s="140" t="s">
        <v>1383</v>
      </c>
      <c r="C1104" s="140" t="s">
        <v>582</v>
      </c>
      <c r="D1104" s="140" t="s">
        <v>583</v>
      </c>
      <c r="E1104" s="140" t="s">
        <v>584</v>
      </c>
      <c r="F1104" s="140">
        <v>4</v>
      </c>
      <c r="G1104" s="140"/>
      <c r="H1104" s="140" t="s">
        <v>1001</v>
      </c>
      <c r="I1104" s="140" t="s">
        <v>586</v>
      </c>
      <c r="J1104" s="140" t="s">
        <v>619</v>
      </c>
      <c r="K1104" s="140" t="s">
        <v>593</v>
      </c>
      <c r="L1104" s="140" t="s">
        <v>577</v>
      </c>
      <c r="M1104" s="140" t="s">
        <v>595</v>
      </c>
      <c r="N1104" s="140" t="s">
        <v>1002</v>
      </c>
      <c r="O1104" s="140" t="s">
        <v>590</v>
      </c>
      <c r="P1104" s="140" t="s">
        <v>597</v>
      </c>
      <c r="Q1104" s="140" t="s">
        <v>577</v>
      </c>
      <c r="R1104" s="140" t="s">
        <v>577</v>
      </c>
      <c r="S1104" s="140" t="s">
        <v>577</v>
      </c>
      <c r="T1104" s="140">
        <v>0</v>
      </c>
      <c r="U1104" s="140"/>
      <c r="V1104" s="141"/>
    </row>
    <row r="1105" spans="1:22">
      <c r="A1105" s="142">
        <v>210</v>
      </c>
      <c r="B1105" s="130" t="s">
        <v>1383</v>
      </c>
      <c r="C1105" s="130" t="s">
        <v>582</v>
      </c>
      <c r="D1105" s="130" t="s">
        <v>583</v>
      </c>
      <c r="E1105" s="130" t="s">
        <v>584</v>
      </c>
      <c r="F1105" s="130">
        <v>5</v>
      </c>
      <c r="G1105" s="130" t="s">
        <v>1386</v>
      </c>
      <c r="H1105" s="130" t="s">
        <v>920</v>
      </c>
      <c r="I1105" s="130" t="s">
        <v>586</v>
      </c>
      <c r="J1105" s="130" t="s">
        <v>587</v>
      </c>
      <c r="K1105" s="130" t="s">
        <v>593</v>
      </c>
      <c r="L1105" s="130" t="s">
        <v>577</v>
      </c>
      <c r="M1105" s="130" t="s">
        <v>577</v>
      </c>
      <c r="N1105" s="130" t="s">
        <v>607</v>
      </c>
      <c r="O1105" s="140" t="s">
        <v>590</v>
      </c>
      <c r="P1105" s="140" t="s">
        <v>597</v>
      </c>
      <c r="Q1105" s="140" t="s">
        <v>577</v>
      </c>
      <c r="R1105" s="140" t="s">
        <v>577</v>
      </c>
      <c r="S1105" s="140" t="s">
        <v>577</v>
      </c>
      <c r="T1105" s="140">
        <v>0</v>
      </c>
      <c r="U1105" s="140"/>
      <c r="V1105" s="141"/>
    </row>
    <row r="1106" spans="1:22">
      <c r="A1106" s="139">
        <v>210</v>
      </c>
      <c r="B1106" s="140" t="s">
        <v>1383</v>
      </c>
      <c r="C1106" s="140" t="s">
        <v>582</v>
      </c>
      <c r="D1106" s="140" t="s">
        <v>583</v>
      </c>
      <c r="E1106" s="140" t="s">
        <v>584</v>
      </c>
      <c r="F1106" s="140">
        <v>6</v>
      </c>
      <c r="G1106" s="140"/>
      <c r="H1106" s="140" t="s">
        <v>669</v>
      </c>
      <c r="I1106" s="140" t="s">
        <v>586</v>
      </c>
      <c r="J1106" s="140" t="s">
        <v>609</v>
      </c>
      <c r="K1106" s="140" t="s">
        <v>593</v>
      </c>
      <c r="L1106" s="140" t="s">
        <v>577</v>
      </c>
      <c r="M1106" s="140" t="s">
        <v>595</v>
      </c>
      <c r="N1106" s="140" t="s">
        <v>610</v>
      </c>
      <c r="O1106" s="140" t="s">
        <v>590</v>
      </c>
      <c r="P1106" s="140" t="s">
        <v>597</v>
      </c>
      <c r="Q1106" s="140" t="s">
        <v>577</v>
      </c>
      <c r="R1106" s="140" t="s">
        <v>577</v>
      </c>
      <c r="S1106" s="140" t="s">
        <v>577</v>
      </c>
      <c r="T1106" s="140">
        <v>0</v>
      </c>
      <c r="U1106" s="140"/>
      <c r="V1106" s="141"/>
    </row>
    <row r="1107" spans="1:22" ht="17.25" thickBot="1">
      <c r="A1107" s="146">
        <v>210</v>
      </c>
      <c r="B1107" s="147" t="s">
        <v>1383</v>
      </c>
      <c r="C1107" s="147" t="s">
        <v>582</v>
      </c>
      <c r="D1107" s="148" t="s">
        <v>583</v>
      </c>
      <c r="E1107" s="147" t="s">
        <v>584</v>
      </c>
      <c r="F1107" s="147">
        <v>7</v>
      </c>
      <c r="G1107" s="147"/>
      <c r="H1107" s="147" t="s">
        <v>670</v>
      </c>
      <c r="I1107" s="147" t="s">
        <v>586</v>
      </c>
      <c r="J1107" s="147" t="s">
        <v>609</v>
      </c>
      <c r="K1107" s="147" t="s">
        <v>593</v>
      </c>
      <c r="L1107" s="147" t="s">
        <v>577</v>
      </c>
      <c r="M1107" s="147" t="s">
        <v>595</v>
      </c>
      <c r="N1107" s="147" t="s">
        <v>610</v>
      </c>
      <c r="O1107" s="147" t="s">
        <v>590</v>
      </c>
      <c r="P1107" s="147" t="s">
        <v>597</v>
      </c>
      <c r="Q1107" s="147" t="s">
        <v>577</v>
      </c>
      <c r="R1107" s="147" t="s">
        <v>577</v>
      </c>
      <c r="S1107" s="147" t="s">
        <v>577</v>
      </c>
      <c r="T1107" s="147">
        <v>0</v>
      </c>
      <c r="U1107" s="147"/>
      <c r="V1107" s="149"/>
    </row>
    <row r="1108" spans="1:22" s="178" customFormat="1">
      <c r="A1108" s="174">
        <v>211</v>
      </c>
      <c r="B1108" s="175" t="s">
        <v>1387</v>
      </c>
      <c r="C1108" s="175" t="s">
        <v>582</v>
      </c>
      <c r="D1108" s="175" t="s">
        <v>583</v>
      </c>
      <c r="E1108" s="175" t="s">
        <v>584</v>
      </c>
      <c r="F1108" s="175">
        <v>0</v>
      </c>
      <c r="G1108" s="175"/>
      <c r="H1108" s="175" t="s">
        <v>1387</v>
      </c>
      <c r="I1108" s="175" t="s">
        <v>586</v>
      </c>
      <c r="J1108" s="175" t="s">
        <v>651</v>
      </c>
      <c r="K1108" s="175" t="s">
        <v>593</v>
      </c>
      <c r="L1108" s="175" t="s">
        <v>577</v>
      </c>
      <c r="M1108" s="175" t="s">
        <v>577</v>
      </c>
      <c r="N1108" s="175" t="s">
        <v>1388</v>
      </c>
      <c r="O1108" s="175" t="s">
        <v>590</v>
      </c>
      <c r="P1108" s="175" t="s">
        <v>580</v>
      </c>
      <c r="Q1108" s="176" t="s">
        <v>599</v>
      </c>
      <c r="R1108" s="175" t="s">
        <v>630</v>
      </c>
      <c r="S1108" s="175" t="s">
        <v>630</v>
      </c>
      <c r="T1108" s="175">
        <v>0</v>
      </c>
      <c r="U1108" s="175"/>
      <c r="V1108" s="177" t="s">
        <v>574</v>
      </c>
    </row>
    <row r="1109" spans="1:22">
      <c r="A1109" s="139">
        <v>211</v>
      </c>
      <c r="B1109" s="140" t="s">
        <v>1387</v>
      </c>
      <c r="C1109" s="140" t="s">
        <v>582</v>
      </c>
      <c r="D1109" s="140" t="s">
        <v>583</v>
      </c>
      <c r="E1109" s="140" t="s">
        <v>584</v>
      </c>
      <c r="F1109" s="140">
        <v>1</v>
      </c>
      <c r="G1109" s="140"/>
      <c r="H1109" s="140" t="s">
        <v>1389</v>
      </c>
      <c r="I1109" s="140" t="s">
        <v>586</v>
      </c>
      <c r="J1109" s="140" t="s">
        <v>592</v>
      </c>
      <c r="K1109" s="140" t="s">
        <v>593</v>
      </c>
      <c r="L1109" s="140" t="s">
        <v>594</v>
      </c>
      <c r="M1109" s="140" t="s">
        <v>595</v>
      </c>
      <c r="N1109" s="140" t="s">
        <v>596</v>
      </c>
      <c r="O1109" s="140" t="s">
        <v>590</v>
      </c>
      <c r="P1109" s="140" t="s">
        <v>597</v>
      </c>
      <c r="Q1109" s="140" t="s">
        <v>577</v>
      </c>
      <c r="R1109" s="140" t="s">
        <v>577</v>
      </c>
      <c r="S1109" s="140" t="s">
        <v>577</v>
      </c>
      <c r="T1109" s="140">
        <v>0</v>
      </c>
      <c r="U1109" s="140"/>
      <c r="V1109" s="141"/>
    </row>
    <row r="1110" spans="1:22">
      <c r="A1110" s="139">
        <v>211</v>
      </c>
      <c r="B1110" s="140" t="s">
        <v>1387</v>
      </c>
      <c r="C1110" s="140" t="s">
        <v>582</v>
      </c>
      <c r="D1110" s="140" t="s">
        <v>583</v>
      </c>
      <c r="E1110" s="140" t="s">
        <v>584</v>
      </c>
      <c r="F1110" s="140">
        <v>2</v>
      </c>
      <c r="G1110" s="140"/>
      <c r="H1110" s="140" t="s">
        <v>664</v>
      </c>
      <c r="I1110" s="140" t="s">
        <v>586</v>
      </c>
      <c r="J1110" s="140" t="s">
        <v>651</v>
      </c>
      <c r="K1110" s="140" t="s">
        <v>577</v>
      </c>
      <c r="L1110" s="140" t="s">
        <v>577</v>
      </c>
      <c r="M1110" s="140" t="s">
        <v>577</v>
      </c>
      <c r="N1110" s="140">
        <v>0</v>
      </c>
      <c r="O1110" s="140" t="s">
        <v>590</v>
      </c>
      <c r="P1110" s="140" t="s">
        <v>597</v>
      </c>
      <c r="Q1110" s="140" t="s">
        <v>577</v>
      </c>
      <c r="R1110" s="140" t="s">
        <v>577</v>
      </c>
      <c r="S1110" s="140" t="s">
        <v>577</v>
      </c>
      <c r="T1110" s="140">
        <v>0</v>
      </c>
      <c r="U1110" s="140"/>
      <c r="V1110" s="141"/>
    </row>
    <row r="1111" spans="1:22">
      <c r="A1111" s="139">
        <v>211</v>
      </c>
      <c r="B1111" s="140" t="s">
        <v>1387</v>
      </c>
      <c r="C1111" s="140" t="s">
        <v>582</v>
      </c>
      <c r="D1111" s="140" t="s">
        <v>583</v>
      </c>
      <c r="E1111" s="140" t="s">
        <v>584</v>
      </c>
      <c r="F1111" s="140">
        <v>3</v>
      </c>
      <c r="G1111" s="140"/>
      <c r="H1111" s="140" t="s">
        <v>644</v>
      </c>
      <c r="I1111" s="140" t="s">
        <v>586</v>
      </c>
      <c r="J1111" s="140" t="s">
        <v>599</v>
      </c>
      <c r="K1111" s="140" t="s">
        <v>593</v>
      </c>
      <c r="L1111" s="140" t="s">
        <v>594</v>
      </c>
      <c r="M1111" s="140" t="s">
        <v>577</v>
      </c>
      <c r="N1111" s="140" t="s">
        <v>645</v>
      </c>
      <c r="O1111" s="140" t="s">
        <v>590</v>
      </c>
      <c r="P1111" s="140" t="s">
        <v>597</v>
      </c>
      <c r="Q1111" s="140" t="s">
        <v>577</v>
      </c>
      <c r="R1111" s="140" t="s">
        <v>577</v>
      </c>
      <c r="S1111" s="140" t="s">
        <v>577</v>
      </c>
      <c r="T1111" s="140">
        <v>0</v>
      </c>
      <c r="U1111" s="140"/>
      <c r="V1111" s="141"/>
    </row>
    <row r="1112" spans="1:22">
      <c r="A1112" s="139">
        <v>211</v>
      </c>
      <c r="B1112" s="140" t="s">
        <v>1387</v>
      </c>
      <c r="C1112" s="140" t="s">
        <v>582</v>
      </c>
      <c r="D1112" s="140" t="s">
        <v>583</v>
      </c>
      <c r="E1112" s="140" t="s">
        <v>584</v>
      </c>
      <c r="F1112" s="140">
        <v>4</v>
      </c>
      <c r="G1112" s="140"/>
      <c r="H1112" s="140" t="s">
        <v>1007</v>
      </c>
      <c r="I1112" s="140" t="s">
        <v>586</v>
      </c>
      <c r="J1112" s="140" t="s">
        <v>619</v>
      </c>
      <c r="K1112" s="140" t="s">
        <v>593</v>
      </c>
      <c r="L1112" s="140" t="s">
        <v>577</v>
      </c>
      <c r="M1112" s="140" t="s">
        <v>595</v>
      </c>
      <c r="N1112" s="140" t="s">
        <v>1008</v>
      </c>
      <c r="O1112" s="140" t="s">
        <v>590</v>
      </c>
      <c r="P1112" s="140" t="s">
        <v>597</v>
      </c>
      <c r="Q1112" s="140" t="s">
        <v>577</v>
      </c>
      <c r="R1112" s="140" t="s">
        <v>577</v>
      </c>
      <c r="S1112" s="140" t="s">
        <v>577</v>
      </c>
      <c r="T1112" s="140">
        <v>0</v>
      </c>
      <c r="U1112" s="140"/>
      <c r="V1112" s="141"/>
    </row>
    <row r="1113" spans="1:22">
      <c r="A1113" s="142">
        <v>211</v>
      </c>
      <c r="B1113" s="130" t="s">
        <v>1387</v>
      </c>
      <c r="C1113" s="130" t="s">
        <v>582</v>
      </c>
      <c r="D1113" s="130" t="s">
        <v>583</v>
      </c>
      <c r="E1113" s="130" t="s">
        <v>584</v>
      </c>
      <c r="F1113" s="130">
        <v>5</v>
      </c>
      <c r="G1113" s="130" t="s">
        <v>1390</v>
      </c>
      <c r="H1113" s="130" t="s">
        <v>929</v>
      </c>
      <c r="I1113" s="130" t="s">
        <v>586</v>
      </c>
      <c r="J1113" s="130" t="s">
        <v>587</v>
      </c>
      <c r="K1113" s="130" t="s">
        <v>593</v>
      </c>
      <c r="L1113" s="130" t="s">
        <v>577</v>
      </c>
      <c r="M1113" s="130" t="s">
        <v>577</v>
      </c>
      <c r="N1113" s="130" t="s">
        <v>624</v>
      </c>
      <c r="O1113" s="140" t="s">
        <v>590</v>
      </c>
      <c r="P1113" s="140" t="s">
        <v>597</v>
      </c>
      <c r="Q1113" s="140" t="s">
        <v>577</v>
      </c>
      <c r="R1113" s="140" t="s">
        <v>577</v>
      </c>
      <c r="S1113" s="140" t="s">
        <v>577</v>
      </c>
      <c r="T1113" s="140">
        <v>0</v>
      </c>
      <c r="U1113" s="140"/>
      <c r="V1113" s="141"/>
    </row>
    <row r="1114" spans="1:22">
      <c r="A1114" s="139">
        <v>211</v>
      </c>
      <c r="B1114" s="140" t="s">
        <v>1387</v>
      </c>
      <c r="C1114" s="140" t="s">
        <v>582</v>
      </c>
      <c r="D1114" s="140" t="s">
        <v>583</v>
      </c>
      <c r="E1114" s="140" t="s">
        <v>584</v>
      </c>
      <c r="F1114" s="140">
        <v>6</v>
      </c>
      <c r="G1114" s="140"/>
      <c r="H1114" s="140" t="s">
        <v>682</v>
      </c>
      <c r="I1114" s="140" t="s">
        <v>586</v>
      </c>
      <c r="J1114" s="140" t="s">
        <v>609</v>
      </c>
      <c r="K1114" s="140" t="s">
        <v>593</v>
      </c>
      <c r="L1114" s="140" t="s">
        <v>577</v>
      </c>
      <c r="M1114" s="140" t="s">
        <v>595</v>
      </c>
      <c r="N1114" s="140" t="s">
        <v>610</v>
      </c>
      <c r="O1114" s="140" t="s">
        <v>590</v>
      </c>
      <c r="P1114" s="140" t="s">
        <v>597</v>
      </c>
      <c r="Q1114" s="140" t="s">
        <v>577</v>
      </c>
      <c r="R1114" s="140" t="s">
        <v>577</v>
      </c>
      <c r="S1114" s="140" t="s">
        <v>577</v>
      </c>
      <c r="T1114" s="140">
        <v>0</v>
      </c>
      <c r="U1114" s="140"/>
      <c r="V1114" s="141"/>
    </row>
    <row r="1115" spans="1:22" ht="17.25" thickBot="1">
      <c r="A1115" s="146">
        <v>211</v>
      </c>
      <c r="B1115" s="147" t="s">
        <v>1387</v>
      </c>
      <c r="C1115" s="147" t="s">
        <v>582</v>
      </c>
      <c r="D1115" s="148" t="s">
        <v>583</v>
      </c>
      <c r="E1115" s="147" t="s">
        <v>584</v>
      </c>
      <c r="F1115" s="147">
        <v>7</v>
      </c>
      <c r="G1115" s="147"/>
      <c r="H1115" s="147" t="s">
        <v>683</v>
      </c>
      <c r="I1115" s="147" t="s">
        <v>586</v>
      </c>
      <c r="J1115" s="147" t="s">
        <v>609</v>
      </c>
      <c r="K1115" s="147" t="s">
        <v>593</v>
      </c>
      <c r="L1115" s="147" t="s">
        <v>577</v>
      </c>
      <c r="M1115" s="147" t="s">
        <v>595</v>
      </c>
      <c r="N1115" s="147" t="s">
        <v>610</v>
      </c>
      <c r="O1115" s="147" t="s">
        <v>590</v>
      </c>
      <c r="P1115" s="147" t="s">
        <v>597</v>
      </c>
      <c r="Q1115" s="147" t="s">
        <v>577</v>
      </c>
      <c r="R1115" s="147" t="s">
        <v>577</v>
      </c>
      <c r="S1115" s="147" t="s">
        <v>577</v>
      </c>
      <c r="T1115" s="147">
        <v>0</v>
      </c>
      <c r="U1115" s="147"/>
      <c r="V1115" s="149"/>
    </row>
    <row r="1116" spans="1:22" s="135" customFormat="1" ht="17.25" thickBot="1">
      <c r="A1116" s="150">
        <v>212</v>
      </c>
      <c r="B1116" s="151" t="s">
        <v>584</v>
      </c>
      <c r="C1116" s="151" t="s">
        <v>573</v>
      </c>
      <c r="D1116" s="151" t="s">
        <v>573</v>
      </c>
      <c r="E1116" s="151" t="s">
        <v>574</v>
      </c>
      <c r="F1116" s="151">
        <v>0</v>
      </c>
      <c r="G1116" s="151" t="s">
        <v>641</v>
      </c>
      <c r="H1116" s="151" t="s">
        <v>584</v>
      </c>
      <c r="I1116" s="151" t="s">
        <v>576</v>
      </c>
      <c r="J1116" s="137" t="s">
        <v>577</v>
      </c>
      <c r="K1116" s="137" t="s">
        <v>577</v>
      </c>
      <c r="L1116" s="137" t="s">
        <v>577</v>
      </c>
      <c r="M1116" s="137" t="s">
        <v>577</v>
      </c>
      <c r="N1116" s="151" t="s">
        <v>642</v>
      </c>
      <c r="O1116" s="151" t="s">
        <v>579</v>
      </c>
      <c r="P1116" s="151" t="s">
        <v>580</v>
      </c>
      <c r="Q1116" s="151" t="s">
        <v>577</v>
      </c>
      <c r="R1116" s="151" t="s">
        <v>577</v>
      </c>
      <c r="S1116" s="151" t="s">
        <v>577</v>
      </c>
      <c r="T1116" s="151">
        <v>0</v>
      </c>
      <c r="U1116" s="151"/>
      <c r="V1116" s="133" t="s">
        <v>574</v>
      </c>
    </row>
    <row r="1117" spans="1:22" s="165" customFormat="1" ht="17.25" thickBot="1">
      <c r="A1117" s="150">
        <v>213</v>
      </c>
      <c r="B1117" s="151" t="s">
        <v>1391</v>
      </c>
      <c r="C1117" s="163" t="s">
        <v>1350</v>
      </c>
      <c r="D1117" s="163" t="s">
        <v>1351</v>
      </c>
      <c r="E1117" s="163" t="s">
        <v>577</v>
      </c>
      <c r="F1117" s="151">
        <v>0</v>
      </c>
      <c r="G1117" s="151" t="s">
        <v>575</v>
      </c>
      <c r="H1117" s="151" t="s">
        <v>1391</v>
      </c>
      <c r="I1117" s="163" t="s">
        <v>576</v>
      </c>
      <c r="J1117" s="151" t="s">
        <v>577</v>
      </c>
      <c r="K1117" s="151" t="s">
        <v>577</v>
      </c>
      <c r="L1117" s="151" t="s">
        <v>577</v>
      </c>
      <c r="M1117" s="151" t="s">
        <v>577</v>
      </c>
      <c r="N1117" s="151" t="s">
        <v>1392</v>
      </c>
      <c r="O1117" s="173" t="s">
        <v>1354</v>
      </c>
      <c r="P1117" s="151" t="s">
        <v>580</v>
      </c>
      <c r="Q1117" s="173" t="s">
        <v>577</v>
      </c>
      <c r="R1117" s="173" t="s">
        <v>577</v>
      </c>
      <c r="S1117" s="151" t="s">
        <v>577</v>
      </c>
      <c r="T1117" s="151">
        <v>0</v>
      </c>
      <c r="U1117" s="151"/>
      <c r="V1117" s="164" t="s">
        <v>574</v>
      </c>
    </row>
    <row r="1118" spans="1:22" ht="17.25" thickBot="1">
      <c r="A1118" s="136">
        <v>214</v>
      </c>
      <c r="B1118" s="137" t="s">
        <v>1036</v>
      </c>
      <c r="C1118" s="161" t="s">
        <v>577</v>
      </c>
      <c r="D1118" s="161" t="s">
        <v>577</v>
      </c>
      <c r="E1118" s="161" t="s">
        <v>577</v>
      </c>
      <c r="F1118" s="137">
        <v>0</v>
      </c>
      <c r="G1118" s="137"/>
      <c r="H1118" s="161" t="s">
        <v>577</v>
      </c>
      <c r="I1118" s="161" t="s">
        <v>577</v>
      </c>
      <c r="J1118" s="161" t="s">
        <v>577</v>
      </c>
      <c r="K1118" s="137" t="s">
        <v>577</v>
      </c>
      <c r="L1118" s="137" t="s">
        <v>577</v>
      </c>
      <c r="M1118" s="137" t="s">
        <v>577</v>
      </c>
      <c r="N1118" s="161" t="s">
        <v>577</v>
      </c>
      <c r="O1118" s="161" t="s">
        <v>577</v>
      </c>
      <c r="P1118" s="137" t="s">
        <v>580</v>
      </c>
      <c r="Q1118" s="137" t="s">
        <v>577</v>
      </c>
      <c r="R1118" s="161" t="s">
        <v>577</v>
      </c>
      <c r="S1118" s="137" t="s">
        <v>577</v>
      </c>
      <c r="T1118" s="137">
        <v>0</v>
      </c>
      <c r="U1118" s="137"/>
      <c r="V1118" s="138" t="s">
        <v>574</v>
      </c>
    </row>
    <row r="1119" spans="1:22" s="135" customFormat="1" ht="17.25" thickBot="1">
      <c r="A1119" s="150">
        <v>215</v>
      </c>
      <c r="B1119" s="151" t="s">
        <v>1393</v>
      </c>
      <c r="C1119" s="151" t="s">
        <v>573</v>
      </c>
      <c r="D1119" s="151" t="s">
        <v>573</v>
      </c>
      <c r="E1119" s="151" t="s">
        <v>574</v>
      </c>
      <c r="F1119" s="151">
        <v>0</v>
      </c>
      <c r="G1119" s="151" t="s">
        <v>1394</v>
      </c>
      <c r="H1119" s="151" t="s">
        <v>1395</v>
      </c>
      <c r="I1119" s="151" t="s">
        <v>576</v>
      </c>
      <c r="J1119" s="137" t="s">
        <v>577</v>
      </c>
      <c r="K1119" s="137" t="s">
        <v>577</v>
      </c>
      <c r="L1119" s="137" t="s">
        <v>577</v>
      </c>
      <c r="M1119" s="137" t="s">
        <v>577</v>
      </c>
      <c r="N1119" s="151" t="s">
        <v>1396</v>
      </c>
      <c r="O1119" s="151" t="s">
        <v>579</v>
      </c>
      <c r="P1119" s="151" t="s">
        <v>580</v>
      </c>
      <c r="Q1119" s="151" t="s">
        <v>577</v>
      </c>
      <c r="R1119" s="151" t="s">
        <v>577</v>
      </c>
      <c r="S1119" s="151" t="s">
        <v>577</v>
      </c>
      <c r="T1119" s="151">
        <v>0</v>
      </c>
      <c r="U1119" s="151" t="s">
        <v>1397</v>
      </c>
      <c r="V1119" s="133" t="s">
        <v>574</v>
      </c>
    </row>
    <row r="1120" spans="1:22" s="135" customFormat="1">
      <c r="A1120" s="150">
        <v>216</v>
      </c>
      <c r="B1120" s="151" t="s">
        <v>1398</v>
      </c>
      <c r="C1120" s="151" t="s">
        <v>582</v>
      </c>
      <c r="D1120" s="151" t="s">
        <v>583</v>
      </c>
      <c r="E1120" s="151" t="s">
        <v>584</v>
      </c>
      <c r="F1120" s="151">
        <v>0</v>
      </c>
      <c r="G1120" s="151" t="s">
        <v>1399</v>
      </c>
      <c r="H1120" s="151" t="s">
        <v>1398</v>
      </c>
      <c r="I1120" s="151" t="s">
        <v>586</v>
      </c>
      <c r="J1120" s="151" t="s">
        <v>592</v>
      </c>
      <c r="K1120" s="151" t="s">
        <v>593</v>
      </c>
      <c r="L1120" s="151" t="s">
        <v>594</v>
      </c>
      <c r="M1120" s="151" t="s">
        <v>595</v>
      </c>
      <c r="N1120" s="151" t="s">
        <v>596</v>
      </c>
      <c r="O1120" s="151" t="s">
        <v>590</v>
      </c>
      <c r="P1120" s="151" t="s">
        <v>580</v>
      </c>
      <c r="Q1120" s="151" t="s">
        <v>686</v>
      </c>
      <c r="R1120" s="151" t="s">
        <v>630</v>
      </c>
      <c r="S1120" s="151" t="s">
        <v>630</v>
      </c>
      <c r="T1120" s="151">
        <v>0</v>
      </c>
      <c r="U1120" s="151"/>
      <c r="V1120" s="133" t="s">
        <v>574</v>
      </c>
    </row>
    <row r="1121" spans="1:22">
      <c r="A1121" s="139">
        <v>216</v>
      </c>
      <c r="B1121" s="140" t="s">
        <v>1398</v>
      </c>
      <c r="C1121" s="140" t="s">
        <v>582</v>
      </c>
      <c r="D1121" s="140" t="s">
        <v>583</v>
      </c>
      <c r="E1121" s="140" t="s">
        <v>584</v>
      </c>
      <c r="F1121" s="140">
        <v>1</v>
      </c>
      <c r="G1121" s="140"/>
      <c r="H1121" s="140" t="s">
        <v>688</v>
      </c>
      <c r="I1121" s="140" t="s">
        <v>586</v>
      </c>
      <c r="J1121" s="140" t="s">
        <v>651</v>
      </c>
      <c r="K1121" s="140" t="s">
        <v>577</v>
      </c>
      <c r="L1121" s="140" t="s">
        <v>577</v>
      </c>
      <c r="M1121" s="140" t="s">
        <v>577</v>
      </c>
      <c r="N1121" s="140">
        <v>0</v>
      </c>
      <c r="O1121" s="140" t="s">
        <v>590</v>
      </c>
      <c r="P1121" s="140" t="s">
        <v>597</v>
      </c>
      <c r="Q1121" s="140" t="s">
        <v>577</v>
      </c>
      <c r="R1121" s="140" t="s">
        <v>577</v>
      </c>
      <c r="S1121" s="140" t="s">
        <v>577</v>
      </c>
      <c r="T1121" s="140">
        <v>0</v>
      </c>
      <c r="U1121" s="140"/>
      <c r="V1121" s="141"/>
    </row>
    <row r="1122" spans="1:22">
      <c r="A1122" s="139">
        <v>216</v>
      </c>
      <c r="B1122" s="140" t="s">
        <v>1398</v>
      </c>
      <c r="C1122" s="140" t="s">
        <v>582</v>
      </c>
      <c r="D1122" s="140" t="s">
        <v>583</v>
      </c>
      <c r="E1122" s="140" t="s">
        <v>584</v>
      </c>
      <c r="F1122" s="140">
        <v>2</v>
      </c>
      <c r="G1122" s="140"/>
      <c r="H1122" s="140" t="s">
        <v>664</v>
      </c>
      <c r="I1122" s="140" t="s">
        <v>586</v>
      </c>
      <c r="J1122" s="140" t="s">
        <v>651</v>
      </c>
      <c r="K1122" s="140" t="s">
        <v>577</v>
      </c>
      <c r="L1122" s="140" t="s">
        <v>577</v>
      </c>
      <c r="M1122" s="140" t="s">
        <v>577</v>
      </c>
      <c r="N1122" s="140">
        <v>0</v>
      </c>
      <c r="O1122" s="140" t="s">
        <v>590</v>
      </c>
      <c r="P1122" s="140" t="s">
        <v>597</v>
      </c>
      <c r="Q1122" s="140" t="s">
        <v>577</v>
      </c>
      <c r="R1122" s="140" t="s">
        <v>577</v>
      </c>
      <c r="S1122" s="140" t="s">
        <v>577</v>
      </c>
      <c r="T1122" s="140">
        <v>0</v>
      </c>
      <c r="U1122" s="140"/>
      <c r="V1122" s="141"/>
    </row>
    <row r="1123" spans="1:22">
      <c r="A1123" s="139">
        <v>216</v>
      </c>
      <c r="B1123" s="140" t="s">
        <v>1398</v>
      </c>
      <c r="C1123" s="140" t="s">
        <v>582</v>
      </c>
      <c r="D1123" s="140" t="s">
        <v>583</v>
      </c>
      <c r="E1123" s="140" t="s">
        <v>584</v>
      </c>
      <c r="F1123" s="140">
        <v>3</v>
      </c>
      <c r="G1123" s="140"/>
      <c r="H1123" s="140" t="s">
        <v>660</v>
      </c>
      <c r="I1123" s="140" t="s">
        <v>586</v>
      </c>
      <c r="J1123" s="140" t="s">
        <v>609</v>
      </c>
      <c r="K1123" s="140" t="s">
        <v>593</v>
      </c>
      <c r="L1123" s="140" t="s">
        <v>577</v>
      </c>
      <c r="M1123" s="140" t="s">
        <v>595</v>
      </c>
      <c r="N1123" s="140" t="s">
        <v>661</v>
      </c>
      <c r="O1123" s="140" t="s">
        <v>590</v>
      </c>
      <c r="P1123" s="140" t="s">
        <v>597</v>
      </c>
      <c r="Q1123" s="140" t="s">
        <v>577</v>
      </c>
      <c r="R1123" s="140" t="s">
        <v>577</v>
      </c>
      <c r="S1123" s="140" t="s">
        <v>577</v>
      </c>
      <c r="T1123" s="140">
        <v>0</v>
      </c>
      <c r="U1123" s="140"/>
      <c r="V1123" s="141"/>
    </row>
    <row r="1124" spans="1:22">
      <c r="A1124" s="139">
        <v>216</v>
      </c>
      <c r="B1124" s="140" t="s">
        <v>1398</v>
      </c>
      <c r="C1124" s="140" t="s">
        <v>582</v>
      </c>
      <c r="D1124" s="140" t="s">
        <v>583</v>
      </c>
      <c r="E1124" s="140" t="s">
        <v>584</v>
      </c>
      <c r="F1124" s="140">
        <v>4</v>
      </c>
      <c r="G1124" s="140"/>
      <c r="H1124" s="140" t="s">
        <v>1011</v>
      </c>
      <c r="I1124" s="140" t="s">
        <v>586</v>
      </c>
      <c r="J1124" s="140" t="s">
        <v>599</v>
      </c>
      <c r="K1124" s="140" t="s">
        <v>593</v>
      </c>
      <c r="L1124" s="140" t="s">
        <v>594</v>
      </c>
      <c r="M1124" s="140" t="s">
        <v>577</v>
      </c>
      <c r="N1124" s="140" t="s">
        <v>1012</v>
      </c>
      <c r="O1124" s="140" t="s">
        <v>590</v>
      </c>
      <c r="P1124" s="140" t="s">
        <v>597</v>
      </c>
      <c r="Q1124" s="140" t="s">
        <v>577</v>
      </c>
      <c r="R1124" s="140" t="s">
        <v>577</v>
      </c>
      <c r="S1124" s="140" t="s">
        <v>577</v>
      </c>
      <c r="T1124" s="140">
        <v>0</v>
      </c>
      <c r="U1124" s="140"/>
      <c r="V1124" s="141"/>
    </row>
    <row r="1125" spans="1:22">
      <c r="A1125" s="139">
        <v>216</v>
      </c>
      <c r="B1125" s="140" t="s">
        <v>1398</v>
      </c>
      <c r="C1125" s="140" t="s">
        <v>582</v>
      </c>
      <c r="D1125" s="140" t="s">
        <v>583</v>
      </c>
      <c r="E1125" s="140" t="s">
        <v>584</v>
      </c>
      <c r="F1125" s="140">
        <v>5</v>
      </c>
      <c r="G1125" s="140"/>
      <c r="H1125" s="140" t="s">
        <v>821</v>
      </c>
      <c r="I1125" s="140" t="s">
        <v>586</v>
      </c>
      <c r="J1125" s="140" t="s">
        <v>599</v>
      </c>
      <c r="K1125" s="140" t="s">
        <v>593</v>
      </c>
      <c r="L1125" s="140" t="s">
        <v>594</v>
      </c>
      <c r="M1125" s="140" t="s">
        <v>577</v>
      </c>
      <c r="N1125" s="140" t="s">
        <v>600</v>
      </c>
      <c r="O1125" s="140" t="s">
        <v>590</v>
      </c>
      <c r="P1125" s="140" t="s">
        <v>597</v>
      </c>
      <c r="Q1125" s="140" t="s">
        <v>577</v>
      </c>
      <c r="R1125" s="140" t="s">
        <v>577</v>
      </c>
      <c r="S1125" s="140" t="s">
        <v>577</v>
      </c>
      <c r="T1125" s="140">
        <v>0</v>
      </c>
      <c r="U1125" s="140"/>
      <c r="V1125" s="141"/>
    </row>
    <row r="1126" spans="1:22">
      <c r="A1126" s="139">
        <v>216</v>
      </c>
      <c r="B1126" s="140" t="s">
        <v>1398</v>
      </c>
      <c r="C1126" s="140" t="s">
        <v>582</v>
      </c>
      <c r="D1126" s="140" t="s">
        <v>583</v>
      </c>
      <c r="E1126" s="140" t="s">
        <v>584</v>
      </c>
      <c r="F1126" s="140">
        <v>6</v>
      </c>
      <c r="G1126" s="140"/>
      <c r="H1126" s="140" t="s">
        <v>695</v>
      </c>
      <c r="I1126" s="140" t="s">
        <v>586</v>
      </c>
      <c r="J1126" s="140" t="s">
        <v>609</v>
      </c>
      <c r="K1126" s="140" t="s">
        <v>593</v>
      </c>
      <c r="L1126" s="140" t="s">
        <v>577</v>
      </c>
      <c r="M1126" s="140" t="s">
        <v>595</v>
      </c>
      <c r="N1126" s="140" t="s">
        <v>610</v>
      </c>
      <c r="O1126" s="140" t="s">
        <v>590</v>
      </c>
      <c r="P1126" s="140" t="s">
        <v>597</v>
      </c>
      <c r="Q1126" s="140" t="s">
        <v>577</v>
      </c>
      <c r="R1126" s="140" t="s">
        <v>577</v>
      </c>
      <c r="S1126" s="140" t="s">
        <v>577</v>
      </c>
      <c r="T1126" s="140">
        <v>0</v>
      </c>
      <c r="U1126" s="140"/>
      <c r="V1126" s="141"/>
    </row>
    <row r="1127" spans="1:22" ht="17.25" thickBot="1">
      <c r="A1127" s="146">
        <v>216</v>
      </c>
      <c r="B1127" s="147" t="s">
        <v>1398</v>
      </c>
      <c r="C1127" s="147" t="s">
        <v>582</v>
      </c>
      <c r="D1127" s="147" t="s">
        <v>583</v>
      </c>
      <c r="E1127" s="147" t="s">
        <v>584</v>
      </c>
      <c r="F1127" s="147">
        <v>7</v>
      </c>
      <c r="G1127" s="147"/>
      <c r="H1127" s="147" t="s">
        <v>696</v>
      </c>
      <c r="I1127" s="147" t="s">
        <v>586</v>
      </c>
      <c r="J1127" s="147" t="s">
        <v>609</v>
      </c>
      <c r="K1127" s="147" t="s">
        <v>593</v>
      </c>
      <c r="L1127" s="147" t="s">
        <v>577</v>
      </c>
      <c r="M1127" s="147" t="s">
        <v>595</v>
      </c>
      <c r="N1127" s="147" t="s">
        <v>610</v>
      </c>
      <c r="O1127" s="147" t="s">
        <v>590</v>
      </c>
      <c r="P1127" s="147" t="s">
        <v>597</v>
      </c>
      <c r="Q1127" s="147" t="s">
        <v>577</v>
      </c>
      <c r="R1127" s="147" t="s">
        <v>577</v>
      </c>
      <c r="S1127" s="147" t="s">
        <v>577</v>
      </c>
      <c r="T1127" s="147">
        <v>0</v>
      </c>
      <c r="U1127" s="147"/>
      <c r="V1127" s="149"/>
    </row>
    <row r="1128" spans="1:22">
      <c r="G1128" s="179"/>
    </row>
  </sheetData>
  <autoFilter ref="A1:V1127" xr:uid="{00000000-0009-0000-0000-000000000000}">
    <sortState xmlns:xlrd2="http://schemas.microsoft.com/office/spreadsheetml/2017/richdata2" ref="A27:V1119">
      <sortCondition ref="A1:A1127"/>
    </sortState>
  </autoFilter>
  <phoneticPr fontId="1"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1DDFD-9C1C-43C8-AEB9-4D8B63358E80}">
  <dimension ref="B2:AO4112"/>
  <sheetViews>
    <sheetView zoomScaleNormal="100" workbookViewId="0">
      <selection activeCell="K8" sqref="K8"/>
    </sheetView>
  </sheetViews>
  <sheetFormatPr defaultRowHeight="16.5"/>
  <cols>
    <col min="2" max="2" width="6.375" bestFit="1" customWidth="1"/>
    <col min="3" max="3" width="7.125" bestFit="1" customWidth="1"/>
    <col min="4" max="4" width="14.125" bestFit="1" customWidth="1"/>
    <col min="5" max="5" width="5.5" bestFit="1" customWidth="1"/>
    <col min="6" max="6" width="5.125" bestFit="1" customWidth="1"/>
    <col min="7" max="7" width="6.25" bestFit="1" customWidth="1"/>
    <col min="8" max="8" width="6" bestFit="1" customWidth="1"/>
    <col min="9" max="9" width="6.75" bestFit="1" customWidth="1"/>
    <col min="10" max="10" width="6.5" bestFit="1" customWidth="1"/>
    <col min="11" max="11" width="30.25" customWidth="1"/>
    <col min="12" max="12" width="14.5" customWidth="1"/>
    <col min="13" max="13" width="21.75" bestFit="1" customWidth="1"/>
    <col min="14" max="14" width="13" bestFit="1" customWidth="1"/>
    <col min="15" max="15" width="15.5" bestFit="1" customWidth="1"/>
    <col min="16" max="16" width="12.75" bestFit="1" customWidth="1"/>
    <col min="17" max="17" width="15.25" bestFit="1" customWidth="1"/>
    <col min="23" max="23" width="9" style="2"/>
    <col min="31" max="31" width="9" customWidth="1"/>
    <col min="37" max="38" width="9" style="2"/>
  </cols>
  <sheetData>
    <row r="2" spans="2:41">
      <c r="G2" s="284">
        <v>0</v>
      </c>
      <c r="H2">
        <v>0</v>
      </c>
      <c r="I2">
        <v>0</v>
      </c>
      <c r="J2">
        <v>0</v>
      </c>
      <c r="K2" t="s">
        <v>1763</v>
      </c>
      <c r="N2" t="s">
        <v>1768</v>
      </c>
    </row>
    <row r="3" spans="2:41">
      <c r="G3" s="284">
        <v>1</v>
      </c>
      <c r="H3">
        <v>0</v>
      </c>
      <c r="I3">
        <v>0</v>
      </c>
      <c r="J3">
        <v>1</v>
      </c>
      <c r="K3" t="s">
        <v>1763</v>
      </c>
      <c r="N3" t="s">
        <v>1769</v>
      </c>
    </row>
    <row r="4" spans="2:41">
      <c r="G4" s="283">
        <v>2</v>
      </c>
      <c r="H4" s="83">
        <v>0</v>
      </c>
      <c r="I4" s="83">
        <v>1</v>
      </c>
      <c r="J4" s="83">
        <v>0</v>
      </c>
      <c r="K4" s="83" t="s">
        <v>1764</v>
      </c>
      <c r="L4" s="83" t="s">
        <v>1766</v>
      </c>
      <c r="M4" s="83" t="s">
        <v>1767</v>
      </c>
      <c r="N4" s="83" t="s">
        <v>1768</v>
      </c>
      <c r="O4" s="83"/>
      <c r="R4" t="s">
        <v>1765</v>
      </c>
    </row>
    <row r="5" spans="2:41">
      <c r="G5" s="285">
        <v>3</v>
      </c>
      <c r="H5" s="286">
        <v>0</v>
      </c>
      <c r="I5" s="286">
        <v>1</v>
      </c>
      <c r="J5" s="286">
        <v>1</v>
      </c>
      <c r="K5" s="286" t="s">
        <v>1763</v>
      </c>
      <c r="L5" s="286" t="s">
        <v>1766</v>
      </c>
      <c r="M5" s="286" t="s">
        <v>1767</v>
      </c>
      <c r="N5" s="286" t="s">
        <v>1769</v>
      </c>
      <c r="O5" s="83"/>
    </row>
    <row r="6" spans="2:41">
      <c r="G6" s="284">
        <v>4</v>
      </c>
      <c r="H6">
        <v>1</v>
      </c>
      <c r="I6">
        <v>0</v>
      </c>
      <c r="J6">
        <v>0</v>
      </c>
      <c r="K6" t="s">
        <v>1763</v>
      </c>
      <c r="N6" t="s">
        <v>1768</v>
      </c>
    </row>
    <row r="7" spans="2:41">
      <c r="G7" s="284">
        <v>5</v>
      </c>
      <c r="H7">
        <v>1</v>
      </c>
      <c r="I7">
        <v>0</v>
      </c>
      <c r="J7">
        <v>1</v>
      </c>
      <c r="K7" t="s">
        <v>1763</v>
      </c>
      <c r="N7" t="s">
        <v>1769</v>
      </c>
    </row>
    <row r="8" spans="2:41" ht="49.5">
      <c r="G8" s="288">
        <v>6</v>
      </c>
      <c r="H8" s="287">
        <v>1</v>
      </c>
      <c r="I8" s="287">
        <v>1</v>
      </c>
      <c r="J8" s="287">
        <v>0</v>
      </c>
      <c r="K8" s="289" t="s">
        <v>1771</v>
      </c>
      <c r="L8" s="287" t="s">
        <v>1766</v>
      </c>
      <c r="M8" s="287" t="s">
        <v>1770</v>
      </c>
      <c r="N8" s="287" t="s">
        <v>1768</v>
      </c>
      <c r="O8" s="287"/>
    </row>
    <row r="9" spans="2:41">
      <c r="G9" s="285">
        <v>7</v>
      </c>
      <c r="H9" s="286">
        <v>1</v>
      </c>
      <c r="I9" s="286">
        <v>1</v>
      </c>
      <c r="J9" s="286">
        <v>1</v>
      </c>
      <c r="K9" s="286" t="s">
        <v>1763</v>
      </c>
      <c r="L9" s="286" t="s">
        <v>1766</v>
      </c>
      <c r="M9" s="286" t="s">
        <v>1770</v>
      </c>
      <c r="N9" s="286" t="s">
        <v>1769</v>
      </c>
    </row>
    <row r="13" spans="2:41">
      <c r="U13" t="s">
        <v>1735</v>
      </c>
    </row>
    <row r="14" spans="2:41">
      <c r="U14" s="17" t="s">
        <v>1736</v>
      </c>
      <c r="V14" s="17" t="s">
        <v>1737</v>
      </c>
      <c r="W14" s="17" t="s">
        <v>1738</v>
      </c>
      <c r="X14" s="17"/>
      <c r="Z14" s="2" t="s">
        <v>1739</v>
      </c>
      <c r="AA14" s="2" t="s">
        <v>1740</v>
      </c>
      <c r="AB14" s="2" t="s">
        <v>1741</v>
      </c>
      <c r="AC14" s="2" t="s">
        <v>326</v>
      </c>
      <c r="AG14" s="2"/>
      <c r="AH14" s="2"/>
      <c r="AI14" s="2"/>
      <c r="AJ14" s="2"/>
    </row>
    <row r="15" spans="2:41" ht="17.25" thickBot="1">
      <c r="U15" s="17">
        <v>18</v>
      </c>
      <c r="V15" s="17">
        <v>47</v>
      </c>
      <c r="W15" s="17">
        <v>7.5</v>
      </c>
      <c r="X15" s="17">
        <f>(W15/(V15+W15))*U15</f>
        <v>2.4770642201834865</v>
      </c>
      <c r="Z15" s="2">
        <v>1</v>
      </c>
      <c r="AA15" s="2">
        <f t="shared" ref="AA15:AA38" si="0">Z15*$X$16</f>
        <v>0.13761467889908258</v>
      </c>
      <c r="AB15" s="2">
        <f t="shared" ref="AB15:AB38" si="1">AA15/$AA$38</f>
        <v>4.1666666666666664E-2</v>
      </c>
      <c r="AC15" s="2"/>
      <c r="AG15" s="2"/>
      <c r="AH15">
        <v>3.3</v>
      </c>
      <c r="AI15">
        <v>4095</v>
      </c>
      <c r="AJ15">
        <f>AH15/AI15</f>
        <v>8.0586080586080586E-4</v>
      </c>
    </row>
    <row r="16" spans="2:41" ht="51" thickTop="1" thickBot="1">
      <c r="B16" s="261"/>
      <c r="C16" s="237" t="s">
        <v>1506</v>
      </c>
      <c r="D16" s="237" t="s">
        <v>1519</v>
      </c>
      <c r="E16" s="237" t="s">
        <v>1723</v>
      </c>
      <c r="F16" s="237" t="s">
        <v>1512</v>
      </c>
      <c r="G16" s="237" t="s">
        <v>1731</v>
      </c>
      <c r="H16" s="262" t="s">
        <v>1732</v>
      </c>
      <c r="I16" s="269" t="s">
        <v>1726</v>
      </c>
      <c r="J16" s="269" t="s">
        <v>1727</v>
      </c>
      <c r="K16" s="270" t="s">
        <v>1733</v>
      </c>
      <c r="L16" s="270" t="s">
        <v>1734</v>
      </c>
      <c r="M16" s="2"/>
      <c r="N16" s="272" t="s">
        <v>1724</v>
      </c>
      <c r="O16" s="272" t="s">
        <v>1728</v>
      </c>
      <c r="P16" s="272" t="s">
        <v>1725</v>
      </c>
      <c r="Q16" s="272" t="s">
        <v>1729</v>
      </c>
      <c r="U16" s="9"/>
      <c r="V16" s="9"/>
      <c r="W16" s="17" t="s">
        <v>1742</v>
      </c>
      <c r="X16" s="257">
        <f>(W15/(V15+W15))</f>
        <v>0.13761467889908258</v>
      </c>
      <c r="Z16" s="2">
        <v>2</v>
      </c>
      <c r="AA16" s="2">
        <f t="shared" si="0"/>
        <v>0.27522935779816515</v>
      </c>
      <c r="AB16" s="2">
        <f t="shared" si="1"/>
        <v>8.3333333333333329E-2</v>
      </c>
      <c r="AC16" s="2"/>
      <c r="AG16" s="2"/>
      <c r="AH16" s="2" t="s">
        <v>1743</v>
      </c>
      <c r="AI16" s="2" t="s">
        <v>1736</v>
      </c>
      <c r="AJ16" s="2" t="s">
        <v>1744</v>
      </c>
      <c r="AK16" s="2" t="s">
        <v>1745</v>
      </c>
      <c r="AL16" s="2" t="s">
        <v>1746</v>
      </c>
      <c r="AM16" s="2" t="s">
        <v>1747</v>
      </c>
      <c r="AN16" s="2" t="s">
        <v>1748</v>
      </c>
      <c r="AO16" s="2" t="s">
        <v>1749</v>
      </c>
    </row>
    <row r="17" spans="2:41" ht="18" thickTop="1" thickBot="1">
      <c r="B17" s="263" t="s">
        <v>1504</v>
      </c>
      <c r="C17" s="2">
        <v>201</v>
      </c>
      <c r="D17" s="2" t="s">
        <v>1505</v>
      </c>
      <c r="E17" s="2">
        <v>5</v>
      </c>
      <c r="F17" s="2" t="s">
        <v>1513</v>
      </c>
      <c r="G17" s="2">
        <v>5.5</v>
      </c>
      <c r="H17" s="264">
        <v>4.5</v>
      </c>
      <c r="I17" s="2">
        <v>30</v>
      </c>
      <c r="J17" s="2">
        <v>30</v>
      </c>
      <c r="K17" s="268">
        <f>(G17*J17)/(I17+J17)</f>
        <v>2.75</v>
      </c>
      <c r="L17" s="268">
        <f>(H17*J17)/(I17+J17)</f>
        <v>2.25</v>
      </c>
      <c r="M17" s="2"/>
      <c r="N17" s="273">
        <f t="shared" ref="N17:N22" si="2">4095/(3.3)*K17</f>
        <v>3412.5</v>
      </c>
      <c r="O17" s="274" t="str">
        <f t="shared" ref="O17:O22" si="3">DEC2HEX(ROUNDDOWN(N17,0))</f>
        <v>D54</v>
      </c>
      <c r="P17" s="273">
        <f t="shared" ref="P17:P22" si="4">(4095/3.3)*L17</f>
        <v>2792.045454545455</v>
      </c>
      <c r="Q17" s="274" t="str">
        <f t="shared" ref="Q17:Q22" si="5">DEC2HEX(ROUNDDOWN(P17,0))</f>
        <v>AE8</v>
      </c>
      <c r="Z17" s="2">
        <v>3</v>
      </c>
      <c r="AA17" s="2">
        <f t="shared" si="0"/>
        <v>0.41284403669724773</v>
      </c>
      <c r="AB17" s="2">
        <f t="shared" si="1"/>
        <v>0.125</v>
      </c>
      <c r="AC17" s="2"/>
      <c r="AG17" s="2">
        <v>1</v>
      </c>
      <c r="AH17" s="17">
        <v>0</v>
      </c>
      <c r="AI17" s="17">
        <f>AH17*$AJ$15</f>
        <v>0</v>
      </c>
      <c r="AJ17" s="17" t="str">
        <f>DEC2HEX(AH17,3)</f>
        <v>000</v>
      </c>
      <c r="AK17" s="17"/>
      <c r="AL17" s="17"/>
      <c r="AM17" s="9"/>
      <c r="AN17" s="9"/>
      <c r="AO17" s="9"/>
    </row>
    <row r="18" spans="2:41" ht="18" thickTop="1" thickBot="1">
      <c r="B18" s="263" t="s">
        <v>1355</v>
      </c>
      <c r="C18" s="2">
        <v>202</v>
      </c>
      <c r="D18" s="2" t="s">
        <v>1508</v>
      </c>
      <c r="E18" s="2">
        <v>3.3</v>
      </c>
      <c r="F18" s="2" t="s">
        <v>1514</v>
      </c>
      <c r="G18" s="2">
        <v>3.5</v>
      </c>
      <c r="H18" s="264">
        <v>3.1</v>
      </c>
      <c r="I18" s="2">
        <v>10</v>
      </c>
      <c r="J18" s="2">
        <v>100</v>
      </c>
      <c r="K18" s="268">
        <f>(G18*J18)/(I18+J18)</f>
        <v>3.1818181818181817</v>
      </c>
      <c r="L18" s="268">
        <f>(H18*J18)/(I18+J18)</f>
        <v>2.8181818181818183</v>
      </c>
      <c r="M18" s="2"/>
      <c r="N18" s="273">
        <f t="shared" si="2"/>
        <v>3948.3471074380168</v>
      </c>
      <c r="O18" s="274" t="str">
        <f t="shared" si="3"/>
        <v>F6C</v>
      </c>
      <c r="P18" s="273">
        <f t="shared" si="4"/>
        <v>3497.1074380165292</v>
      </c>
      <c r="Q18" s="274" t="str">
        <f t="shared" si="5"/>
        <v>DA9</v>
      </c>
      <c r="U18" t="s">
        <v>1750</v>
      </c>
      <c r="Z18" s="2">
        <v>4</v>
      </c>
      <c r="AA18" s="2">
        <f t="shared" si="0"/>
        <v>0.55045871559633031</v>
      </c>
      <c r="AB18" s="2">
        <f t="shared" si="1"/>
        <v>0.16666666666666666</v>
      </c>
      <c r="AC18" s="2"/>
      <c r="AG18" s="2">
        <v>2</v>
      </c>
      <c r="AH18" s="17">
        <v>1</v>
      </c>
      <c r="AI18" s="17">
        <f>AH18*$AJ$15</f>
        <v>8.0586080586080586E-4</v>
      </c>
      <c r="AJ18" s="17" t="str">
        <f>DEC2HEX(AH18,3)</f>
        <v>001</v>
      </c>
      <c r="AK18" s="17"/>
      <c r="AL18" s="17"/>
      <c r="AM18" s="9"/>
      <c r="AN18" s="9"/>
      <c r="AO18" s="9"/>
    </row>
    <row r="19" spans="2:41" ht="18" thickTop="1" thickBot="1">
      <c r="B19" s="263" t="s">
        <v>1359</v>
      </c>
      <c r="C19" s="2">
        <v>203</v>
      </c>
      <c r="D19" s="2" t="s">
        <v>1509</v>
      </c>
      <c r="E19" s="2">
        <v>1.8</v>
      </c>
      <c r="F19" s="2" t="s">
        <v>1515</v>
      </c>
      <c r="G19" s="2">
        <v>1.9</v>
      </c>
      <c r="H19" s="264">
        <v>1.7</v>
      </c>
      <c r="I19" s="260" t="s">
        <v>26</v>
      </c>
      <c r="J19" s="260" t="s">
        <v>26</v>
      </c>
      <c r="K19" s="271">
        <v>1.9</v>
      </c>
      <c r="L19" s="271">
        <v>1.7</v>
      </c>
      <c r="M19" s="2"/>
      <c r="N19" s="273">
        <f t="shared" si="2"/>
        <v>2357.727272727273</v>
      </c>
      <c r="O19" s="274" t="str">
        <f t="shared" si="3"/>
        <v>935</v>
      </c>
      <c r="P19" s="273">
        <f t="shared" si="4"/>
        <v>2109.5454545454545</v>
      </c>
      <c r="Q19" s="274" t="str">
        <f t="shared" si="5"/>
        <v>83D</v>
      </c>
      <c r="U19" s="17" t="s">
        <v>1736</v>
      </c>
      <c r="V19" s="17" t="s">
        <v>1737</v>
      </c>
      <c r="W19" s="17" t="s">
        <v>1738</v>
      </c>
      <c r="X19" s="17"/>
      <c r="Z19" s="2">
        <v>5</v>
      </c>
      <c r="AA19" s="2">
        <f t="shared" si="0"/>
        <v>0.68807339449541294</v>
      </c>
      <c r="AB19" s="2">
        <f t="shared" si="1"/>
        <v>0.20833333333333334</v>
      </c>
      <c r="AC19" s="2"/>
      <c r="AG19" s="2">
        <v>3</v>
      </c>
      <c r="AH19" s="17">
        <v>2</v>
      </c>
      <c r="AI19" s="17">
        <f t="shared" ref="AI19:AI82" si="6">AH19*$AJ$15</f>
        <v>1.6117216117216117E-3</v>
      </c>
      <c r="AJ19" s="17" t="str">
        <f t="shared" ref="AJ19:AJ82" si="7">DEC2HEX(AH19,3)</f>
        <v>002</v>
      </c>
      <c r="AK19" s="17"/>
      <c r="AL19" s="17"/>
      <c r="AM19" s="9"/>
      <c r="AN19" s="9"/>
      <c r="AO19" s="9"/>
    </row>
    <row r="20" spans="2:41" ht="18" thickTop="1" thickBot="1">
      <c r="B20" s="263" t="s">
        <v>1363</v>
      </c>
      <c r="C20" s="2">
        <v>204</v>
      </c>
      <c r="D20" s="2" t="s">
        <v>1510</v>
      </c>
      <c r="E20" s="2">
        <v>3.3</v>
      </c>
      <c r="F20" s="2" t="s">
        <v>1516</v>
      </c>
      <c r="G20" s="2">
        <v>3.5</v>
      </c>
      <c r="H20" s="264">
        <v>3.1</v>
      </c>
      <c r="I20" s="2">
        <v>10</v>
      </c>
      <c r="J20" s="2">
        <v>100</v>
      </c>
      <c r="K20" s="268">
        <f>(G20*J20)/(I20+J20)</f>
        <v>3.1818181818181817</v>
      </c>
      <c r="L20" s="268">
        <f>(H20*J20)/(I20+J20)</f>
        <v>2.8181818181818183</v>
      </c>
      <c r="M20" s="2"/>
      <c r="N20" s="273">
        <f t="shared" si="2"/>
        <v>3948.3471074380168</v>
      </c>
      <c r="O20" s="274" t="str">
        <f t="shared" si="3"/>
        <v>F6C</v>
      </c>
      <c r="P20" s="273">
        <f t="shared" si="4"/>
        <v>3497.1074380165292</v>
      </c>
      <c r="Q20" s="274" t="str">
        <f t="shared" si="5"/>
        <v>DA9</v>
      </c>
      <c r="U20" s="17">
        <v>3.5</v>
      </c>
      <c r="V20" s="17">
        <v>10</v>
      </c>
      <c r="W20" s="17">
        <v>100</v>
      </c>
      <c r="X20" s="17">
        <f>(W20/(V20+W20))*U20</f>
        <v>3.1818181818181817</v>
      </c>
      <c r="Z20" s="268">
        <v>6</v>
      </c>
      <c r="AA20" s="268">
        <f t="shared" si="0"/>
        <v>0.82568807339449546</v>
      </c>
      <c r="AB20" s="268">
        <f t="shared" si="1"/>
        <v>0.25</v>
      </c>
      <c r="AC20" s="2">
        <v>1024</v>
      </c>
      <c r="AG20" s="2">
        <v>4</v>
      </c>
      <c r="AH20" s="17">
        <v>3</v>
      </c>
      <c r="AI20" s="17">
        <f t="shared" si="6"/>
        <v>2.4175824175824176E-3</v>
      </c>
      <c r="AJ20" s="17" t="str">
        <f t="shared" si="7"/>
        <v>003</v>
      </c>
      <c r="AK20" s="17"/>
      <c r="AL20" s="17"/>
      <c r="AM20" s="9"/>
      <c r="AN20" s="9"/>
      <c r="AO20" s="9"/>
    </row>
    <row r="21" spans="2:41" ht="18" thickTop="1" thickBot="1">
      <c r="B21" s="263" t="s">
        <v>1367</v>
      </c>
      <c r="C21" s="2">
        <v>205</v>
      </c>
      <c r="D21" s="2" t="s">
        <v>1511</v>
      </c>
      <c r="E21" s="2">
        <v>1.26</v>
      </c>
      <c r="F21" s="2" t="s">
        <v>1517</v>
      </c>
      <c r="G21" s="2">
        <v>1.32</v>
      </c>
      <c r="H21" s="264">
        <v>1.2</v>
      </c>
      <c r="I21" s="260" t="s">
        <v>26</v>
      </c>
      <c r="J21" s="260" t="s">
        <v>26</v>
      </c>
      <c r="K21" s="271">
        <v>1.32</v>
      </c>
      <c r="L21" s="271">
        <v>1.2</v>
      </c>
      <c r="M21" s="2"/>
      <c r="N21" s="273">
        <f t="shared" si="2"/>
        <v>1638.0000000000002</v>
      </c>
      <c r="O21" s="274" t="str">
        <f t="shared" si="3"/>
        <v>666</v>
      </c>
      <c r="P21" s="273">
        <f t="shared" si="4"/>
        <v>1489.0909090909092</v>
      </c>
      <c r="Q21" s="274" t="str">
        <f t="shared" si="5"/>
        <v>5D1</v>
      </c>
      <c r="U21" s="9"/>
      <c r="V21" s="9"/>
      <c r="W21" s="17" t="s">
        <v>1742</v>
      </c>
      <c r="X21" s="257">
        <f>(W20/(V20+W20))</f>
        <v>0.90909090909090906</v>
      </c>
      <c r="Z21" s="2">
        <v>7</v>
      </c>
      <c r="AA21" s="2">
        <f t="shared" si="0"/>
        <v>0.96330275229357798</v>
      </c>
      <c r="AB21" s="2">
        <f t="shared" si="1"/>
        <v>0.29166666666666663</v>
      </c>
      <c r="AC21" s="2"/>
      <c r="AG21" s="2">
        <v>5</v>
      </c>
      <c r="AH21" s="17">
        <v>4</v>
      </c>
      <c r="AI21" s="17">
        <f t="shared" si="6"/>
        <v>3.2234432234432234E-3</v>
      </c>
      <c r="AJ21" s="17" t="str">
        <f t="shared" si="7"/>
        <v>004</v>
      </c>
      <c r="AK21" s="17"/>
      <c r="AL21" s="17"/>
      <c r="AM21" s="9"/>
      <c r="AN21" s="9"/>
      <c r="AO21" s="9"/>
    </row>
    <row r="22" spans="2:41" ht="18" thickTop="1" thickBot="1">
      <c r="B22" s="265" t="s">
        <v>1371</v>
      </c>
      <c r="C22" s="266">
        <v>207</v>
      </c>
      <c r="D22" s="266" t="s">
        <v>1507</v>
      </c>
      <c r="E22" s="266">
        <v>12</v>
      </c>
      <c r="F22" s="266" t="s">
        <v>1518</v>
      </c>
      <c r="G22" s="266">
        <v>18</v>
      </c>
      <c r="H22" s="267">
        <v>6</v>
      </c>
      <c r="I22" s="2">
        <v>47</v>
      </c>
      <c r="J22" s="2">
        <v>7.5</v>
      </c>
      <c r="K22" s="268">
        <f>(G22*J22)/(I22+J22)</f>
        <v>2.477064220183486</v>
      </c>
      <c r="L22" s="268">
        <f>(H22*J22)/(I22+J22)</f>
        <v>0.82568807339449546</v>
      </c>
      <c r="M22" s="2"/>
      <c r="N22" s="273">
        <f t="shared" si="2"/>
        <v>3073.8115095913263</v>
      </c>
      <c r="O22" s="274" t="str">
        <f t="shared" si="3"/>
        <v>C01</v>
      </c>
      <c r="P22" s="273">
        <f t="shared" si="4"/>
        <v>1024.6038365304421</v>
      </c>
      <c r="Q22" s="274" t="str">
        <f t="shared" si="5"/>
        <v>400</v>
      </c>
      <c r="Z22" s="2">
        <v>8</v>
      </c>
      <c r="AA22" s="2">
        <f t="shared" si="0"/>
        <v>1.1009174311926606</v>
      </c>
      <c r="AB22" s="2">
        <f t="shared" si="1"/>
        <v>0.33333333333333331</v>
      </c>
      <c r="AC22" s="2"/>
      <c r="AG22" s="2">
        <v>6</v>
      </c>
      <c r="AH22" s="17">
        <v>5</v>
      </c>
      <c r="AI22" s="17">
        <f t="shared" si="6"/>
        <v>4.0293040293040289E-3</v>
      </c>
      <c r="AJ22" s="17" t="str">
        <f t="shared" si="7"/>
        <v>005</v>
      </c>
      <c r="AK22" s="17"/>
      <c r="AL22" s="17"/>
      <c r="AM22" s="9"/>
      <c r="AN22" s="9"/>
      <c r="AO22" s="9"/>
    </row>
    <row r="23" spans="2:41" ht="17.25" thickTop="1">
      <c r="U23" t="s">
        <v>1751</v>
      </c>
      <c r="Z23" s="2">
        <v>9</v>
      </c>
      <c r="AA23" s="2">
        <f t="shared" si="0"/>
        <v>1.2385321100917432</v>
      </c>
      <c r="AB23" s="2">
        <f t="shared" si="1"/>
        <v>0.375</v>
      </c>
      <c r="AC23" s="2"/>
      <c r="AG23" s="2">
        <v>7</v>
      </c>
      <c r="AH23" s="17">
        <v>6</v>
      </c>
      <c r="AI23" s="17">
        <f t="shared" si="6"/>
        <v>4.8351648351648352E-3</v>
      </c>
      <c r="AJ23" s="17" t="str">
        <f t="shared" si="7"/>
        <v>006</v>
      </c>
      <c r="AK23" s="17"/>
      <c r="AL23" s="17"/>
      <c r="AM23" s="9"/>
      <c r="AN23" s="9"/>
      <c r="AO23" s="9"/>
    </row>
    <row r="24" spans="2:41">
      <c r="U24" s="17" t="s">
        <v>1736</v>
      </c>
      <c r="V24" s="17" t="s">
        <v>1737</v>
      </c>
      <c r="W24" s="17" t="s">
        <v>1738</v>
      </c>
      <c r="X24" s="17"/>
      <c r="Z24" s="2">
        <v>10</v>
      </c>
      <c r="AA24" s="2">
        <f t="shared" si="0"/>
        <v>1.3761467889908259</v>
      </c>
      <c r="AB24" s="2">
        <f t="shared" si="1"/>
        <v>0.41666666666666669</v>
      </c>
      <c r="AC24" s="2"/>
      <c r="AG24" s="2">
        <v>8</v>
      </c>
      <c r="AH24" s="17">
        <v>7</v>
      </c>
      <c r="AI24" s="17">
        <f t="shared" si="6"/>
        <v>5.6410256410256415E-3</v>
      </c>
      <c r="AJ24" s="17" t="str">
        <f t="shared" si="7"/>
        <v>007</v>
      </c>
      <c r="AK24" s="17"/>
      <c r="AL24" s="17"/>
      <c r="AM24" s="9"/>
      <c r="AN24" s="9"/>
      <c r="AO24" s="9"/>
    </row>
    <row r="25" spans="2:41">
      <c r="B25" s="83" t="s">
        <v>1522</v>
      </c>
      <c r="U25" s="17">
        <v>5.5</v>
      </c>
      <c r="V25" s="17">
        <v>30</v>
      </c>
      <c r="W25" s="17">
        <v>30</v>
      </c>
      <c r="X25" s="9">
        <f>(W25/(V25+W25))*U25</f>
        <v>2.75</v>
      </c>
      <c r="Z25" s="2">
        <v>11</v>
      </c>
      <c r="AA25" s="2">
        <f t="shared" si="0"/>
        <v>1.5137614678899083</v>
      </c>
      <c r="AB25" s="2">
        <f t="shared" si="1"/>
        <v>0.45833333333333331</v>
      </c>
      <c r="AC25" s="2"/>
      <c r="AG25" s="2">
        <v>9</v>
      </c>
      <c r="AH25" s="17">
        <v>8</v>
      </c>
      <c r="AI25" s="17">
        <f t="shared" si="6"/>
        <v>6.4468864468864469E-3</v>
      </c>
      <c r="AJ25" s="17" t="str">
        <f t="shared" si="7"/>
        <v>008</v>
      </c>
      <c r="AK25" s="17"/>
      <c r="AL25" s="17"/>
      <c r="AM25" s="9"/>
      <c r="AN25" s="9"/>
      <c r="AO25" s="9"/>
    </row>
    <row r="26" spans="2:41">
      <c r="B26">
        <v>1</v>
      </c>
      <c r="C26" t="s">
        <v>1521</v>
      </c>
      <c r="D26" t="s">
        <v>1523</v>
      </c>
      <c r="U26" s="9"/>
      <c r="V26" s="9"/>
      <c r="W26" s="17" t="s">
        <v>1742</v>
      </c>
      <c r="X26" s="257">
        <f>(W25/(V25+W25))</f>
        <v>0.5</v>
      </c>
      <c r="Z26" s="2">
        <v>12</v>
      </c>
      <c r="AA26" s="2">
        <f t="shared" si="0"/>
        <v>1.6513761467889909</v>
      </c>
      <c r="AB26" s="2">
        <f t="shared" si="1"/>
        <v>0.5</v>
      </c>
      <c r="AC26" s="2">
        <v>2048</v>
      </c>
      <c r="AG26" s="2">
        <v>10</v>
      </c>
      <c r="AH26" s="17">
        <v>9</v>
      </c>
      <c r="AI26" s="17">
        <f t="shared" si="6"/>
        <v>7.2527472527472523E-3</v>
      </c>
      <c r="AJ26" s="17" t="str">
        <f t="shared" si="7"/>
        <v>009</v>
      </c>
      <c r="AK26" s="17"/>
      <c r="AL26" s="17"/>
      <c r="AM26" s="9"/>
      <c r="AN26" s="9"/>
      <c r="AO26" s="9"/>
    </row>
    <row r="27" spans="2:41">
      <c r="D27" t="s">
        <v>1524</v>
      </c>
      <c r="Z27" s="2">
        <v>13</v>
      </c>
      <c r="AA27" s="2">
        <f t="shared" si="0"/>
        <v>1.7889908256880735</v>
      </c>
      <c r="AB27" s="2">
        <f t="shared" si="1"/>
        <v>0.54166666666666663</v>
      </c>
      <c r="AC27" s="2"/>
      <c r="AG27" s="2">
        <v>11</v>
      </c>
      <c r="AH27" s="17">
        <v>10</v>
      </c>
      <c r="AI27" s="17">
        <f t="shared" si="6"/>
        <v>8.0586080586080577E-3</v>
      </c>
      <c r="AJ27" s="17" t="str">
        <f t="shared" si="7"/>
        <v>00A</v>
      </c>
      <c r="AK27" s="17"/>
      <c r="AL27" s="17"/>
      <c r="AM27" s="9"/>
      <c r="AN27" s="9"/>
      <c r="AO27" s="9"/>
    </row>
    <row r="28" spans="2:41">
      <c r="C28" t="s">
        <v>1525</v>
      </c>
      <c r="D28" t="s">
        <v>1526</v>
      </c>
      <c r="U28" t="s">
        <v>1752</v>
      </c>
      <c r="Z28" s="2">
        <v>14</v>
      </c>
      <c r="AA28" s="2">
        <f t="shared" si="0"/>
        <v>1.926605504587156</v>
      </c>
      <c r="AB28" s="2">
        <f t="shared" si="1"/>
        <v>0.58333333333333326</v>
      </c>
      <c r="AC28" s="2"/>
      <c r="AG28" s="2">
        <v>12</v>
      </c>
      <c r="AH28" s="17">
        <v>11</v>
      </c>
      <c r="AI28" s="17">
        <f t="shared" si="6"/>
        <v>8.8644688644688649E-3</v>
      </c>
      <c r="AJ28" s="17" t="str">
        <f t="shared" si="7"/>
        <v>00B</v>
      </c>
      <c r="AK28" s="17"/>
      <c r="AL28" s="17"/>
      <c r="AM28" s="9"/>
      <c r="AN28" s="9"/>
      <c r="AO28" s="9"/>
    </row>
    <row r="29" spans="2:41">
      <c r="D29" t="s">
        <v>1527</v>
      </c>
      <c r="U29" s="17" t="s">
        <v>1736</v>
      </c>
      <c r="V29" s="17" t="s">
        <v>1737</v>
      </c>
      <c r="W29" s="17" t="s">
        <v>1738</v>
      </c>
      <c r="X29" s="17"/>
      <c r="Z29" s="2">
        <v>15</v>
      </c>
      <c r="AA29" s="2">
        <f t="shared" si="0"/>
        <v>2.0642201834862388</v>
      </c>
      <c r="AB29" s="2">
        <f t="shared" si="1"/>
        <v>0.625</v>
      </c>
      <c r="AC29" s="2"/>
      <c r="AG29" s="2">
        <v>13</v>
      </c>
      <c r="AH29" s="17">
        <v>12</v>
      </c>
      <c r="AI29" s="17">
        <f t="shared" si="6"/>
        <v>9.6703296703296703E-3</v>
      </c>
      <c r="AJ29" s="17" t="str">
        <f t="shared" si="7"/>
        <v>00C</v>
      </c>
      <c r="AK29" s="17"/>
      <c r="AL29" s="17"/>
      <c r="AM29" s="9"/>
      <c r="AN29" s="9"/>
      <c r="AO29" s="9"/>
    </row>
    <row r="30" spans="2:41">
      <c r="D30" t="s">
        <v>1528</v>
      </c>
      <c r="U30" s="17">
        <v>12</v>
      </c>
      <c r="V30" s="17">
        <v>47</v>
      </c>
      <c r="W30" s="17">
        <v>10</v>
      </c>
      <c r="X30" s="9">
        <f>(W30/(V30+W30))*U30</f>
        <v>2.1052631578947367</v>
      </c>
      <c r="Z30" s="2">
        <v>16</v>
      </c>
      <c r="AA30" s="2">
        <f t="shared" si="0"/>
        <v>2.2018348623853212</v>
      </c>
      <c r="AB30" s="2">
        <f t="shared" si="1"/>
        <v>0.66666666666666663</v>
      </c>
      <c r="AC30" s="2"/>
      <c r="AG30" s="2">
        <v>14</v>
      </c>
      <c r="AH30" s="17">
        <v>13</v>
      </c>
      <c r="AI30" s="17">
        <f t="shared" si="6"/>
        <v>1.0476190476190476E-2</v>
      </c>
      <c r="AJ30" s="17" t="str">
        <f t="shared" si="7"/>
        <v>00D</v>
      </c>
      <c r="AK30" s="17"/>
      <c r="AL30" s="17"/>
      <c r="AM30" s="9"/>
      <c r="AN30" s="9"/>
      <c r="AO30" s="9"/>
    </row>
    <row r="31" spans="2:41">
      <c r="C31" t="s">
        <v>1529</v>
      </c>
      <c r="D31" t="s">
        <v>1530</v>
      </c>
      <c r="U31" s="9"/>
      <c r="V31" s="9"/>
      <c r="W31" s="17" t="s">
        <v>1742</v>
      </c>
      <c r="X31" s="257">
        <f>(W30/(V30+W30))</f>
        <v>0.17543859649122806</v>
      </c>
      <c r="Z31" s="2">
        <v>17</v>
      </c>
      <c r="AA31" s="2">
        <f t="shared" si="0"/>
        <v>2.3394495412844036</v>
      </c>
      <c r="AB31" s="2">
        <f t="shared" si="1"/>
        <v>0.70833333333333326</v>
      </c>
      <c r="AC31" s="2"/>
      <c r="AG31" s="2">
        <v>15</v>
      </c>
      <c r="AH31" s="17">
        <v>14</v>
      </c>
      <c r="AI31" s="17">
        <f t="shared" si="6"/>
        <v>1.1282051282051283E-2</v>
      </c>
      <c r="AJ31" s="17" t="str">
        <f t="shared" si="7"/>
        <v>00E</v>
      </c>
      <c r="AK31" s="17"/>
      <c r="AL31" s="17"/>
      <c r="AM31" s="9"/>
      <c r="AN31" s="9"/>
      <c r="AO31" s="9"/>
    </row>
    <row r="32" spans="2:41">
      <c r="C32" t="s">
        <v>1531</v>
      </c>
      <c r="D32" t="s">
        <v>1532</v>
      </c>
      <c r="Z32" s="268">
        <v>18</v>
      </c>
      <c r="AA32" s="268">
        <f t="shared" si="0"/>
        <v>2.4770642201834865</v>
      </c>
      <c r="AB32" s="268">
        <f t="shared" si="1"/>
        <v>0.75</v>
      </c>
      <c r="AC32" s="2">
        <v>3073</v>
      </c>
      <c r="AG32" s="2">
        <v>16</v>
      </c>
      <c r="AH32" s="17">
        <v>15</v>
      </c>
      <c r="AI32" s="17">
        <f t="shared" si="6"/>
        <v>1.2087912087912088E-2</v>
      </c>
      <c r="AJ32" s="17" t="str">
        <f t="shared" si="7"/>
        <v>00F</v>
      </c>
      <c r="AK32" s="17"/>
      <c r="AL32" s="17"/>
      <c r="AM32" s="9"/>
      <c r="AN32" s="9"/>
      <c r="AO32" s="9"/>
    </row>
    <row r="33" spans="2:41">
      <c r="B33" s="3" t="s">
        <v>1533</v>
      </c>
      <c r="Z33" s="2">
        <v>19</v>
      </c>
      <c r="AA33" s="2">
        <f t="shared" si="0"/>
        <v>2.6146788990825689</v>
      </c>
      <c r="AB33" s="2">
        <f t="shared" si="1"/>
        <v>0.79166666666666663</v>
      </c>
      <c r="AC33" s="2"/>
      <c r="AG33" s="2">
        <v>17</v>
      </c>
      <c r="AH33" s="17">
        <v>16</v>
      </c>
      <c r="AI33" s="17">
        <f t="shared" si="6"/>
        <v>1.2893772893772894E-2</v>
      </c>
      <c r="AJ33" s="17" t="str">
        <f t="shared" si="7"/>
        <v>010</v>
      </c>
      <c r="AK33" s="17"/>
      <c r="AL33" s="17"/>
      <c r="AM33" s="9"/>
      <c r="AN33" s="9"/>
      <c r="AO33" s="9"/>
    </row>
    <row r="34" spans="2:41">
      <c r="C34" t="s">
        <v>1534</v>
      </c>
      <c r="Z34" s="2">
        <v>20</v>
      </c>
      <c r="AA34" s="2">
        <f t="shared" si="0"/>
        <v>2.7522935779816518</v>
      </c>
      <c r="AB34" s="2">
        <f t="shared" si="1"/>
        <v>0.83333333333333337</v>
      </c>
      <c r="AC34" s="2"/>
      <c r="AG34" s="2">
        <v>18</v>
      </c>
      <c r="AH34" s="17">
        <v>17</v>
      </c>
      <c r="AI34" s="17">
        <f t="shared" si="6"/>
        <v>1.3699633699633699E-2</v>
      </c>
      <c r="AJ34" s="17" t="str">
        <f t="shared" si="7"/>
        <v>011</v>
      </c>
      <c r="AK34" s="17"/>
      <c r="AL34" s="17"/>
      <c r="AM34" s="9"/>
      <c r="AN34" s="9"/>
      <c r="AO34" s="9"/>
    </row>
    <row r="35" spans="2:41">
      <c r="B35" s="3" t="s">
        <v>1535</v>
      </c>
      <c r="Z35" s="2">
        <v>21</v>
      </c>
      <c r="AA35" s="2">
        <f t="shared" si="0"/>
        <v>2.8899082568807342</v>
      </c>
      <c r="AB35" s="2">
        <f t="shared" si="1"/>
        <v>0.875</v>
      </c>
      <c r="AC35" s="2"/>
      <c r="AG35" s="2">
        <v>19</v>
      </c>
      <c r="AH35" s="17">
        <v>18</v>
      </c>
      <c r="AI35" s="17">
        <f t="shared" si="6"/>
        <v>1.4505494505494505E-2</v>
      </c>
      <c r="AJ35" s="17" t="str">
        <f t="shared" si="7"/>
        <v>012</v>
      </c>
      <c r="AK35" s="17"/>
      <c r="AL35" s="17"/>
      <c r="AM35" s="9"/>
      <c r="AN35" s="9"/>
      <c r="AO35" s="9"/>
    </row>
    <row r="36" spans="2:41">
      <c r="C36" t="s">
        <v>1547</v>
      </c>
      <c r="Z36" s="2">
        <v>22</v>
      </c>
      <c r="AA36" s="2">
        <f t="shared" si="0"/>
        <v>3.0275229357798166</v>
      </c>
      <c r="AB36" s="2">
        <f t="shared" si="1"/>
        <v>0.91666666666666663</v>
      </c>
      <c r="AC36" s="2"/>
      <c r="AG36" s="2">
        <v>20</v>
      </c>
      <c r="AH36" s="17">
        <v>19</v>
      </c>
      <c r="AI36" s="17">
        <f t="shared" si="6"/>
        <v>1.5311355311355312E-2</v>
      </c>
      <c r="AJ36" s="17" t="str">
        <f t="shared" si="7"/>
        <v>013</v>
      </c>
      <c r="AK36" s="17"/>
      <c r="AL36" s="17"/>
      <c r="AM36" s="9"/>
      <c r="AN36" s="9"/>
      <c r="AO36" s="9"/>
    </row>
    <row r="37" spans="2:41">
      <c r="D37" t="s">
        <v>1536</v>
      </c>
      <c r="Z37" s="2">
        <v>23</v>
      </c>
      <c r="AA37" s="2">
        <f t="shared" si="0"/>
        <v>3.1651376146788994</v>
      </c>
      <c r="AB37" s="2">
        <f t="shared" si="1"/>
        <v>0.95833333333333337</v>
      </c>
      <c r="AC37" s="2"/>
      <c r="AG37" s="2">
        <v>21</v>
      </c>
      <c r="AH37" s="17">
        <v>20</v>
      </c>
      <c r="AI37" s="17">
        <f t="shared" si="6"/>
        <v>1.6117216117216115E-2</v>
      </c>
      <c r="AJ37" s="17" t="str">
        <f t="shared" si="7"/>
        <v>014</v>
      </c>
      <c r="AK37" s="17"/>
      <c r="AL37" s="17"/>
      <c r="AM37" s="9"/>
      <c r="AN37" s="9"/>
      <c r="AO37" s="9"/>
    </row>
    <row r="38" spans="2:41">
      <c r="D38" t="s">
        <v>1537</v>
      </c>
      <c r="Z38" s="2">
        <v>24</v>
      </c>
      <c r="AA38" s="2">
        <f t="shared" si="0"/>
        <v>3.3027522935779818</v>
      </c>
      <c r="AB38" s="2">
        <f t="shared" si="1"/>
        <v>1</v>
      </c>
      <c r="AC38" s="2">
        <v>4096</v>
      </c>
      <c r="AG38" s="2">
        <v>22</v>
      </c>
      <c r="AH38" s="17">
        <v>21</v>
      </c>
      <c r="AI38" s="17">
        <f t="shared" si="6"/>
        <v>1.6923076923076923E-2</v>
      </c>
      <c r="AJ38" s="17" t="str">
        <f t="shared" si="7"/>
        <v>015</v>
      </c>
      <c r="AK38" s="17"/>
      <c r="AL38" s="17"/>
      <c r="AM38" s="9"/>
      <c r="AN38" s="9"/>
      <c r="AO38" s="9"/>
    </row>
    <row r="39" spans="2:41">
      <c r="D39" t="s">
        <v>1538</v>
      </c>
      <c r="AG39" s="2">
        <v>23</v>
      </c>
      <c r="AH39" s="17">
        <v>22</v>
      </c>
      <c r="AI39" s="17">
        <f t="shared" si="6"/>
        <v>1.772893772893773E-2</v>
      </c>
      <c r="AJ39" s="17" t="str">
        <f t="shared" si="7"/>
        <v>016</v>
      </c>
      <c r="AK39" s="17"/>
      <c r="AL39" s="17"/>
      <c r="AM39" s="9"/>
      <c r="AN39" s="9"/>
      <c r="AO39" s="9"/>
    </row>
    <row r="40" spans="2:41">
      <c r="C40" t="s">
        <v>1548</v>
      </c>
      <c r="AG40" s="2">
        <v>24</v>
      </c>
      <c r="AH40" s="17">
        <v>23</v>
      </c>
      <c r="AI40" s="17">
        <f t="shared" si="6"/>
        <v>1.8534798534798533E-2</v>
      </c>
      <c r="AJ40" s="17" t="str">
        <f t="shared" si="7"/>
        <v>017</v>
      </c>
      <c r="AK40" s="17"/>
      <c r="AL40" s="17"/>
      <c r="AM40" s="9"/>
      <c r="AN40" s="9"/>
      <c r="AO40" s="9"/>
    </row>
    <row r="41" spans="2:41">
      <c r="D41" t="s">
        <v>1539</v>
      </c>
      <c r="AG41" s="2">
        <v>25</v>
      </c>
      <c r="AH41" s="17">
        <v>24</v>
      </c>
      <c r="AI41" s="17">
        <f t="shared" si="6"/>
        <v>1.9340659340659341E-2</v>
      </c>
      <c r="AJ41" s="17" t="str">
        <f t="shared" si="7"/>
        <v>018</v>
      </c>
      <c r="AK41" s="17"/>
      <c r="AL41" s="17"/>
      <c r="AM41" s="9"/>
      <c r="AN41" s="9"/>
      <c r="AO41" s="9"/>
    </row>
    <row r="42" spans="2:41">
      <c r="C42" t="s">
        <v>1549</v>
      </c>
      <c r="AG42" s="2">
        <v>26</v>
      </c>
      <c r="AH42" s="17">
        <v>25</v>
      </c>
      <c r="AI42" s="17">
        <f t="shared" si="6"/>
        <v>2.0146520146520148E-2</v>
      </c>
      <c r="AJ42" s="17" t="str">
        <f t="shared" si="7"/>
        <v>019</v>
      </c>
      <c r="AK42" s="17"/>
      <c r="AL42" s="17"/>
      <c r="AM42" s="9"/>
      <c r="AN42" s="9"/>
      <c r="AO42" s="9"/>
    </row>
    <row r="43" spans="2:41">
      <c r="D43" t="s">
        <v>1540</v>
      </c>
      <c r="AG43" s="2">
        <v>27</v>
      </c>
      <c r="AH43" s="17">
        <v>26</v>
      </c>
      <c r="AI43" s="17">
        <f t="shared" si="6"/>
        <v>2.0952380952380951E-2</v>
      </c>
      <c r="AJ43" s="17" t="str">
        <f t="shared" si="7"/>
        <v>01A</v>
      </c>
      <c r="AK43" s="17"/>
      <c r="AL43" s="17"/>
      <c r="AM43" s="9"/>
      <c r="AN43" s="9"/>
      <c r="AO43" s="9"/>
    </row>
    <row r="44" spans="2:41">
      <c r="D44" t="s">
        <v>1541</v>
      </c>
      <c r="AG44" s="2">
        <v>28</v>
      </c>
      <c r="AH44" s="17">
        <v>27</v>
      </c>
      <c r="AI44" s="17">
        <f t="shared" si="6"/>
        <v>2.1758241758241759E-2</v>
      </c>
      <c r="AJ44" s="17" t="str">
        <f t="shared" si="7"/>
        <v>01B</v>
      </c>
      <c r="AK44" s="17"/>
      <c r="AL44" s="17"/>
      <c r="AM44" s="9"/>
      <c r="AN44" s="9"/>
      <c r="AO44" s="9"/>
    </row>
    <row r="45" spans="2:41">
      <c r="C45" t="s">
        <v>1550</v>
      </c>
      <c r="AG45" s="2">
        <v>29</v>
      </c>
      <c r="AH45" s="17">
        <v>28</v>
      </c>
      <c r="AI45" s="17">
        <f t="shared" si="6"/>
        <v>2.2564102564102566E-2</v>
      </c>
      <c r="AJ45" s="17" t="str">
        <f t="shared" si="7"/>
        <v>01C</v>
      </c>
      <c r="AK45" s="17"/>
      <c r="AL45" s="17"/>
      <c r="AM45" s="9"/>
      <c r="AN45" s="9"/>
      <c r="AO45" s="9"/>
    </row>
    <row r="46" spans="2:41">
      <c r="AG46" s="2">
        <v>30</v>
      </c>
      <c r="AH46" s="17">
        <v>29</v>
      </c>
      <c r="AI46" s="17">
        <f t="shared" si="6"/>
        <v>2.336996336996337E-2</v>
      </c>
      <c r="AJ46" s="17" t="str">
        <f t="shared" si="7"/>
        <v>01D</v>
      </c>
      <c r="AK46" s="17"/>
      <c r="AL46" s="17"/>
      <c r="AM46" s="9"/>
      <c r="AN46" s="9"/>
      <c r="AO46" s="9"/>
    </row>
    <row r="47" spans="2:41">
      <c r="AG47" s="2">
        <v>31</v>
      </c>
      <c r="AH47" s="17">
        <v>30</v>
      </c>
      <c r="AI47" s="17">
        <f t="shared" si="6"/>
        <v>2.4175824175824177E-2</v>
      </c>
      <c r="AJ47" s="17" t="str">
        <f t="shared" si="7"/>
        <v>01E</v>
      </c>
      <c r="AK47" s="17"/>
      <c r="AL47" s="17"/>
      <c r="AM47" s="9"/>
      <c r="AN47" s="9"/>
      <c r="AO47" s="9"/>
    </row>
    <row r="48" spans="2:41">
      <c r="B48" s="83" t="s">
        <v>1542</v>
      </c>
      <c r="AG48" s="2">
        <v>32</v>
      </c>
      <c r="AH48" s="17">
        <v>31</v>
      </c>
      <c r="AI48" s="17">
        <f t="shared" si="6"/>
        <v>2.498168498168498E-2</v>
      </c>
      <c r="AJ48" s="17" t="str">
        <f t="shared" si="7"/>
        <v>01F</v>
      </c>
      <c r="AK48" s="17"/>
      <c r="AL48" s="17"/>
      <c r="AM48" s="9"/>
      <c r="AN48" s="9"/>
      <c r="AO48" s="9"/>
    </row>
    <row r="49" spans="2:41">
      <c r="C49" t="s">
        <v>1521</v>
      </c>
      <c r="D49" t="s">
        <v>1543</v>
      </c>
      <c r="AG49" s="2">
        <v>33</v>
      </c>
      <c r="AH49" s="17">
        <v>32</v>
      </c>
      <c r="AI49" s="17">
        <f t="shared" si="6"/>
        <v>2.5787545787545788E-2</v>
      </c>
      <c r="AJ49" s="17" t="str">
        <f t="shared" si="7"/>
        <v>020</v>
      </c>
      <c r="AK49" s="17"/>
      <c r="AL49" s="17"/>
      <c r="AM49" s="9"/>
      <c r="AN49" s="9"/>
      <c r="AO49" s="9"/>
    </row>
    <row r="50" spans="2:41">
      <c r="D50" t="s">
        <v>1524</v>
      </c>
      <c r="AG50" s="2">
        <v>34</v>
      </c>
      <c r="AH50" s="17">
        <v>33</v>
      </c>
      <c r="AI50" s="17">
        <f t="shared" si="6"/>
        <v>2.6593406593406595E-2</v>
      </c>
      <c r="AJ50" s="17" t="str">
        <f t="shared" si="7"/>
        <v>021</v>
      </c>
      <c r="AK50" s="17"/>
      <c r="AL50" s="17"/>
      <c r="AM50" s="9"/>
      <c r="AN50" s="9"/>
      <c r="AO50" s="9"/>
    </row>
    <row r="51" spans="2:41">
      <c r="B51" s="3" t="s">
        <v>1545</v>
      </c>
      <c r="AG51" s="2">
        <v>35</v>
      </c>
      <c r="AH51" s="17">
        <v>34</v>
      </c>
      <c r="AI51" s="17">
        <f t="shared" si="6"/>
        <v>2.7399267399267398E-2</v>
      </c>
      <c r="AJ51" s="17" t="str">
        <f t="shared" si="7"/>
        <v>022</v>
      </c>
      <c r="AK51" s="17"/>
      <c r="AL51" s="17"/>
      <c r="AM51" s="9"/>
      <c r="AN51" s="9"/>
      <c r="AO51" s="9"/>
    </row>
    <row r="52" spans="2:41">
      <c r="C52" t="s">
        <v>1544</v>
      </c>
      <c r="AG52" s="2">
        <v>36</v>
      </c>
      <c r="AH52" s="17">
        <v>35</v>
      </c>
      <c r="AI52" s="17">
        <f t="shared" si="6"/>
        <v>2.8205128205128206E-2</v>
      </c>
      <c r="AJ52" s="17" t="str">
        <f t="shared" si="7"/>
        <v>023</v>
      </c>
      <c r="AK52" s="17"/>
      <c r="AL52" s="17"/>
      <c r="AM52" s="9"/>
      <c r="AN52" s="9"/>
      <c r="AO52" s="9"/>
    </row>
    <row r="53" spans="2:41">
      <c r="B53" s="3" t="s">
        <v>1546</v>
      </c>
      <c r="AG53" s="2">
        <v>37</v>
      </c>
      <c r="AH53" s="17">
        <v>36</v>
      </c>
      <c r="AI53" s="17">
        <f t="shared" si="6"/>
        <v>2.9010989010989009E-2</v>
      </c>
      <c r="AJ53" s="17" t="str">
        <f t="shared" si="7"/>
        <v>024</v>
      </c>
      <c r="AK53" s="17"/>
      <c r="AL53" s="17"/>
      <c r="AM53" s="9"/>
      <c r="AN53" s="9"/>
      <c r="AO53" s="9"/>
    </row>
    <row r="54" spans="2:41">
      <c r="C54" t="s">
        <v>1547</v>
      </c>
      <c r="AG54" s="2">
        <v>38</v>
      </c>
      <c r="AH54" s="17">
        <v>37</v>
      </c>
      <c r="AI54" s="17">
        <f t="shared" si="6"/>
        <v>2.9816849816849816E-2</v>
      </c>
      <c r="AJ54" s="17" t="str">
        <f t="shared" si="7"/>
        <v>025</v>
      </c>
      <c r="AK54" s="17"/>
      <c r="AL54" s="17"/>
      <c r="AM54" s="9"/>
      <c r="AN54" s="9"/>
      <c r="AO54" s="9"/>
    </row>
    <row r="55" spans="2:41">
      <c r="C55" t="s">
        <v>1548</v>
      </c>
      <c r="AG55" s="2">
        <v>39</v>
      </c>
      <c r="AH55" s="17">
        <v>38</v>
      </c>
      <c r="AI55" s="17">
        <f t="shared" si="6"/>
        <v>3.0622710622710624E-2</v>
      </c>
      <c r="AJ55" s="17" t="str">
        <f t="shared" si="7"/>
        <v>026</v>
      </c>
      <c r="AK55" s="17"/>
      <c r="AL55" s="17"/>
      <c r="AM55" s="9"/>
      <c r="AN55" s="9"/>
      <c r="AO55" s="9"/>
    </row>
    <row r="56" spans="2:41">
      <c r="C56" t="s">
        <v>1549</v>
      </c>
      <c r="AG56" s="2">
        <v>40</v>
      </c>
      <c r="AH56" s="17">
        <v>39</v>
      </c>
      <c r="AI56" s="17">
        <f t="shared" si="6"/>
        <v>3.1428571428571431E-2</v>
      </c>
      <c r="AJ56" s="17" t="str">
        <f t="shared" si="7"/>
        <v>027</v>
      </c>
      <c r="AK56" s="17"/>
      <c r="AL56" s="17"/>
      <c r="AM56" s="9"/>
      <c r="AN56" s="9"/>
      <c r="AO56" s="9"/>
    </row>
    <row r="57" spans="2:41">
      <c r="C57" t="s">
        <v>1550</v>
      </c>
      <c r="AG57" s="2">
        <v>41</v>
      </c>
      <c r="AH57" s="17">
        <v>40</v>
      </c>
      <c r="AI57" s="17">
        <f t="shared" si="6"/>
        <v>3.2234432234432231E-2</v>
      </c>
      <c r="AJ57" s="17" t="str">
        <f t="shared" si="7"/>
        <v>028</v>
      </c>
      <c r="AK57" s="17"/>
      <c r="AL57" s="17"/>
      <c r="AM57" s="9"/>
      <c r="AN57" s="9"/>
      <c r="AO57" s="9"/>
    </row>
    <row r="58" spans="2:41">
      <c r="C58" t="s">
        <v>1531</v>
      </c>
      <c r="AG58" s="2">
        <v>42</v>
      </c>
      <c r="AH58" s="17">
        <v>41</v>
      </c>
      <c r="AI58" s="17">
        <f t="shared" si="6"/>
        <v>3.3040293040293038E-2</v>
      </c>
      <c r="AJ58" s="17" t="str">
        <f t="shared" si="7"/>
        <v>029</v>
      </c>
      <c r="AK58" s="17"/>
      <c r="AL58" s="17"/>
      <c r="AM58" s="9"/>
      <c r="AN58" s="9"/>
      <c r="AO58" s="9"/>
    </row>
    <row r="59" spans="2:41">
      <c r="B59" s="83" t="s">
        <v>1551</v>
      </c>
      <c r="AG59" s="2">
        <v>43</v>
      </c>
      <c r="AH59" s="17">
        <v>42</v>
      </c>
      <c r="AI59" s="17">
        <f t="shared" si="6"/>
        <v>3.3846153846153845E-2</v>
      </c>
      <c r="AJ59" s="17" t="str">
        <f t="shared" si="7"/>
        <v>02A</v>
      </c>
      <c r="AK59" s="17"/>
      <c r="AL59" s="17"/>
      <c r="AM59" s="9"/>
      <c r="AN59" s="9"/>
      <c r="AO59" s="9"/>
    </row>
    <row r="60" spans="2:41">
      <c r="C60" t="s">
        <v>1552</v>
      </c>
      <c r="AG60" s="2">
        <v>44</v>
      </c>
      <c r="AH60" s="17">
        <v>43</v>
      </c>
      <c r="AI60" s="17">
        <f t="shared" si="6"/>
        <v>3.4652014652014652E-2</v>
      </c>
      <c r="AJ60" s="17" t="str">
        <f t="shared" si="7"/>
        <v>02B</v>
      </c>
      <c r="AK60" s="17"/>
      <c r="AL60" s="17"/>
      <c r="AM60" s="9"/>
      <c r="AN60" s="9"/>
      <c r="AO60" s="9"/>
    </row>
    <row r="61" spans="2:41">
      <c r="C61" t="s">
        <v>1553</v>
      </c>
      <c r="D61" t="s">
        <v>1554</v>
      </c>
      <c r="AG61" s="2">
        <v>45</v>
      </c>
      <c r="AH61" s="17">
        <v>44</v>
      </c>
      <c r="AI61" s="17">
        <f t="shared" si="6"/>
        <v>3.545787545787546E-2</v>
      </c>
      <c r="AJ61" s="17" t="str">
        <f t="shared" si="7"/>
        <v>02C</v>
      </c>
      <c r="AK61" s="17"/>
      <c r="AL61" s="17"/>
      <c r="AM61" s="9"/>
      <c r="AN61" s="9"/>
      <c r="AO61" s="9"/>
    </row>
    <row r="62" spans="2:41">
      <c r="D62" t="s">
        <v>1555</v>
      </c>
      <c r="AG62" s="2">
        <v>46</v>
      </c>
      <c r="AH62" s="17">
        <v>45</v>
      </c>
      <c r="AI62" s="17">
        <f t="shared" si="6"/>
        <v>3.6263736263736267E-2</v>
      </c>
      <c r="AJ62" s="17" t="str">
        <f t="shared" si="7"/>
        <v>02D</v>
      </c>
      <c r="AK62" s="17"/>
      <c r="AL62" s="17"/>
      <c r="AM62" s="9"/>
      <c r="AN62" s="9"/>
      <c r="AO62" s="9"/>
    </row>
    <row r="63" spans="2:41">
      <c r="C63" t="s">
        <v>1556</v>
      </c>
      <c r="D63" t="s">
        <v>1557</v>
      </c>
      <c r="AG63" s="2">
        <v>47</v>
      </c>
      <c r="AH63" s="17">
        <v>46</v>
      </c>
      <c r="AI63" s="17">
        <f t="shared" si="6"/>
        <v>3.7069597069597067E-2</v>
      </c>
      <c r="AJ63" s="17" t="str">
        <f t="shared" si="7"/>
        <v>02E</v>
      </c>
      <c r="AK63" s="17"/>
      <c r="AL63" s="17"/>
      <c r="AM63" s="9"/>
      <c r="AN63" s="9"/>
      <c r="AO63" s="9"/>
    </row>
    <row r="64" spans="2:41">
      <c r="B64" s="3" t="s">
        <v>1570</v>
      </c>
      <c r="AG64" s="2">
        <v>48</v>
      </c>
      <c r="AH64" s="17">
        <v>47</v>
      </c>
      <c r="AI64" s="17">
        <f t="shared" si="6"/>
        <v>3.7875457875457874E-2</v>
      </c>
      <c r="AJ64" s="17" t="str">
        <f t="shared" si="7"/>
        <v>02F</v>
      </c>
      <c r="AK64" s="17"/>
      <c r="AL64" s="17"/>
      <c r="AM64" s="9"/>
      <c r="AN64" s="9"/>
      <c r="AO64" s="9"/>
    </row>
    <row r="65" spans="2:41">
      <c r="C65" t="s">
        <v>1559</v>
      </c>
      <c r="AG65" s="2">
        <v>49</v>
      </c>
      <c r="AH65" s="17">
        <v>48</v>
      </c>
      <c r="AI65" s="17">
        <f t="shared" si="6"/>
        <v>3.8681318681318681E-2</v>
      </c>
      <c r="AJ65" s="17" t="str">
        <f t="shared" si="7"/>
        <v>030</v>
      </c>
      <c r="AK65" s="17"/>
      <c r="AL65" s="17"/>
      <c r="AM65" s="9"/>
      <c r="AN65" s="9"/>
      <c r="AO65" s="9"/>
    </row>
    <row r="66" spans="2:41">
      <c r="B66" s="3" t="s">
        <v>1569</v>
      </c>
      <c r="AG66" s="2">
        <v>50</v>
      </c>
      <c r="AH66" s="17">
        <v>49</v>
      </c>
      <c r="AI66" s="17">
        <f t="shared" si="6"/>
        <v>3.9487179487179488E-2</v>
      </c>
      <c r="AJ66" s="17" t="str">
        <f t="shared" si="7"/>
        <v>031</v>
      </c>
      <c r="AK66" s="17"/>
      <c r="AL66" s="17"/>
      <c r="AM66" s="9"/>
      <c r="AN66" s="9"/>
      <c r="AO66" s="9"/>
    </row>
    <row r="67" spans="2:41">
      <c r="C67" t="s">
        <v>1547</v>
      </c>
      <c r="AG67" s="2">
        <v>51</v>
      </c>
      <c r="AH67" s="17">
        <v>50</v>
      </c>
      <c r="AI67" s="17">
        <f t="shared" si="6"/>
        <v>4.0293040293040296E-2</v>
      </c>
      <c r="AJ67" s="17" t="str">
        <f t="shared" si="7"/>
        <v>032</v>
      </c>
      <c r="AK67" s="17"/>
      <c r="AL67" s="17"/>
      <c r="AM67" s="9"/>
      <c r="AN67" s="9"/>
      <c r="AO67" s="9"/>
    </row>
    <row r="68" spans="2:41">
      <c r="C68" t="s">
        <v>1548</v>
      </c>
      <c r="AG68" s="2">
        <v>52</v>
      </c>
      <c r="AH68" s="17">
        <v>51</v>
      </c>
      <c r="AI68" s="17">
        <f t="shared" si="6"/>
        <v>4.1098901098901096E-2</v>
      </c>
      <c r="AJ68" s="17" t="str">
        <f t="shared" si="7"/>
        <v>033</v>
      </c>
      <c r="AK68" s="17"/>
      <c r="AL68" s="17"/>
      <c r="AM68" s="9"/>
      <c r="AN68" s="9"/>
      <c r="AO68" s="9"/>
    </row>
    <row r="69" spans="2:41">
      <c r="C69" t="s">
        <v>1549</v>
      </c>
      <c r="AG69" s="2">
        <v>53</v>
      </c>
      <c r="AH69" s="17">
        <v>52</v>
      </c>
      <c r="AI69" s="17">
        <f t="shared" si="6"/>
        <v>4.1904761904761903E-2</v>
      </c>
      <c r="AJ69" s="17" t="str">
        <f t="shared" si="7"/>
        <v>034</v>
      </c>
      <c r="AK69" s="17"/>
      <c r="AL69" s="17"/>
      <c r="AM69" s="9"/>
      <c r="AN69" s="9"/>
      <c r="AO69" s="9"/>
    </row>
    <row r="70" spans="2:41">
      <c r="C70" t="s">
        <v>1550</v>
      </c>
      <c r="AG70" s="2">
        <v>54</v>
      </c>
      <c r="AH70" s="17">
        <v>53</v>
      </c>
      <c r="AI70" s="17">
        <f t="shared" si="6"/>
        <v>4.271062271062271E-2</v>
      </c>
      <c r="AJ70" s="17" t="str">
        <f t="shared" si="7"/>
        <v>035</v>
      </c>
      <c r="AK70" s="17"/>
      <c r="AL70" s="17"/>
      <c r="AM70" s="9"/>
      <c r="AN70" s="9"/>
      <c r="AO70" s="9"/>
    </row>
    <row r="71" spans="2:41">
      <c r="B71" s="3" t="s">
        <v>1568</v>
      </c>
      <c r="AG71" s="2">
        <v>55</v>
      </c>
      <c r="AH71" s="17">
        <v>54</v>
      </c>
      <c r="AI71" s="17">
        <f t="shared" si="6"/>
        <v>4.3516483516483517E-2</v>
      </c>
      <c r="AJ71" s="17" t="str">
        <f t="shared" si="7"/>
        <v>036</v>
      </c>
      <c r="AK71" s="17"/>
      <c r="AL71" s="17"/>
      <c r="AM71" s="9"/>
      <c r="AN71" s="9"/>
      <c r="AO71" s="9"/>
    </row>
    <row r="72" spans="2:41">
      <c r="C72" t="s">
        <v>1571</v>
      </c>
      <c r="AG72" s="2">
        <v>56</v>
      </c>
      <c r="AH72" s="17">
        <v>55</v>
      </c>
      <c r="AI72" s="17">
        <f t="shared" si="6"/>
        <v>4.4322344322344324E-2</v>
      </c>
      <c r="AJ72" s="17" t="str">
        <f t="shared" si="7"/>
        <v>037</v>
      </c>
      <c r="AK72" s="17"/>
      <c r="AL72" s="17"/>
      <c r="AM72" s="9"/>
      <c r="AN72" s="9"/>
      <c r="AO72" s="9"/>
    </row>
    <row r="73" spans="2:41">
      <c r="AG73" s="2">
        <v>57</v>
      </c>
      <c r="AH73" s="17">
        <v>56</v>
      </c>
      <c r="AI73" s="17">
        <f t="shared" si="6"/>
        <v>4.5128205128205132E-2</v>
      </c>
      <c r="AJ73" s="17" t="str">
        <f t="shared" si="7"/>
        <v>038</v>
      </c>
      <c r="AK73" s="17"/>
      <c r="AL73" s="17"/>
      <c r="AM73" s="9"/>
      <c r="AN73" s="9"/>
      <c r="AO73" s="9"/>
    </row>
    <row r="74" spans="2:41">
      <c r="AG74" s="2">
        <v>58</v>
      </c>
      <c r="AH74" s="17">
        <v>57</v>
      </c>
      <c r="AI74" s="17">
        <f t="shared" si="6"/>
        <v>4.5934065934065932E-2</v>
      </c>
      <c r="AJ74" s="17" t="str">
        <f t="shared" si="7"/>
        <v>039</v>
      </c>
      <c r="AK74" s="17"/>
      <c r="AL74" s="17"/>
      <c r="AM74" s="9"/>
      <c r="AN74" s="9"/>
      <c r="AO74" s="9"/>
    </row>
    <row r="75" spans="2:41">
      <c r="AG75" s="2">
        <v>59</v>
      </c>
      <c r="AH75" s="17">
        <v>58</v>
      </c>
      <c r="AI75" s="17">
        <f t="shared" si="6"/>
        <v>4.6739926739926739E-2</v>
      </c>
      <c r="AJ75" s="17" t="str">
        <f t="shared" si="7"/>
        <v>03A</v>
      </c>
      <c r="AK75" s="17"/>
      <c r="AL75" s="17"/>
      <c r="AM75" s="9"/>
      <c r="AN75" s="9"/>
      <c r="AO75" s="9"/>
    </row>
    <row r="76" spans="2:41">
      <c r="AG76" s="2">
        <v>60</v>
      </c>
      <c r="AH76" s="17">
        <v>59</v>
      </c>
      <c r="AI76" s="17">
        <f t="shared" si="6"/>
        <v>4.7545787545787546E-2</v>
      </c>
      <c r="AJ76" s="17" t="str">
        <f t="shared" si="7"/>
        <v>03B</v>
      </c>
      <c r="AK76" s="17"/>
      <c r="AL76" s="17"/>
      <c r="AM76" s="9"/>
      <c r="AN76" s="9"/>
      <c r="AO76" s="9"/>
    </row>
    <row r="77" spans="2:41">
      <c r="AG77" s="2">
        <v>61</v>
      </c>
      <c r="AH77" s="17">
        <v>60</v>
      </c>
      <c r="AI77" s="17">
        <f t="shared" si="6"/>
        <v>4.8351648351648353E-2</v>
      </c>
      <c r="AJ77" s="17" t="str">
        <f t="shared" si="7"/>
        <v>03C</v>
      </c>
      <c r="AK77" s="17"/>
      <c r="AL77" s="17"/>
      <c r="AM77" s="9"/>
      <c r="AN77" s="9"/>
      <c r="AO77" s="9"/>
    </row>
    <row r="78" spans="2:41">
      <c r="AG78" s="2">
        <v>62</v>
      </c>
      <c r="AH78" s="17">
        <v>61</v>
      </c>
      <c r="AI78" s="17">
        <f t="shared" si="6"/>
        <v>4.9157509157509161E-2</v>
      </c>
      <c r="AJ78" s="17" t="str">
        <f t="shared" si="7"/>
        <v>03D</v>
      </c>
      <c r="AK78" s="17"/>
      <c r="AL78" s="17"/>
      <c r="AM78" s="9"/>
      <c r="AN78" s="9"/>
      <c r="AO78" s="9"/>
    </row>
    <row r="79" spans="2:41">
      <c r="AG79" s="2">
        <v>63</v>
      </c>
      <c r="AH79" s="17">
        <v>62</v>
      </c>
      <c r="AI79" s="17">
        <f t="shared" si="6"/>
        <v>4.9963369963369961E-2</v>
      </c>
      <c r="AJ79" s="17" t="str">
        <f t="shared" si="7"/>
        <v>03E</v>
      </c>
      <c r="AK79" s="17"/>
      <c r="AL79" s="17"/>
      <c r="AM79" s="9"/>
      <c r="AN79" s="9"/>
      <c r="AO79" s="9"/>
    </row>
    <row r="80" spans="2:41">
      <c r="AG80" s="2">
        <v>64</v>
      </c>
      <c r="AH80" s="17">
        <v>63</v>
      </c>
      <c r="AI80" s="17">
        <f t="shared" si="6"/>
        <v>5.0769230769230768E-2</v>
      </c>
      <c r="AJ80" s="17" t="str">
        <f t="shared" si="7"/>
        <v>03F</v>
      </c>
      <c r="AK80" s="17"/>
      <c r="AL80" s="17"/>
      <c r="AM80" s="9"/>
      <c r="AN80" s="9"/>
      <c r="AO80" s="9"/>
    </row>
    <row r="81" spans="2:41">
      <c r="B81" t="s">
        <v>1566</v>
      </c>
      <c r="AG81" s="2">
        <v>65</v>
      </c>
      <c r="AH81" s="17">
        <v>64</v>
      </c>
      <c r="AI81" s="17">
        <f t="shared" si="6"/>
        <v>5.1575091575091575E-2</v>
      </c>
      <c r="AJ81" s="17" t="str">
        <f t="shared" si="7"/>
        <v>040</v>
      </c>
      <c r="AK81" s="17"/>
      <c r="AL81" s="17"/>
      <c r="AM81" s="9"/>
      <c r="AN81" s="9"/>
      <c r="AO81" s="9"/>
    </row>
    <row r="82" spans="2:41">
      <c r="C82" t="s">
        <v>1567</v>
      </c>
      <c r="AG82" s="2">
        <v>66</v>
      </c>
      <c r="AH82" s="17">
        <v>65</v>
      </c>
      <c r="AI82" s="17">
        <f t="shared" si="6"/>
        <v>5.2380952380952382E-2</v>
      </c>
      <c r="AJ82" s="17" t="str">
        <f t="shared" si="7"/>
        <v>041</v>
      </c>
      <c r="AK82" s="17"/>
      <c r="AL82" s="17"/>
      <c r="AM82" s="9"/>
      <c r="AN82" s="9"/>
      <c r="AO82" s="9"/>
    </row>
    <row r="83" spans="2:41">
      <c r="AG83" s="2">
        <v>67</v>
      </c>
      <c r="AH83" s="17">
        <v>66</v>
      </c>
      <c r="AI83" s="17">
        <f t="shared" ref="AI83:AI146" si="8">AH83*$AJ$15</f>
        <v>5.3186813186813189E-2</v>
      </c>
      <c r="AJ83" s="17" t="str">
        <f t="shared" ref="AJ83:AJ146" si="9">DEC2HEX(AH83,3)</f>
        <v>042</v>
      </c>
      <c r="AK83" s="17"/>
      <c r="AL83" s="17"/>
      <c r="AM83" s="9"/>
      <c r="AN83" s="9"/>
      <c r="AO83" s="9"/>
    </row>
    <row r="84" spans="2:41">
      <c r="B84" t="s">
        <v>1558</v>
      </c>
      <c r="AG84" s="2">
        <v>68</v>
      </c>
      <c r="AH84" s="17">
        <v>67</v>
      </c>
      <c r="AI84" s="17">
        <f t="shared" si="8"/>
        <v>5.399267399267399E-2</v>
      </c>
      <c r="AJ84" s="17" t="str">
        <f t="shared" si="9"/>
        <v>043</v>
      </c>
      <c r="AK84" s="17"/>
      <c r="AL84" s="17"/>
      <c r="AM84" s="9"/>
      <c r="AN84" s="9"/>
      <c r="AO84" s="9"/>
    </row>
    <row r="85" spans="2:41">
      <c r="C85" t="s">
        <v>1559</v>
      </c>
      <c r="AG85" s="2">
        <v>69</v>
      </c>
      <c r="AH85" s="17">
        <v>68</v>
      </c>
      <c r="AI85" s="17">
        <f t="shared" si="8"/>
        <v>5.4798534798534797E-2</v>
      </c>
      <c r="AJ85" s="17" t="str">
        <f t="shared" si="9"/>
        <v>044</v>
      </c>
      <c r="AK85" s="17"/>
      <c r="AL85" s="17"/>
      <c r="AM85" s="9"/>
      <c r="AN85" s="9"/>
      <c r="AO85" s="9"/>
    </row>
    <row r="86" spans="2:41">
      <c r="B86" t="s">
        <v>1560</v>
      </c>
      <c r="AG86" s="2">
        <v>70</v>
      </c>
      <c r="AH86" s="17">
        <v>69</v>
      </c>
      <c r="AI86" s="17">
        <f t="shared" si="8"/>
        <v>5.5604395604395604E-2</v>
      </c>
      <c r="AJ86" s="17" t="str">
        <f t="shared" si="9"/>
        <v>045</v>
      </c>
      <c r="AK86" s="17"/>
      <c r="AL86" s="17"/>
      <c r="AM86" s="9"/>
      <c r="AN86" s="9"/>
      <c r="AO86" s="9"/>
    </row>
    <row r="87" spans="2:41">
      <c r="C87" t="s">
        <v>1564</v>
      </c>
      <c r="AG87" s="2">
        <v>71</v>
      </c>
      <c r="AH87" s="17">
        <v>70</v>
      </c>
      <c r="AI87" s="17">
        <f t="shared" si="8"/>
        <v>5.6410256410256411E-2</v>
      </c>
      <c r="AJ87" s="17" t="str">
        <f t="shared" si="9"/>
        <v>046</v>
      </c>
      <c r="AK87" s="17"/>
      <c r="AL87" s="17"/>
      <c r="AM87" s="9"/>
      <c r="AN87" s="9"/>
      <c r="AO87" s="9"/>
    </row>
    <row r="88" spans="2:41">
      <c r="C88" t="s">
        <v>1563</v>
      </c>
      <c r="AG88" s="2">
        <v>72</v>
      </c>
      <c r="AH88" s="17">
        <v>71</v>
      </c>
      <c r="AI88" s="17">
        <f t="shared" si="8"/>
        <v>5.7216117216117218E-2</v>
      </c>
      <c r="AJ88" s="17" t="str">
        <f t="shared" si="9"/>
        <v>047</v>
      </c>
      <c r="AK88" s="17"/>
      <c r="AL88" s="17"/>
      <c r="AM88" s="9"/>
      <c r="AN88" s="9"/>
      <c r="AO88" s="9"/>
    </row>
    <row r="89" spans="2:41">
      <c r="C89" t="s">
        <v>1562</v>
      </c>
      <c r="AG89" s="2">
        <v>73</v>
      </c>
      <c r="AH89" s="17">
        <v>72</v>
      </c>
      <c r="AI89" s="17">
        <f t="shared" si="8"/>
        <v>5.8021978021978018E-2</v>
      </c>
      <c r="AJ89" s="17" t="str">
        <f t="shared" si="9"/>
        <v>048</v>
      </c>
      <c r="AK89" s="17"/>
      <c r="AL89" s="17"/>
      <c r="AM89" s="9"/>
      <c r="AN89" s="9"/>
      <c r="AO89" s="9"/>
    </row>
    <row r="90" spans="2:41">
      <c r="C90" t="s">
        <v>1561</v>
      </c>
      <c r="AG90" s="2">
        <v>74</v>
      </c>
      <c r="AH90" s="17">
        <v>73</v>
      </c>
      <c r="AI90" s="17">
        <f t="shared" si="8"/>
        <v>5.8827838827838826E-2</v>
      </c>
      <c r="AJ90" s="17" t="str">
        <f t="shared" si="9"/>
        <v>049</v>
      </c>
      <c r="AK90" s="17"/>
      <c r="AL90" s="17"/>
      <c r="AM90" s="9"/>
      <c r="AN90" s="9"/>
      <c r="AO90" s="9"/>
    </row>
    <row r="91" spans="2:41">
      <c r="B91" t="s">
        <v>1565</v>
      </c>
      <c r="AG91" s="2">
        <v>75</v>
      </c>
      <c r="AH91" s="17">
        <v>74</v>
      </c>
      <c r="AI91" s="17">
        <f t="shared" si="8"/>
        <v>5.9633699633699633E-2</v>
      </c>
      <c r="AJ91" s="17" t="str">
        <f t="shared" si="9"/>
        <v>04A</v>
      </c>
      <c r="AK91" s="17"/>
      <c r="AL91" s="17"/>
      <c r="AM91" s="9"/>
      <c r="AN91" s="9"/>
      <c r="AO91" s="9"/>
    </row>
    <row r="92" spans="2:41">
      <c r="AG92" s="2">
        <v>76</v>
      </c>
      <c r="AH92" s="17">
        <v>75</v>
      </c>
      <c r="AI92" s="17">
        <f t="shared" si="8"/>
        <v>6.043956043956044E-2</v>
      </c>
      <c r="AJ92" s="17" t="str">
        <f t="shared" si="9"/>
        <v>04B</v>
      </c>
      <c r="AK92" s="17"/>
      <c r="AL92" s="17"/>
      <c r="AM92" s="9"/>
      <c r="AN92" s="9"/>
      <c r="AO92" s="9"/>
    </row>
    <row r="93" spans="2:41">
      <c r="AG93" s="2">
        <v>77</v>
      </c>
      <c r="AH93" s="17">
        <v>76</v>
      </c>
      <c r="AI93" s="17">
        <f t="shared" si="8"/>
        <v>6.1245421245421247E-2</v>
      </c>
      <c r="AJ93" s="17" t="str">
        <f t="shared" si="9"/>
        <v>04C</v>
      </c>
      <c r="AK93" s="17"/>
      <c r="AL93" s="17"/>
      <c r="AM93" s="9"/>
      <c r="AN93" s="9"/>
      <c r="AO93" s="9"/>
    </row>
    <row r="94" spans="2:41">
      <c r="AG94" s="2">
        <v>78</v>
      </c>
      <c r="AH94" s="17">
        <v>77</v>
      </c>
      <c r="AI94" s="17">
        <f t="shared" si="8"/>
        <v>6.2051282051282054E-2</v>
      </c>
      <c r="AJ94" s="17" t="str">
        <f t="shared" si="9"/>
        <v>04D</v>
      </c>
      <c r="AK94" s="17"/>
      <c r="AL94" s="17"/>
      <c r="AM94" s="9"/>
      <c r="AN94" s="9"/>
      <c r="AO94" s="9"/>
    </row>
    <row r="95" spans="2:41">
      <c r="AG95" s="2">
        <v>79</v>
      </c>
      <c r="AH95" s="17">
        <v>78</v>
      </c>
      <c r="AI95" s="17">
        <f t="shared" si="8"/>
        <v>6.2857142857142861E-2</v>
      </c>
      <c r="AJ95" s="17" t="str">
        <f t="shared" si="9"/>
        <v>04E</v>
      </c>
      <c r="AK95" s="17"/>
      <c r="AL95" s="17"/>
      <c r="AM95" s="9"/>
      <c r="AN95" s="9"/>
      <c r="AO95" s="9"/>
    </row>
    <row r="96" spans="2:41">
      <c r="AG96" s="2">
        <v>80</v>
      </c>
      <c r="AH96" s="17">
        <v>79</v>
      </c>
      <c r="AI96" s="17">
        <f t="shared" si="8"/>
        <v>6.3663003663003662E-2</v>
      </c>
      <c r="AJ96" s="17" t="str">
        <f t="shared" si="9"/>
        <v>04F</v>
      </c>
      <c r="AK96" s="17"/>
      <c r="AL96" s="17"/>
      <c r="AM96" s="9"/>
      <c r="AN96" s="9"/>
      <c r="AO96" s="9"/>
    </row>
    <row r="97" spans="33:41">
      <c r="AG97" s="2">
        <v>81</v>
      </c>
      <c r="AH97" s="17">
        <v>80</v>
      </c>
      <c r="AI97" s="17">
        <f t="shared" si="8"/>
        <v>6.4468864468864462E-2</v>
      </c>
      <c r="AJ97" s="17" t="str">
        <f t="shared" si="9"/>
        <v>050</v>
      </c>
      <c r="AK97" s="17"/>
      <c r="AL97" s="17"/>
      <c r="AM97" s="9"/>
      <c r="AN97" s="9"/>
      <c r="AO97" s="9"/>
    </row>
    <row r="98" spans="33:41">
      <c r="AG98" s="2">
        <v>82</v>
      </c>
      <c r="AH98" s="17">
        <v>81</v>
      </c>
      <c r="AI98" s="17">
        <f t="shared" si="8"/>
        <v>6.5274725274725276E-2</v>
      </c>
      <c r="AJ98" s="17" t="str">
        <f t="shared" si="9"/>
        <v>051</v>
      </c>
      <c r="AK98" s="17"/>
      <c r="AL98" s="17"/>
      <c r="AM98" s="9"/>
      <c r="AN98" s="9"/>
      <c r="AO98" s="9"/>
    </row>
    <row r="99" spans="33:41">
      <c r="AG99" s="2">
        <v>83</v>
      </c>
      <c r="AH99" s="17">
        <v>82</v>
      </c>
      <c r="AI99" s="17">
        <f t="shared" si="8"/>
        <v>6.6080586080586076E-2</v>
      </c>
      <c r="AJ99" s="17" t="str">
        <f t="shared" si="9"/>
        <v>052</v>
      </c>
      <c r="AK99" s="17"/>
      <c r="AL99" s="17"/>
      <c r="AM99" s="9"/>
      <c r="AN99" s="9"/>
      <c r="AO99" s="9"/>
    </row>
    <row r="100" spans="33:41">
      <c r="AG100" s="2">
        <v>84</v>
      </c>
      <c r="AH100" s="17">
        <v>83</v>
      </c>
      <c r="AI100" s="17">
        <f t="shared" si="8"/>
        <v>6.688644688644689E-2</v>
      </c>
      <c r="AJ100" s="17" t="str">
        <f t="shared" si="9"/>
        <v>053</v>
      </c>
      <c r="AK100" s="17"/>
      <c r="AL100" s="17"/>
      <c r="AM100" s="9"/>
      <c r="AN100" s="9"/>
      <c r="AO100" s="9"/>
    </row>
    <row r="101" spans="33:41">
      <c r="AG101" s="2">
        <v>85</v>
      </c>
      <c r="AH101" s="17">
        <v>84</v>
      </c>
      <c r="AI101" s="17">
        <f t="shared" si="8"/>
        <v>6.7692307692307691E-2</v>
      </c>
      <c r="AJ101" s="17" t="str">
        <f t="shared" si="9"/>
        <v>054</v>
      </c>
      <c r="AK101" s="17"/>
      <c r="AL101" s="17"/>
      <c r="AM101" s="9"/>
      <c r="AN101" s="9"/>
      <c r="AO101" s="9"/>
    </row>
    <row r="102" spans="33:41">
      <c r="AG102" s="2">
        <v>86</v>
      </c>
      <c r="AH102" s="17">
        <v>85</v>
      </c>
      <c r="AI102" s="17">
        <f t="shared" si="8"/>
        <v>6.8498168498168505E-2</v>
      </c>
      <c r="AJ102" s="17" t="str">
        <f t="shared" si="9"/>
        <v>055</v>
      </c>
      <c r="AK102" s="17"/>
      <c r="AL102" s="17"/>
      <c r="AM102" s="9"/>
      <c r="AN102" s="9"/>
      <c r="AO102" s="9"/>
    </row>
    <row r="103" spans="33:41">
      <c r="AG103" s="2">
        <v>87</v>
      </c>
      <c r="AH103" s="17">
        <v>86</v>
      </c>
      <c r="AI103" s="17">
        <f t="shared" si="8"/>
        <v>6.9304029304029305E-2</v>
      </c>
      <c r="AJ103" s="17" t="str">
        <f t="shared" si="9"/>
        <v>056</v>
      </c>
      <c r="AK103" s="17"/>
      <c r="AL103" s="17"/>
      <c r="AM103" s="9"/>
      <c r="AN103" s="9"/>
      <c r="AO103" s="9"/>
    </row>
    <row r="104" spans="33:41">
      <c r="AG104" s="2">
        <v>88</v>
      </c>
      <c r="AH104" s="17">
        <v>87</v>
      </c>
      <c r="AI104" s="17">
        <f t="shared" si="8"/>
        <v>7.0109890109890105E-2</v>
      </c>
      <c r="AJ104" s="17" t="str">
        <f t="shared" si="9"/>
        <v>057</v>
      </c>
      <c r="AK104" s="17"/>
      <c r="AL104" s="17"/>
      <c r="AM104" s="9"/>
      <c r="AN104" s="9"/>
      <c r="AO104" s="9"/>
    </row>
    <row r="105" spans="33:41">
      <c r="AG105" s="2">
        <v>89</v>
      </c>
      <c r="AH105" s="17">
        <v>88</v>
      </c>
      <c r="AI105" s="17">
        <f t="shared" si="8"/>
        <v>7.0915750915750919E-2</v>
      </c>
      <c r="AJ105" s="17" t="str">
        <f t="shared" si="9"/>
        <v>058</v>
      </c>
      <c r="AK105" s="17"/>
      <c r="AL105" s="17"/>
      <c r="AM105" s="9"/>
      <c r="AN105" s="9"/>
      <c r="AO105" s="9"/>
    </row>
    <row r="106" spans="33:41">
      <c r="AG106" s="2">
        <v>90</v>
      </c>
      <c r="AH106" s="17">
        <v>89</v>
      </c>
      <c r="AI106" s="17">
        <f t="shared" si="8"/>
        <v>7.1721611721611719E-2</v>
      </c>
      <c r="AJ106" s="17" t="str">
        <f t="shared" si="9"/>
        <v>059</v>
      </c>
      <c r="AK106" s="17"/>
      <c r="AL106" s="17"/>
      <c r="AM106" s="9"/>
      <c r="AN106" s="9"/>
      <c r="AO106" s="9"/>
    </row>
    <row r="107" spans="33:41">
      <c r="AG107" s="2">
        <v>91</v>
      </c>
      <c r="AH107" s="17">
        <v>90</v>
      </c>
      <c r="AI107" s="17">
        <f t="shared" si="8"/>
        <v>7.2527472527472533E-2</v>
      </c>
      <c r="AJ107" s="17" t="str">
        <f t="shared" si="9"/>
        <v>05A</v>
      </c>
      <c r="AK107" s="17"/>
      <c r="AL107" s="17"/>
      <c r="AM107" s="9"/>
      <c r="AN107" s="9"/>
      <c r="AO107" s="9"/>
    </row>
    <row r="108" spans="33:41">
      <c r="AG108" s="2">
        <v>92</v>
      </c>
      <c r="AH108" s="17">
        <v>91</v>
      </c>
      <c r="AI108" s="17">
        <f t="shared" si="8"/>
        <v>7.3333333333333334E-2</v>
      </c>
      <c r="AJ108" s="17" t="str">
        <f t="shared" si="9"/>
        <v>05B</v>
      </c>
      <c r="AK108" s="17"/>
      <c r="AL108" s="17"/>
      <c r="AM108" s="9"/>
      <c r="AN108" s="9"/>
      <c r="AO108" s="9"/>
    </row>
    <row r="109" spans="33:41">
      <c r="AG109" s="2">
        <v>93</v>
      </c>
      <c r="AH109" s="17">
        <v>92</v>
      </c>
      <c r="AI109" s="17">
        <f t="shared" si="8"/>
        <v>7.4139194139194134E-2</v>
      </c>
      <c r="AJ109" s="17" t="str">
        <f t="shared" si="9"/>
        <v>05C</v>
      </c>
      <c r="AK109" s="17"/>
      <c r="AL109" s="17"/>
      <c r="AM109" s="9"/>
      <c r="AN109" s="9"/>
      <c r="AO109" s="9"/>
    </row>
    <row r="110" spans="33:41">
      <c r="AG110" s="2">
        <v>94</v>
      </c>
      <c r="AH110" s="17">
        <v>93</v>
      </c>
      <c r="AI110" s="17">
        <f t="shared" si="8"/>
        <v>7.4945054945054948E-2</v>
      </c>
      <c r="AJ110" s="17" t="str">
        <f t="shared" si="9"/>
        <v>05D</v>
      </c>
      <c r="AK110" s="17"/>
      <c r="AL110" s="17"/>
      <c r="AM110" s="9"/>
      <c r="AN110" s="9"/>
      <c r="AO110" s="9"/>
    </row>
    <row r="111" spans="33:41">
      <c r="AG111" s="2">
        <v>95</v>
      </c>
      <c r="AH111" s="17">
        <v>94</v>
      </c>
      <c r="AI111" s="17">
        <f t="shared" si="8"/>
        <v>7.5750915750915748E-2</v>
      </c>
      <c r="AJ111" s="17" t="str">
        <f t="shared" si="9"/>
        <v>05E</v>
      </c>
      <c r="AK111" s="17"/>
      <c r="AL111" s="17"/>
      <c r="AM111" s="9"/>
      <c r="AN111" s="9"/>
      <c r="AO111" s="9"/>
    </row>
    <row r="112" spans="33:41">
      <c r="AG112" s="2">
        <v>96</v>
      </c>
      <c r="AH112" s="17">
        <v>95</v>
      </c>
      <c r="AI112" s="17">
        <f t="shared" si="8"/>
        <v>7.6556776556776562E-2</v>
      </c>
      <c r="AJ112" s="17" t="str">
        <f t="shared" si="9"/>
        <v>05F</v>
      </c>
      <c r="AK112" s="17"/>
      <c r="AL112" s="17"/>
      <c r="AM112" s="9"/>
      <c r="AN112" s="9"/>
      <c r="AO112" s="9"/>
    </row>
    <row r="113" spans="33:41">
      <c r="AG113" s="2">
        <v>97</v>
      </c>
      <c r="AH113" s="17">
        <v>96</v>
      </c>
      <c r="AI113" s="17">
        <f t="shared" si="8"/>
        <v>7.7362637362637363E-2</v>
      </c>
      <c r="AJ113" s="17" t="str">
        <f t="shared" si="9"/>
        <v>060</v>
      </c>
      <c r="AK113" s="17"/>
      <c r="AL113" s="17"/>
      <c r="AM113" s="9"/>
      <c r="AN113" s="9"/>
      <c r="AO113" s="9"/>
    </row>
    <row r="114" spans="33:41">
      <c r="AG114" s="2">
        <v>98</v>
      </c>
      <c r="AH114" s="17">
        <v>97</v>
      </c>
      <c r="AI114" s="17">
        <f t="shared" si="8"/>
        <v>7.8168498168498163E-2</v>
      </c>
      <c r="AJ114" s="17" t="str">
        <f t="shared" si="9"/>
        <v>061</v>
      </c>
      <c r="AK114" s="17"/>
      <c r="AL114" s="17"/>
      <c r="AM114" s="9"/>
      <c r="AN114" s="9"/>
      <c r="AO114" s="9"/>
    </row>
    <row r="115" spans="33:41">
      <c r="AG115" s="2">
        <v>99</v>
      </c>
      <c r="AH115" s="17">
        <v>98</v>
      </c>
      <c r="AI115" s="17">
        <f t="shared" si="8"/>
        <v>7.8974358974358977E-2</v>
      </c>
      <c r="AJ115" s="17" t="str">
        <f t="shared" si="9"/>
        <v>062</v>
      </c>
      <c r="AK115" s="17"/>
      <c r="AL115" s="17"/>
      <c r="AM115" s="9"/>
      <c r="AN115" s="9"/>
      <c r="AO115" s="9"/>
    </row>
    <row r="116" spans="33:41">
      <c r="AG116" s="2">
        <v>100</v>
      </c>
      <c r="AH116" s="17">
        <v>99</v>
      </c>
      <c r="AI116" s="17">
        <f t="shared" si="8"/>
        <v>7.9780219780219777E-2</v>
      </c>
      <c r="AJ116" s="17" t="str">
        <f t="shared" si="9"/>
        <v>063</v>
      </c>
      <c r="AK116" s="17"/>
      <c r="AL116" s="17"/>
      <c r="AM116" s="9"/>
      <c r="AN116" s="9"/>
      <c r="AO116" s="9"/>
    </row>
    <row r="117" spans="33:41">
      <c r="AG117" s="2">
        <v>101</v>
      </c>
      <c r="AH117" s="17">
        <v>100</v>
      </c>
      <c r="AI117" s="17">
        <f t="shared" si="8"/>
        <v>8.0586080586080591E-2</v>
      </c>
      <c r="AJ117" s="17" t="str">
        <f t="shared" si="9"/>
        <v>064</v>
      </c>
      <c r="AK117" s="17"/>
      <c r="AL117" s="17"/>
      <c r="AM117" s="9"/>
      <c r="AN117" s="9"/>
      <c r="AO117" s="9"/>
    </row>
    <row r="118" spans="33:41">
      <c r="AG118" s="2">
        <v>102</v>
      </c>
      <c r="AH118" s="17">
        <v>101</v>
      </c>
      <c r="AI118" s="17">
        <f t="shared" si="8"/>
        <v>8.1391941391941391E-2</v>
      </c>
      <c r="AJ118" s="17" t="str">
        <f t="shared" si="9"/>
        <v>065</v>
      </c>
      <c r="AK118" s="17"/>
      <c r="AL118" s="17"/>
      <c r="AM118" s="9"/>
      <c r="AN118" s="9"/>
      <c r="AO118" s="9"/>
    </row>
    <row r="119" spans="33:41">
      <c r="AG119" s="2">
        <v>103</v>
      </c>
      <c r="AH119" s="17">
        <v>102</v>
      </c>
      <c r="AI119" s="17">
        <f t="shared" si="8"/>
        <v>8.2197802197802192E-2</v>
      </c>
      <c r="AJ119" s="17" t="str">
        <f t="shared" si="9"/>
        <v>066</v>
      </c>
      <c r="AK119" s="17"/>
      <c r="AL119" s="17"/>
      <c r="AM119" s="9"/>
      <c r="AN119" s="9"/>
      <c r="AO119" s="9"/>
    </row>
    <row r="120" spans="33:41">
      <c r="AG120" s="2">
        <v>104</v>
      </c>
      <c r="AH120" s="17">
        <v>103</v>
      </c>
      <c r="AI120" s="17">
        <f t="shared" si="8"/>
        <v>8.3003663003663006E-2</v>
      </c>
      <c r="AJ120" s="17" t="str">
        <f t="shared" si="9"/>
        <v>067</v>
      </c>
      <c r="AK120" s="17"/>
      <c r="AL120" s="17"/>
      <c r="AM120" s="9"/>
      <c r="AN120" s="9"/>
      <c r="AO120" s="9"/>
    </row>
    <row r="121" spans="33:41">
      <c r="AG121" s="2">
        <v>105</v>
      </c>
      <c r="AH121" s="17">
        <v>104</v>
      </c>
      <c r="AI121" s="17">
        <f t="shared" si="8"/>
        <v>8.3809523809523806E-2</v>
      </c>
      <c r="AJ121" s="17" t="str">
        <f t="shared" si="9"/>
        <v>068</v>
      </c>
      <c r="AK121" s="17"/>
      <c r="AL121" s="17"/>
      <c r="AM121" s="9"/>
      <c r="AN121" s="9"/>
      <c r="AO121" s="9"/>
    </row>
    <row r="122" spans="33:41">
      <c r="AG122" s="2">
        <v>106</v>
      </c>
      <c r="AH122" s="17">
        <v>105</v>
      </c>
      <c r="AI122" s="17">
        <f t="shared" si="8"/>
        <v>8.461538461538462E-2</v>
      </c>
      <c r="AJ122" s="17" t="str">
        <f t="shared" si="9"/>
        <v>069</v>
      </c>
      <c r="AK122" s="17"/>
      <c r="AL122" s="17"/>
      <c r="AM122" s="9"/>
      <c r="AN122" s="9"/>
      <c r="AO122" s="9"/>
    </row>
    <row r="123" spans="33:41">
      <c r="AG123" s="2">
        <v>107</v>
      </c>
      <c r="AH123" s="17">
        <v>106</v>
      </c>
      <c r="AI123" s="17">
        <f t="shared" si="8"/>
        <v>8.542124542124542E-2</v>
      </c>
      <c r="AJ123" s="17" t="str">
        <f t="shared" si="9"/>
        <v>06A</v>
      </c>
      <c r="AK123" s="17"/>
      <c r="AL123" s="17"/>
      <c r="AM123" s="9"/>
      <c r="AN123" s="9"/>
      <c r="AO123" s="9"/>
    </row>
    <row r="124" spans="33:41">
      <c r="AG124" s="2">
        <v>108</v>
      </c>
      <c r="AH124" s="17">
        <v>107</v>
      </c>
      <c r="AI124" s="17">
        <f t="shared" si="8"/>
        <v>8.6227106227106221E-2</v>
      </c>
      <c r="AJ124" s="17" t="str">
        <f t="shared" si="9"/>
        <v>06B</v>
      </c>
      <c r="AK124" s="17"/>
      <c r="AL124" s="17"/>
      <c r="AM124" s="9"/>
      <c r="AN124" s="9"/>
      <c r="AO124" s="9"/>
    </row>
    <row r="125" spans="33:41">
      <c r="AG125" s="2">
        <v>109</v>
      </c>
      <c r="AH125" s="17">
        <v>108</v>
      </c>
      <c r="AI125" s="17">
        <f t="shared" si="8"/>
        <v>8.7032967032967035E-2</v>
      </c>
      <c r="AJ125" s="17" t="str">
        <f t="shared" si="9"/>
        <v>06C</v>
      </c>
      <c r="AK125" s="17"/>
      <c r="AL125" s="17"/>
      <c r="AM125" s="9"/>
      <c r="AN125" s="9"/>
      <c r="AO125" s="9"/>
    </row>
    <row r="126" spans="33:41">
      <c r="AG126" s="2">
        <v>110</v>
      </c>
      <c r="AH126" s="17">
        <v>109</v>
      </c>
      <c r="AI126" s="17">
        <f t="shared" si="8"/>
        <v>8.7838827838827835E-2</v>
      </c>
      <c r="AJ126" s="17" t="str">
        <f t="shared" si="9"/>
        <v>06D</v>
      </c>
      <c r="AK126" s="17"/>
      <c r="AL126" s="17"/>
      <c r="AM126" s="9"/>
      <c r="AN126" s="9"/>
      <c r="AO126" s="9"/>
    </row>
    <row r="127" spans="33:41">
      <c r="AG127" s="2">
        <v>111</v>
      </c>
      <c r="AH127" s="17">
        <v>110</v>
      </c>
      <c r="AI127" s="17">
        <f t="shared" si="8"/>
        <v>8.8644688644688649E-2</v>
      </c>
      <c r="AJ127" s="17" t="str">
        <f t="shared" si="9"/>
        <v>06E</v>
      </c>
      <c r="AK127" s="17"/>
      <c r="AL127" s="17"/>
      <c r="AM127" s="9"/>
      <c r="AN127" s="9"/>
      <c r="AO127" s="9"/>
    </row>
    <row r="128" spans="33:41">
      <c r="AG128" s="2">
        <v>112</v>
      </c>
      <c r="AH128" s="17">
        <v>111</v>
      </c>
      <c r="AI128" s="17">
        <f t="shared" si="8"/>
        <v>8.9450549450549449E-2</v>
      </c>
      <c r="AJ128" s="17" t="str">
        <f t="shared" si="9"/>
        <v>06F</v>
      </c>
      <c r="AK128" s="17"/>
      <c r="AL128" s="17"/>
      <c r="AM128" s="9"/>
      <c r="AN128" s="9"/>
      <c r="AO128" s="9"/>
    </row>
    <row r="129" spans="33:41">
      <c r="AG129" s="2">
        <v>113</v>
      </c>
      <c r="AH129" s="17">
        <v>112</v>
      </c>
      <c r="AI129" s="17">
        <f t="shared" si="8"/>
        <v>9.0256410256410263E-2</v>
      </c>
      <c r="AJ129" s="17" t="str">
        <f t="shared" si="9"/>
        <v>070</v>
      </c>
      <c r="AK129" s="17"/>
      <c r="AL129" s="17"/>
      <c r="AM129" s="9"/>
      <c r="AN129" s="9"/>
      <c r="AO129" s="9"/>
    </row>
    <row r="130" spans="33:41">
      <c r="AG130" s="2">
        <v>114</v>
      </c>
      <c r="AH130" s="17">
        <v>113</v>
      </c>
      <c r="AI130" s="17">
        <f t="shared" si="8"/>
        <v>9.1062271062271063E-2</v>
      </c>
      <c r="AJ130" s="17" t="str">
        <f t="shared" si="9"/>
        <v>071</v>
      </c>
      <c r="AK130" s="17"/>
      <c r="AL130" s="17"/>
      <c r="AM130" s="9"/>
      <c r="AN130" s="9"/>
      <c r="AO130" s="9"/>
    </row>
    <row r="131" spans="33:41">
      <c r="AG131" s="2">
        <v>115</v>
      </c>
      <c r="AH131" s="17">
        <v>114</v>
      </c>
      <c r="AI131" s="17">
        <f t="shared" si="8"/>
        <v>9.1868131868131864E-2</v>
      </c>
      <c r="AJ131" s="17" t="str">
        <f t="shared" si="9"/>
        <v>072</v>
      </c>
      <c r="AK131" s="17"/>
      <c r="AL131" s="17"/>
      <c r="AM131" s="9"/>
      <c r="AN131" s="9"/>
      <c r="AO131" s="9"/>
    </row>
    <row r="132" spans="33:41">
      <c r="AG132" s="2">
        <v>116</v>
      </c>
      <c r="AH132" s="17">
        <v>115</v>
      </c>
      <c r="AI132" s="17">
        <f t="shared" si="8"/>
        <v>9.2673992673992678E-2</v>
      </c>
      <c r="AJ132" s="17" t="str">
        <f t="shared" si="9"/>
        <v>073</v>
      </c>
      <c r="AK132" s="17"/>
      <c r="AL132" s="17"/>
      <c r="AM132" s="9"/>
      <c r="AN132" s="9"/>
      <c r="AO132" s="9"/>
    </row>
    <row r="133" spans="33:41">
      <c r="AG133" s="2">
        <v>117</v>
      </c>
      <c r="AH133" s="17">
        <v>116</v>
      </c>
      <c r="AI133" s="17">
        <f t="shared" si="8"/>
        <v>9.3479853479853478E-2</v>
      </c>
      <c r="AJ133" s="17" t="str">
        <f t="shared" si="9"/>
        <v>074</v>
      </c>
      <c r="AK133" s="17"/>
      <c r="AL133" s="17"/>
      <c r="AM133" s="9"/>
      <c r="AN133" s="9"/>
      <c r="AO133" s="9"/>
    </row>
    <row r="134" spans="33:41">
      <c r="AG134" s="2">
        <v>118</v>
      </c>
      <c r="AH134" s="17">
        <v>117</v>
      </c>
      <c r="AI134" s="17">
        <f t="shared" si="8"/>
        <v>9.4285714285714292E-2</v>
      </c>
      <c r="AJ134" s="17" t="str">
        <f t="shared" si="9"/>
        <v>075</v>
      </c>
      <c r="AK134" s="17"/>
      <c r="AL134" s="17"/>
      <c r="AM134" s="9"/>
      <c r="AN134" s="9"/>
      <c r="AO134" s="9"/>
    </row>
    <row r="135" spans="33:41">
      <c r="AG135" s="2">
        <v>119</v>
      </c>
      <c r="AH135" s="17">
        <v>118</v>
      </c>
      <c r="AI135" s="17">
        <f t="shared" si="8"/>
        <v>9.5091575091575092E-2</v>
      </c>
      <c r="AJ135" s="17" t="str">
        <f t="shared" si="9"/>
        <v>076</v>
      </c>
      <c r="AK135" s="17"/>
      <c r="AL135" s="17"/>
      <c r="AM135" s="9"/>
      <c r="AN135" s="9"/>
      <c r="AO135" s="9"/>
    </row>
    <row r="136" spans="33:41">
      <c r="AG136" s="2">
        <v>120</v>
      </c>
      <c r="AH136" s="17">
        <v>119</v>
      </c>
      <c r="AI136" s="17">
        <f t="shared" si="8"/>
        <v>9.5897435897435893E-2</v>
      </c>
      <c r="AJ136" s="17" t="str">
        <f t="shared" si="9"/>
        <v>077</v>
      </c>
      <c r="AK136" s="17"/>
      <c r="AL136" s="17"/>
      <c r="AM136" s="9"/>
      <c r="AN136" s="9"/>
      <c r="AO136" s="9"/>
    </row>
    <row r="137" spans="33:41">
      <c r="AG137" s="2">
        <v>121</v>
      </c>
      <c r="AH137" s="17">
        <v>120</v>
      </c>
      <c r="AI137" s="17">
        <f t="shared" si="8"/>
        <v>9.6703296703296707E-2</v>
      </c>
      <c r="AJ137" s="17" t="str">
        <f t="shared" si="9"/>
        <v>078</v>
      </c>
      <c r="AK137" s="17"/>
      <c r="AL137" s="17"/>
      <c r="AM137" s="9"/>
      <c r="AN137" s="9"/>
      <c r="AO137" s="9"/>
    </row>
    <row r="138" spans="33:41">
      <c r="AG138" s="2">
        <v>122</v>
      </c>
      <c r="AH138" s="17">
        <v>121</v>
      </c>
      <c r="AI138" s="17">
        <f t="shared" si="8"/>
        <v>9.7509157509157507E-2</v>
      </c>
      <c r="AJ138" s="17" t="str">
        <f t="shared" si="9"/>
        <v>079</v>
      </c>
      <c r="AK138" s="17"/>
      <c r="AL138" s="17"/>
      <c r="AM138" s="9"/>
      <c r="AN138" s="9"/>
      <c r="AO138" s="9"/>
    </row>
    <row r="139" spans="33:41">
      <c r="AG139" s="2">
        <v>123</v>
      </c>
      <c r="AH139" s="17">
        <v>122</v>
      </c>
      <c r="AI139" s="17">
        <f t="shared" si="8"/>
        <v>9.8315018315018321E-2</v>
      </c>
      <c r="AJ139" s="17" t="str">
        <f t="shared" si="9"/>
        <v>07A</v>
      </c>
      <c r="AK139" s="17"/>
      <c r="AL139" s="17"/>
      <c r="AM139" s="9"/>
      <c r="AN139" s="9"/>
      <c r="AO139" s="9"/>
    </row>
    <row r="140" spans="33:41">
      <c r="AG140" s="2">
        <v>124</v>
      </c>
      <c r="AH140" s="17">
        <v>123</v>
      </c>
      <c r="AI140" s="17">
        <f t="shared" si="8"/>
        <v>9.9120879120879121E-2</v>
      </c>
      <c r="AJ140" s="17" t="str">
        <f t="shared" si="9"/>
        <v>07B</v>
      </c>
      <c r="AK140" s="17"/>
      <c r="AL140" s="17"/>
      <c r="AM140" s="9"/>
      <c r="AN140" s="9"/>
      <c r="AO140" s="9"/>
    </row>
    <row r="141" spans="33:41">
      <c r="AG141" s="2">
        <v>125</v>
      </c>
      <c r="AH141" s="17">
        <v>124</v>
      </c>
      <c r="AI141" s="17">
        <f t="shared" si="8"/>
        <v>9.9926739926739921E-2</v>
      </c>
      <c r="AJ141" s="17" t="str">
        <f t="shared" si="9"/>
        <v>07C</v>
      </c>
      <c r="AK141" s="17"/>
      <c r="AL141" s="17"/>
      <c r="AM141" s="9"/>
      <c r="AN141" s="9"/>
      <c r="AO141" s="9"/>
    </row>
    <row r="142" spans="33:41">
      <c r="AG142" s="2">
        <v>126</v>
      </c>
      <c r="AH142" s="17">
        <v>125</v>
      </c>
      <c r="AI142" s="17">
        <f t="shared" si="8"/>
        <v>0.10073260073260074</v>
      </c>
      <c r="AJ142" s="17" t="str">
        <f t="shared" si="9"/>
        <v>07D</v>
      </c>
      <c r="AK142" s="17"/>
      <c r="AL142" s="17"/>
      <c r="AM142" s="9"/>
      <c r="AN142" s="9"/>
      <c r="AO142" s="9"/>
    </row>
    <row r="143" spans="33:41">
      <c r="AG143" s="2">
        <v>127</v>
      </c>
      <c r="AH143" s="17">
        <v>126</v>
      </c>
      <c r="AI143" s="17">
        <f t="shared" si="8"/>
        <v>0.10153846153846154</v>
      </c>
      <c r="AJ143" s="17" t="str">
        <f t="shared" si="9"/>
        <v>07E</v>
      </c>
      <c r="AK143" s="17"/>
      <c r="AL143" s="17"/>
      <c r="AM143" s="9"/>
      <c r="AN143" s="9"/>
      <c r="AO143" s="9"/>
    </row>
    <row r="144" spans="33:41">
      <c r="AG144" s="2">
        <v>128</v>
      </c>
      <c r="AH144" s="17">
        <v>127</v>
      </c>
      <c r="AI144" s="17">
        <f t="shared" si="8"/>
        <v>0.10234432234432235</v>
      </c>
      <c r="AJ144" s="17" t="str">
        <f t="shared" si="9"/>
        <v>07F</v>
      </c>
      <c r="AK144" s="17"/>
      <c r="AL144" s="17"/>
      <c r="AM144" s="9"/>
      <c r="AN144" s="9"/>
      <c r="AO144" s="9"/>
    </row>
    <row r="145" spans="33:41">
      <c r="AG145" s="2">
        <v>129</v>
      </c>
      <c r="AH145" s="17">
        <v>128</v>
      </c>
      <c r="AI145" s="17">
        <f t="shared" si="8"/>
        <v>0.10315018315018315</v>
      </c>
      <c r="AJ145" s="17" t="str">
        <f t="shared" si="9"/>
        <v>080</v>
      </c>
      <c r="AK145" s="17"/>
      <c r="AL145" s="17"/>
      <c r="AM145" s="9"/>
      <c r="AN145" s="9"/>
      <c r="AO145" s="9"/>
    </row>
    <row r="146" spans="33:41">
      <c r="AG146" s="2">
        <v>130</v>
      </c>
      <c r="AH146" s="17">
        <v>129</v>
      </c>
      <c r="AI146" s="17">
        <f t="shared" si="8"/>
        <v>0.10395604395604395</v>
      </c>
      <c r="AJ146" s="17" t="str">
        <f t="shared" si="9"/>
        <v>081</v>
      </c>
      <c r="AK146" s="17"/>
      <c r="AL146" s="17"/>
      <c r="AM146" s="9"/>
      <c r="AN146" s="9"/>
      <c r="AO146" s="9"/>
    </row>
    <row r="147" spans="33:41">
      <c r="AG147" s="2">
        <v>131</v>
      </c>
      <c r="AH147" s="17">
        <v>130</v>
      </c>
      <c r="AI147" s="17">
        <f t="shared" ref="AI147:AI210" si="10">AH147*$AJ$15</f>
        <v>0.10476190476190476</v>
      </c>
      <c r="AJ147" s="17" t="str">
        <f t="shared" ref="AJ147:AJ210" si="11">DEC2HEX(AH147,3)</f>
        <v>082</v>
      </c>
      <c r="AK147" s="17"/>
      <c r="AL147" s="17"/>
      <c r="AM147" s="9"/>
      <c r="AN147" s="9"/>
      <c r="AO147" s="9"/>
    </row>
    <row r="148" spans="33:41">
      <c r="AG148" s="2">
        <v>132</v>
      </c>
      <c r="AH148" s="17">
        <v>131</v>
      </c>
      <c r="AI148" s="17">
        <f t="shared" si="10"/>
        <v>0.10556776556776556</v>
      </c>
      <c r="AJ148" s="17" t="str">
        <f t="shared" si="11"/>
        <v>083</v>
      </c>
      <c r="AK148" s="17"/>
      <c r="AL148" s="17"/>
      <c r="AM148" s="9"/>
      <c r="AN148" s="9"/>
      <c r="AO148" s="9"/>
    </row>
    <row r="149" spans="33:41">
      <c r="AG149" s="2">
        <v>133</v>
      </c>
      <c r="AH149" s="17">
        <v>132</v>
      </c>
      <c r="AI149" s="17">
        <f t="shared" si="10"/>
        <v>0.10637362637362638</v>
      </c>
      <c r="AJ149" s="17" t="str">
        <f t="shared" si="11"/>
        <v>084</v>
      </c>
      <c r="AK149" s="17"/>
      <c r="AL149" s="17"/>
      <c r="AM149" s="9"/>
      <c r="AN149" s="9"/>
      <c r="AO149" s="9"/>
    </row>
    <row r="150" spans="33:41">
      <c r="AG150" s="2">
        <v>134</v>
      </c>
      <c r="AH150" s="17">
        <v>133</v>
      </c>
      <c r="AI150" s="17">
        <f t="shared" si="10"/>
        <v>0.10717948717948718</v>
      </c>
      <c r="AJ150" s="17" t="str">
        <f t="shared" si="11"/>
        <v>085</v>
      </c>
      <c r="AK150" s="17"/>
      <c r="AL150" s="17"/>
      <c r="AM150" s="9"/>
      <c r="AN150" s="9"/>
      <c r="AO150" s="9"/>
    </row>
    <row r="151" spans="33:41">
      <c r="AG151" s="2">
        <v>135</v>
      </c>
      <c r="AH151" s="17">
        <v>134</v>
      </c>
      <c r="AI151" s="17">
        <f t="shared" si="10"/>
        <v>0.10798534798534798</v>
      </c>
      <c r="AJ151" s="17" t="str">
        <f t="shared" si="11"/>
        <v>086</v>
      </c>
      <c r="AK151" s="17"/>
      <c r="AL151" s="17"/>
      <c r="AM151" s="9"/>
      <c r="AN151" s="9"/>
      <c r="AO151" s="9"/>
    </row>
    <row r="152" spans="33:41">
      <c r="AG152" s="2">
        <v>136</v>
      </c>
      <c r="AH152" s="17">
        <v>135</v>
      </c>
      <c r="AI152" s="17">
        <f t="shared" si="10"/>
        <v>0.10879120879120879</v>
      </c>
      <c r="AJ152" s="17" t="str">
        <f t="shared" si="11"/>
        <v>087</v>
      </c>
      <c r="AK152" s="17"/>
      <c r="AL152" s="17"/>
      <c r="AM152" s="9"/>
      <c r="AN152" s="9"/>
      <c r="AO152" s="9"/>
    </row>
    <row r="153" spans="33:41">
      <c r="AG153" s="2">
        <v>137</v>
      </c>
      <c r="AH153" s="17">
        <v>136</v>
      </c>
      <c r="AI153" s="17">
        <f t="shared" si="10"/>
        <v>0.10959706959706959</v>
      </c>
      <c r="AJ153" s="17" t="str">
        <f t="shared" si="11"/>
        <v>088</v>
      </c>
      <c r="AK153" s="17"/>
      <c r="AL153" s="17"/>
      <c r="AM153" s="9"/>
      <c r="AN153" s="9"/>
      <c r="AO153" s="9"/>
    </row>
    <row r="154" spans="33:41">
      <c r="AG154" s="2">
        <v>138</v>
      </c>
      <c r="AH154" s="17">
        <v>137</v>
      </c>
      <c r="AI154" s="17">
        <f t="shared" si="10"/>
        <v>0.11040293040293041</v>
      </c>
      <c r="AJ154" s="17" t="str">
        <f t="shared" si="11"/>
        <v>089</v>
      </c>
      <c r="AK154" s="17"/>
      <c r="AL154" s="17"/>
      <c r="AM154" s="9"/>
      <c r="AN154" s="9"/>
      <c r="AO154" s="9"/>
    </row>
    <row r="155" spans="33:41">
      <c r="AG155" s="2">
        <v>139</v>
      </c>
      <c r="AH155" s="17">
        <v>138</v>
      </c>
      <c r="AI155" s="17">
        <f t="shared" si="10"/>
        <v>0.11120879120879121</v>
      </c>
      <c r="AJ155" s="17" t="str">
        <f t="shared" si="11"/>
        <v>08A</v>
      </c>
      <c r="AK155" s="17"/>
      <c r="AL155" s="17"/>
      <c r="AM155" s="9"/>
      <c r="AN155" s="9"/>
      <c r="AO155" s="9"/>
    </row>
    <row r="156" spans="33:41">
      <c r="AG156" s="2">
        <v>140</v>
      </c>
      <c r="AH156" s="17">
        <v>139</v>
      </c>
      <c r="AI156" s="17">
        <f t="shared" si="10"/>
        <v>0.11201465201465201</v>
      </c>
      <c r="AJ156" s="17" t="str">
        <f t="shared" si="11"/>
        <v>08B</v>
      </c>
      <c r="AK156" s="17"/>
      <c r="AL156" s="17"/>
      <c r="AM156" s="9"/>
      <c r="AN156" s="9"/>
      <c r="AO156" s="9"/>
    </row>
    <row r="157" spans="33:41">
      <c r="AG157" s="2">
        <v>141</v>
      </c>
      <c r="AH157" s="17">
        <v>140</v>
      </c>
      <c r="AI157" s="17">
        <f t="shared" si="10"/>
        <v>0.11282051282051282</v>
      </c>
      <c r="AJ157" s="17" t="str">
        <f t="shared" si="11"/>
        <v>08C</v>
      </c>
      <c r="AK157" s="17"/>
      <c r="AL157" s="17"/>
      <c r="AM157" s="9"/>
      <c r="AN157" s="9"/>
      <c r="AO157" s="9"/>
    </row>
    <row r="158" spans="33:41">
      <c r="AG158" s="2">
        <v>142</v>
      </c>
      <c r="AH158" s="17">
        <v>141</v>
      </c>
      <c r="AI158" s="17">
        <f t="shared" si="10"/>
        <v>0.11362637362637362</v>
      </c>
      <c r="AJ158" s="17" t="str">
        <f t="shared" si="11"/>
        <v>08D</v>
      </c>
      <c r="AK158" s="17"/>
      <c r="AL158" s="17"/>
      <c r="AM158" s="9"/>
      <c r="AN158" s="9"/>
      <c r="AO158" s="9"/>
    </row>
    <row r="159" spans="33:41">
      <c r="AG159" s="2">
        <v>143</v>
      </c>
      <c r="AH159" s="17">
        <v>142</v>
      </c>
      <c r="AI159" s="17">
        <f t="shared" si="10"/>
        <v>0.11443223443223444</v>
      </c>
      <c r="AJ159" s="17" t="str">
        <f t="shared" si="11"/>
        <v>08E</v>
      </c>
      <c r="AK159" s="17"/>
      <c r="AL159" s="17"/>
      <c r="AM159" s="9"/>
      <c r="AN159" s="9"/>
      <c r="AO159" s="9"/>
    </row>
    <row r="160" spans="33:41">
      <c r="AG160" s="2">
        <v>144</v>
      </c>
      <c r="AH160" s="17">
        <v>143</v>
      </c>
      <c r="AI160" s="17">
        <f t="shared" si="10"/>
        <v>0.11523809523809524</v>
      </c>
      <c r="AJ160" s="17" t="str">
        <f t="shared" si="11"/>
        <v>08F</v>
      </c>
      <c r="AK160" s="17"/>
      <c r="AL160" s="17"/>
      <c r="AM160" s="9"/>
      <c r="AN160" s="9"/>
      <c r="AO160" s="9"/>
    </row>
    <row r="161" spans="33:41">
      <c r="AG161" s="2">
        <v>145</v>
      </c>
      <c r="AH161" s="17">
        <v>144</v>
      </c>
      <c r="AI161" s="17">
        <f t="shared" si="10"/>
        <v>0.11604395604395604</v>
      </c>
      <c r="AJ161" s="17" t="str">
        <f t="shared" si="11"/>
        <v>090</v>
      </c>
      <c r="AK161" s="17"/>
      <c r="AL161" s="17"/>
      <c r="AM161" s="9"/>
      <c r="AN161" s="9"/>
      <c r="AO161" s="9"/>
    </row>
    <row r="162" spans="33:41">
      <c r="AG162" s="2">
        <v>146</v>
      </c>
      <c r="AH162" s="17">
        <v>145</v>
      </c>
      <c r="AI162" s="17">
        <f t="shared" si="10"/>
        <v>0.11684981684981685</v>
      </c>
      <c r="AJ162" s="17" t="str">
        <f t="shared" si="11"/>
        <v>091</v>
      </c>
      <c r="AK162" s="17"/>
      <c r="AL162" s="17"/>
      <c r="AM162" s="9"/>
      <c r="AN162" s="9"/>
      <c r="AO162" s="9"/>
    </row>
    <row r="163" spans="33:41">
      <c r="AG163" s="2">
        <v>147</v>
      </c>
      <c r="AH163" s="17">
        <v>146</v>
      </c>
      <c r="AI163" s="17">
        <f t="shared" si="10"/>
        <v>0.11765567765567765</v>
      </c>
      <c r="AJ163" s="17" t="str">
        <f t="shared" si="11"/>
        <v>092</v>
      </c>
      <c r="AK163" s="17"/>
      <c r="AL163" s="17"/>
      <c r="AM163" s="9"/>
      <c r="AN163" s="9"/>
      <c r="AO163" s="9"/>
    </row>
    <row r="164" spans="33:41">
      <c r="AG164" s="2">
        <v>148</v>
      </c>
      <c r="AH164" s="17">
        <v>147</v>
      </c>
      <c r="AI164" s="17">
        <f t="shared" si="10"/>
        <v>0.11846153846153847</v>
      </c>
      <c r="AJ164" s="17" t="str">
        <f t="shared" si="11"/>
        <v>093</v>
      </c>
      <c r="AK164" s="17"/>
      <c r="AL164" s="17"/>
      <c r="AM164" s="9"/>
      <c r="AN164" s="9"/>
      <c r="AO164" s="9"/>
    </row>
    <row r="165" spans="33:41">
      <c r="AG165" s="2">
        <v>149</v>
      </c>
      <c r="AH165" s="17">
        <v>148</v>
      </c>
      <c r="AI165" s="17">
        <f t="shared" si="10"/>
        <v>0.11926739926739927</v>
      </c>
      <c r="AJ165" s="17" t="str">
        <f t="shared" si="11"/>
        <v>094</v>
      </c>
      <c r="AK165" s="17"/>
      <c r="AL165" s="17"/>
      <c r="AM165" s="9"/>
      <c r="AN165" s="9"/>
      <c r="AO165" s="9"/>
    </row>
    <row r="166" spans="33:41">
      <c r="AG166" s="2">
        <v>150</v>
      </c>
      <c r="AH166" s="17">
        <v>149</v>
      </c>
      <c r="AI166" s="17">
        <f t="shared" si="10"/>
        <v>0.12007326007326008</v>
      </c>
      <c r="AJ166" s="17" t="str">
        <f t="shared" si="11"/>
        <v>095</v>
      </c>
      <c r="AK166" s="17"/>
      <c r="AL166" s="17"/>
      <c r="AM166" s="9"/>
      <c r="AN166" s="9"/>
      <c r="AO166" s="9"/>
    </row>
    <row r="167" spans="33:41">
      <c r="AG167" s="2">
        <v>151</v>
      </c>
      <c r="AH167" s="17">
        <v>150</v>
      </c>
      <c r="AI167" s="17">
        <f t="shared" si="10"/>
        <v>0.12087912087912088</v>
      </c>
      <c r="AJ167" s="17" t="str">
        <f t="shared" si="11"/>
        <v>096</v>
      </c>
      <c r="AK167" s="17"/>
      <c r="AL167" s="17"/>
      <c r="AM167" s="9"/>
      <c r="AN167" s="9"/>
      <c r="AO167" s="9"/>
    </row>
    <row r="168" spans="33:41">
      <c r="AG168" s="2">
        <v>152</v>
      </c>
      <c r="AH168" s="17">
        <v>151</v>
      </c>
      <c r="AI168" s="17">
        <f t="shared" si="10"/>
        <v>0.12168498168498168</v>
      </c>
      <c r="AJ168" s="17" t="str">
        <f t="shared" si="11"/>
        <v>097</v>
      </c>
      <c r="AK168" s="17"/>
      <c r="AL168" s="17"/>
      <c r="AM168" s="9"/>
      <c r="AN168" s="9"/>
      <c r="AO168" s="9"/>
    </row>
    <row r="169" spans="33:41">
      <c r="AG169" s="2">
        <v>153</v>
      </c>
      <c r="AH169" s="17">
        <v>152</v>
      </c>
      <c r="AI169" s="17">
        <f t="shared" si="10"/>
        <v>0.12249084249084249</v>
      </c>
      <c r="AJ169" s="17" t="str">
        <f t="shared" si="11"/>
        <v>098</v>
      </c>
      <c r="AK169" s="17"/>
      <c r="AL169" s="17"/>
      <c r="AM169" s="9"/>
      <c r="AN169" s="9"/>
      <c r="AO169" s="9"/>
    </row>
    <row r="170" spans="33:41">
      <c r="AG170" s="2">
        <v>154</v>
      </c>
      <c r="AH170" s="17">
        <v>153</v>
      </c>
      <c r="AI170" s="17">
        <f t="shared" si="10"/>
        <v>0.12329670329670329</v>
      </c>
      <c r="AJ170" s="17" t="str">
        <f t="shared" si="11"/>
        <v>099</v>
      </c>
      <c r="AK170" s="17"/>
      <c r="AL170" s="17"/>
      <c r="AM170" s="9"/>
      <c r="AN170" s="9"/>
      <c r="AO170" s="9"/>
    </row>
    <row r="171" spans="33:41">
      <c r="AG171" s="2">
        <v>155</v>
      </c>
      <c r="AH171" s="17">
        <v>154</v>
      </c>
      <c r="AI171" s="17">
        <f t="shared" si="10"/>
        <v>0.12410256410256411</v>
      </c>
      <c r="AJ171" s="17" t="str">
        <f t="shared" si="11"/>
        <v>09A</v>
      </c>
      <c r="AK171" s="17"/>
      <c r="AL171" s="17"/>
      <c r="AM171" s="9"/>
      <c r="AN171" s="9"/>
      <c r="AO171" s="9"/>
    </row>
    <row r="172" spans="33:41">
      <c r="AG172" s="2">
        <v>156</v>
      </c>
      <c r="AH172" s="17">
        <v>155</v>
      </c>
      <c r="AI172" s="17">
        <f t="shared" si="10"/>
        <v>0.12490842490842491</v>
      </c>
      <c r="AJ172" s="17" t="str">
        <f t="shared" si="11"/>
        <v>09B</v>
      </c>
      <c r="AK172" s="17"/>
      <c r="AL172" s="17"/>
      <c r="AM172" s="9"/>
      <c r="AN172" s="9"/>
      <c r="AO172" s="9"/>
    </row>
    <row r="173" spans="33:41">
      <c r="AG173" s="2">
        <v>157</v>
      </c>
      <c r="AH173" s="17">
        <v>156</v>
      </c>
      <c r="AI173" s="17">
        <f t="shared" si="10"/>
        <v>0.12571428571428572</v>
      </c>
      <c r="AJ173" s="17" t="str">
        <f t="shared" si="11"/>
        <v>09C</v>
      </c>
      <c r="AK173" s="17"/>
      <c r="AL173" s="17"/>
      <c r="AM173" s="9"/>
      <c r="AN173" s="9"/>
      <c r="AO173" s="9"/>
    </row>
    <row r="174" spans="33:41">
      <c r="AG174" s="2">
        <v>158</v>
      </c>
      <c r="AH174" s="17">
        <v>157</v>
      </c>
      <c r="AI174" s="17">
        <f t="shared" si="10"/>
        <v>0.12652014652014651</v>
      </c>
      <c r="AJ174" s="17" t="str">
        <f t="shared" si="11"/>
        <v>09D</v>
      </c>
      <c r="AK174" s="17"/>
      <c r="AL174" s="17"/>
      <c r="AM174" s="9"/>
      <c r="AN174" s="9"/>
      <c r="AO174" s="9"/>
    </row>
    <row r="175" spans="33:41">
      <c r="AG175" s="2">
        <v>159</v>
      </c>
      <c r="AH175" s="17">
        <v>158</v>
      </c>
      <c r="AI175" s="17">
        <f t="shared" si="10"/>
        <v>0.12732600732600732</v>
      </c>
      <c r="AJ175" s="17" t="str">
        <f t="shared" si="11"/>
        <v>09E</v>
      </c>
      <c r="AK175" s="17"/>
      <c r="AL175" s="17"/>
      <c r="AM175" s="9"/>
      <c r="AN175" s="9"/>
      <c r="AO175" s="9"/>
    </row>
    <row r="176" spans="33:41">
      <c r="AG176" s="2">
        <v>160</v>
      </c>
      <c r="AH176" s="17">
        <v>159</v>
      </c>
      <c r="AI176" s="17">
        <f t="shared" si="10"/>
        <v>0.12813186813186814</v>
      </c>
      <c r="AJ176" s="17" t="str">
        <f t="shared" si="11"/>
        <v>09F</v>
      </c>
      <c r="AK176" s="17"/>
      <c r="AL176" s="17"/>
      <c r="AM176" s="9"/>
      <c r="AN176" s="9"/>
      <c r="AO176" s="9"/>
    </row>
    <row r="177" spans="33:41">
      <c r="AG177" s="2">
        <v>161</v>
      </c>
      <c r="AH177" s="17">
        <v>160</v>
      </c>
      <c r="AI177" s="17">
        <f t="shared" si="10"/>
        <v>0.12893772893772892</v>
      </c>
      <c r="AJ177" s="17" t="str">
        <f t="shared" si="11"/>
        <v>0A0</v>
      </c>
      <c r="AK177" s="17"/>
      <c r="AL177" s="17"/>
      <c r="AM177" s="9"/>
      <c r="AN177" s="9"/>
      <c r="AO177" s="9"/>
    </row>
    <row r="178" spans="33:41">
      <c r="AG178" s="2">
        <v>162</v>
      </c>
      <c r="AH178" s="17">
        <v>161</v>
      </c>
      <c r="AI178" s="17">
        <f t="shared" si="10"/>
        <v>0.12974358974358974</v>
      </c>
      <c r="AJ178" s="17" t="str">
        <f t="shared" si="11"/>
        <v>0A1</v>
      </c>
      <c r="AK178" s="17"/>
      <c r="AL178" s="17"/>
      <c r="AM178" s="9"/>
      <c r="AN178" s="9"/>
      <c r="AO178" s="9"/>
    </row>
    <row r="179" spans="33:41">
      <c r="AG179" s="2">
        <v>163</v>
      </c>
      <c r="AH179" s="17">
        <v>162</v>
      </c>
      <c r="AI179" s="17">
        <f t="shared" si="10"/>
        <v>0.13054945054945055</v>
      </c>
      <c r="AJ179" s="17" t="str">
        <f t="shared" si="11"/>
        <v>0A2</v>
      </c>
      <c r="AK179" s="17"/>
      <c r="AL179" s="17"/>
      <c r="AM179" s="9"/>
      <c r="AN179" s="9"/>
      <c r="AO179" s="9"/>
    </row>
    <row r="180" spans="33:41">
      <c r="AG180" s="2">
        <v>164</v>
      </c>
      <c r="AH180" s="17">
        <v>163</v>
      </c>
      <c r="AI180" s="17">
        <f t="shared" si="10"/>
        <v>0.13135531135531137</v>
      </c>
      <c r="AJ180" s="17" t="str">
        <f t="shared" si="11"/>
        <v>0A3</v>
      </c>
      <c r="AK180" s="17"/>
      <c r="AL180" s="17"/>
      <c r="AM180" s="9"/>
      <c r="AN180" s="9"/>
      <c r="AO180" s="9"/>
    </row>
    <row r="181" spans="33:41">
      <c r="AG181" s="2">
        <v>165</v>
      </c>
      <c r="AH181" s="17">
        <v>164</v>
      </c>
      <c r="AI181" s="17">
        <f t="shared" si="10"/>
        <v>0.13216117216117215</v>
      </c>
      <c r="AJ181" s="17" t="str">
        <f t="shared" si="11"/>
        <v>0A4</v>
      </c>
      <c r="AK181" s="17"/>
      <c r="AL181" s="17"/>
      <c r="AM181" s="9"/>
      <c r="AN181" s="9"/>
      <c r="AO181" s="9"/>
    </row>
    <row r="182" spans="33:41">
      <c r="AG182" s="2">
        <v>166</v>
      </c>
      <c r="AH182" s="17">
        <v>165</v>
      </c>
      <c r="AI182" s="17">
        <f t="shared" si="10"/>
        <v>0.13296703296703297</v>
      </c>
      <c r="AJ182" s="17" t="str">
        <f t="shared" si="11"/>
        <v>0A5</v>
      </c>
      <c r="AK182" s="17"/>
      <c r="AL182" s="17"/>
      <c r="AM182" s="9"/>
      <c r="AN182" s="9"/>
      <c r="AO182" s="9"/>
    </row>
    <row r="183" spans="33:41">
      <c r="AG183" s="2">
        <v>167</v>
      </c>
      <c r="AH183" s="17">
        <v>166</v>
      </c>
      <c r="AI183" s="17">
        <f t="shared" si="10"/>
        <v>0.13377289377289378</v>
      </c>
      <c r="AJ183" s="17" t="str">
        <f t="shared" si="11"/>
        <v>0A6</v>
      </c>
      <c r="AK183" s="17"/>
      <c r="AL183" s="17"/>
      <c r="AM183" s="9"/>
      <c r="AN183" s="9"/>
      <c r="AO183" s="9"/>
    </row>
    <row r="184" spans="33:41">
      <c r="AG184" s="2">
        <v>168</v>
      </c>
      <c r="AH184" s="17">
        <v>167</v>
      </c>
      <c r="AI184" s="17">
        <f t="shared" si="10"/>
        <v>0.13457875457875457</v>
      </c>
      <c r="AJ184" s="17" t="str">
        <f t="shared" si="11"/>
        <v>0A7</v>
      </c>
      <c r="AK184" s="17"/>
      <c r="AL184" s="17"/>
      <c r="AM184" s="9"/>
      <c r="AN184" s="9"/>
      <c r="AO184" s="9"/>
    </row>
    <row r="185" spans="33:41">
      <c r="AG185" s="2">
        <v>169</v>
      </c>
      <c r="AH185" s="17">
        <v>168</v>
      </c>
      <c r="AI185" s="17">
        <f t="shared" si="10"/>
        <v>0.13538461538461538</v>
      </c>
      <c r="AJ185" s="17" t="str">
        <f t="shared" si="11"/>
        <v>0A8</v>
      </c>
      <c r="AK185" s="17"/>
      <c r="AL185" s="17"/>
      <c r="AM185" s="9"/>
      <c r="AN185" s="9"/>
      <c r="AO185" s="9"/>
    </row>
    <row r="186" spans="33:41">
      <c r="AG186" s="2">
        <v>170</v>
      </c>
      <c r="AH186" s="17">
        <v>169</v>
      </c>
      <c r="AI186" s="17">
        <f t="shared" si="10"/>
        <v>0.1361904761904762</v>
      </c>
      <c r="AJ186" s="17" t="str">
        <f t="shared" si="11"/>
        <v>0A9</v>
      </c>
      <c r="AK186" s="17"/>
      <c r="AL186" s="17"/>
      <c r="AM186" s="9"/>
      <c r="AN186" s="9"/>
      <c r="AO186" s="9"/>
    </row>
    <row r="187" spans="33:41">
      <c r="AG187" s="2">
        <v>171</v>
      </c>
      <c r="AH187" s="17">
        <v>170</v>
      </c>
      <c r="AI187" s="17">
        <f t="shared" si="10"/>
        <v>0.13699633699633701</v>
      </c>
      <c r="AJ187" s="17" t="str">
        <f t="shared" si="11"/>
        <v>0AA</v>
      </c>
      <c r="AK187" s="17"/>
      <c r="AL187" s="17"/>
      <c r="AM187" s="9"/>
      <c r="AN187" s="9"/>
      <c r="AO187" s="9"/>
    </row>
    <row r="188" spans="33:41">
      <c r="AG188" s="2">
        <v>172</v>
      </c>
      <c r="AH188" s="17">
        <v>171</v>
      </c>
      <c r="AI188" s="17">
        <f t="shared" si="10"/>
        <v>0.1378021978021978</v>
      </c>
      <c r="AJ188" s="17" t="str">
        <f t="shared" si="11"/>
        <v>0AB</v>
      </c>
      <c r="AK188" s="17"/>
      <c r="AL188" s="17"/>
      <c r="AM188" s="9"/>
      <c r="AN188" s="9"/>
      <c r="AO188" s="9"/>
    </row>
    <row r="189" spans="33:41">
      <c r="AG189" s="2">
        <v>173</v>
      </c>
      <c r="AH189" s="17">
        <v>172</v>
      </c>
      <c r="AI189" s="17">
        <f t="shared" si="10"/>
        <v>0.13860805860805861</v>
      </c>
      <c r="AJ189" s="17" t="str">
        <f t="shared" si="11"/>
        <v>0AC</v>
      </c>
      <c r="AK189" s="17"/>
      <c r="AL189" s="17"/>
      <c r="AM189" s="9"/>
      <c r="AN189" s="9"/>
      <c r="AO189" s="9"/>
    </row>
    <row r="190" spans="33:41">
      <c r="AG190" s="2">
        <v>174</v>
      </c>
      <c r="AH190" s="17">
        <v>173</v>
      </c>
      <c r="AI190" s="17">
        <f t="shared" si="10"/>
        <v>0.13941391941391942</v>
      </c>
      <c r="AJ190" s="17" t="str">
        <f t="shared" si="11"/>
        <v>0AD</v>
      </c>
      <c r="AK190" s="17"/>
      <c r="AL190" s="17"/>
      <c r="AM190" s="9"/>
      <c r="AN190" s="9"/>
      <c r="AO190" s="9"/>
    </row>
    <row r="191" spans="33:41">
      <c r="AG191" s="2">
        <v>175</v>
      </c>
      <c r="AH191" s="17">
        <v>174</v>
      </c>
      <c r="AI191" s="17">
        <f t="shared" si="10"/>
        <v>0.14021978021978021</v>
      </c>
      <c r="AJ191" s="17" t="str">
        <f t="shared" si="11"/>
        <v>0AE</v>
      </c>
      <c r="AK191" s="17"/>
      <c r="AL191" s="17"/>
      <c r="AM191" s="9"/>
      <c r="AN191" s="9"/>
      <c r="AO191" s="9"/>
    </row>
    <row r="192" spans="33:41">
      <c r="AG192" s="2">
        <v>176</v>
      </c>
      <c r="AH192" s="17">
        <v>175</v>
      </c>
      <c r="AI192" s="17">
        <f t="shared" si="10"/>
        <v>0.14102564102564102</v>
      </c>
      <c r="AJ192" s="17" t="str">
        <f t="shared" si="11"/>
        <v>0AF</v>
      </c>
      <c r="AK192" s="17"/>
      <c r="AL192" s="17"/>
      <c r="AM192" s="9"/>
      <c r="AN192" s="9"/>
      <c r="AO192" s="9"/>
    </row>
    <row r="193" spans="33:41">
      <c r="AG193" s="2">
        <v>177</v>
      </c>
      <c r="AH193" s="17">
        <v>176</v>
      </c>
      <c r="AI193" s="17">
        <f t="shared" si="10"/>
        <v>0.14183150183150184</v>
      </c>
      <c r="AJ193" s="17" t="str">
        <f t="shared" si="11"/>
        <v>0B0</v>
      </c>
      <c r="AK193" s="17"/>
      <c r="AL193" s="17"/>
      <c r="AM193" s="9"/>
      <c r="AN193" s="9"/>
      <c r="AO193" s="9"/>
    </row>
    <row r="194" spans="33:41">
      <c r="AG194" s="2">
        <v>178</v>
      </c>
      <c r="AH194" s="17">
        <v>177</v>
      </c>
      <c r="AI194" s="17">
        <f t="shared" si="10"/>
        <v>0.14263736263736262</v>
      </c>
      <c r="AJ194" s="17" t="str">
        <f t="shared" si="11"/>
        <v>0B1</v>
      </c>
      <c r="AK194" s="17"/>
      <c r="AL194" s="17"/>
      <c r="AM194" s="9"/>
      <c r="AN194" s="9"/>
      <c r="AO194" s="9"/>
    </row>
    <row r="195" spans="33:41">
      <c r="AG195" s="2">
        <v>179</v>
      </c>
      <c r="AH195" s="17">
        <v>178</v>
      </c>
      <c r="AI195" s="17">
        <f t="shared" si="10"/>
        <v>0.14344322344322344</v>
      </c>
      <c r="AJ195" s="17" t="str">
        <f t="shared" si="11"/>
        <v>0B2</v>
      </c>
      <c r="AK195" s="17"/>
      <c r="AL195" s="17"/>
      <c r="AM195" s="9"/>
      <c r="AN195" s="9"/>
      <c r="AO195" s="9"/>
    </row>
    <row r="196" spans="33:41">
      <c r="AG196" s="2">
        <v>180</v>
      </c>
      <c r="AH196" s="17">
        <v>179</v>
      </c>
      <c r="AI196" s="17">
        <f t="shared" si="10"/>
        <v>0.14424908424908425</v>
      </c>
      <c r="AJ196" s="17" t="str">
        <f t="shared" si="11"/>
        <v>0B3</v>
      </c>
      <c r="AK196" s="17"/>
      <c r="AL196" s="17"/>
      <c r="AM196" s="9"/>
      <c r="AN196" s="9"/>
      <c r="AO196" s="9"/>
    </row>
    <row r="197" spans="33:41">
      <c r="AG197" s="2">
        <v>181</v>
      </c>
      <c r="AH197" s="17">
        <v>180</v>
      </c>
      <c r="AI197" s="17">
        <f t="shared" si="10"/>
        <v>0.14505494505494507</v>
      </c>
      <c r="AJ197" s="17" t="str">
        <f t="shared" si="11"/>
        <v>0B4</v>
      </c>
      <c r="AK197" s="17"/>
      <c r="AL197" s="17"/>
      <c r="AM197" s="9"/>
      <c r="AN197" s="9"/>
      <c r="AO197" s="9"/>
    </row>
    <row r="198" spans="33:41">
      <c r="AG198" s="2">
        <v>182</v>
      </c>
      <c r="AH198" s="17">
        <v>181</v>
      </c>
      <c r="AI198" s="17">
        <f t="shared" si="10"/>
        <v>0.14586080586080585</v>
      </c>
      <c r="AJ198" s="17" t="str">
        <f t="shared" si="11"/>
        <v>0B5</v>
      </c>
      <c r="AK198" s="17"/>
      <c r="AL198" s="17"/>
      <c r="AM198" s="9"/>
      <c r="AN198" s="9"/>
      <c r="AO198" s="9"/>
    </row>
    <row r="199" spans="33:41">
      <c r="AG199" s="2">
        <v>183</v>
      </c>
      <c r="AH199" s="17">
        <v>182</v>
      </c>
      <c r="AI199" s="17">
        <f t="shared" si="10"/>
        <v>0.14666666666666667</v>
      </c>
      <c r="AJ199" s="17" t="str">
        <f t="shared" si="11"/>
        <v>0B6</v>
      </c>
      <c r="AK199" s="17"/>
      <c r="AL199" s="17"/>
      <c r="AM199" s="9"/>
      <c r="AN199" s="9"/>
      <c r="AO199" s="9"/>
    </row>
    <row r="200" spans="33:41">
      <c r="AG200" s="2">
        <v>184</v>
      </c>
      <c r="AH200" s="17">
        <v>183</v>
      </c>
      <c r="AI200" s="17">
        <f t="shared" si="10"/>
        <v>0.14747252747252748</v>
      </c>
      <c r="AJ200" s="17" t="str">
        <f t="shared" si="11"/>
        <v>0B7</v>
      </c>
      <c r="AK200" s="17"/>
      <c r="AL200" s="17"/>
      <c r="AM200" s="9"/>
      <c r="AN200" s="9"/>
      <c r="AO200" s="9"/>
    </row>
    <row r="201" spans="33:41">
      <c r="AG201" s="2">
        <v>185</v>
      </c>
      <c r="AH201" s="17">
        <v>184</v>
      </c>
      <c r="AI201" s="17">
        <f t="shared" si="10"/>
        <v>0.14827838827838827</v>
      </c>
      <c r="AJ201" s="17" t="str">
        <f t="shared" si="11"/>
        <v>0B8</v>
      </c>
      <c r="AK201" s="17"/>
      <c r="AL201" s="17"/>
      <c r="AM201" s="9"/>
      <c r="AN201" s="9"/>
      <c r="AO201" s="9"/>
    </row>
    <row r="202" spans="33:41">
      <c r="AG202" s="2">
        <v>186</v>
      </c>
      <c r="AH202" s="17">
        <v>185</v>
      </c>
      <c r="AI202" s="17">
        <f t="shared" si="10"/>
        <v>0.14908424908424908</v>
      </c>
      <c r="AJ202" s="17" t="str">
        <f t="shared" si="11"/>
        <v>0B9</v>
      </c>
      <c r="AK202" s="17"/>
      <c r="AL202" s="17"/>
      <c r="AM202" s="9"/>
      <c r="AN202" s="9"/>
      <c r="AO202" s="9"/>
    </row>
    <row r="203" spans="33:41">
      <c r="AG203" s="2">
        <v>187</v>
      </c>
      <c r="AH203" s="17">
        <v>186</v>
      </c>
      <c r="AI203" s="17">
        <f t="shared" si="10"/>
        <v>0.1498901098901099</v>
      </c>
      <c r="AJ203" s="17" t="str">
        <f t="shared" si="11"/>
        <v>0BA</v>
      </c>
      <c r="AK203" s="17"/>
      <c r="AL203" s="17"/>
      <c r="AM203" s="9"/>
      <c r="AN203" s="9"/>
      <c r="AO203" s="9"/>
    </row>
    <row r="204" spans="33:41">
      <c r="AG204" s="2">
        <v>188</v>
      </c>
      <c r="AH204" s="17">
        <v>187</v>
      </c>
      <c r="AI204" s="17">
        <f t="shared" si="10"/>
        <v>0.15069597069597068</v>
      </c>
      <c r="AJ204" s="17" t="str">
        <f t="shared" si="11"/>
        <v>0BB</v>
      </c>
      <c r="AK204" s="17"/>
      <c r="AL204" s="17"/>
      <c r="AM204" s="9"/>
      <c r="AN204" s="9"/>
      <c r="AO204" s="9"/>
    </row>
    <row r="205" spans="33:41">
      <c r="AG205" s="2">
        <v>189</v>
      </c>
      <c r="AH205" s="17">
        <v>188</v>
      </c>
      <c r="AI205" s="17">
        <f t="shared" si="10"/>
        <v>0.1515018315018315</v>
      </c>
      <c r="AJ205" s="17" t="str">
        <f t="shared" si="11"/>
        <v>0BC</v>
      </c>
      <c r="AK205" s="17"/>
      <c r="AL205" s="17"/>
      <c r="AM205" s="9"/>
      <c r="AN205" s="9"/>
      <c r="AO205" s="9"/>
    </row>
    <row r="206" spans="33:41">
      <c r="AG206" s="2">
        <v>190</v>
      </c>
      <c r="AH206" s="17">
        <v>189</v>
      </c>
      <c r="AI206" s="17">
        <f t="shared" si="10"/>
        <v>0.15230769230769231</v>
      </c>
      <c r="AJ206" s="17" t="str">
        <f t="shared" si="11"/>
        <v>0BD</v>
      </c>
      <c r="AK206" s="17"/>
      <c r="AL206" s="17"/>
      <c r="AM206" s="9"/>
      <c r="AN206" s="9"/>
      <c r="AO206" s="9"/>
    </row>
    <row r="207" spans="33:41">
      <c r="AG207" s="2">
        <v>191</v>
      </c>
      <c r="AH207" s="17">
        <v>190</v>
      </c>
      <c r="AI207" s="17">
        <f t="shared" si="10"/>
        <v>0.15311355311355312</v>
      </c>
      <c r="AJ207" s="17" t="str">
        <f t="shared" si="11"/>
        <v>0BE</v>
      </c>
      <c r="AK207" s="17"/>
      <c r="AL207" s="17"/>
      <c r="AM207" s="9"/>
      <c r="AN207" s="9"/>
      <c r="AO207" s="9"/>
    </row>
    <row r="208" spans="33:41">
      <c r="AG208" s="2">
        <v>192</v>
      </c>
      <c r="AH208" s="17">
        <v>191</v>
      </c>
      <c r="AI208" s="17">
        <f t="shared" si="10"/>
        <v>0.15391941391941391</v>
      </c>
      <c r="AJ208" s="17" t="str">
        <f t="shared" si="11"/>
        <v>0BF</v>
      </c>
      <c r="AK208" s="17"/>
      <c r="AL208" s="17"/>
      <c r="AM208" s="9"/>
      <c r="AN208" s="9"/>
      <c r="AO208" s="9"/>
    </row>
    <row r="209" spans="33:41">
      <c r="AG209" s="2">
        <v>193</v>
      </c>
      <c r="AH209" s="17">
        <v>192</v>
      </c>
      <c r="AI209" s="17">
        <f t="shared" si="10"/>
        <v>0.15472527472527473</v>
      </c>
      <c r="AJ209" s="17" t="str">
        <f t="shared" si="11"/>
        <v>0C0</v>
      </c>
      <c r="AK209" s="17"/>
      <c r="AL209" s="17"/>
      <c r="AM209" s="9"/>
      <c r="AN209" s="9"/>
      <c r="AO209" s="9"/>
    </row>
    <row r="210" spans="33:41">
      <c r="AG210" s="2">
        <v>194</v>
      </c>
      <c r="AH210" s="17">
        <v>193</v>
      </c>
      <c r="AI210" s="17">
        <f t="shared" si="10"/>
        <v>0.15553113553113554</v>
      </c>
      <c r="AJ210" s="17" t="str">
        <f t="shared" si="11"/>
        <v>0C1</v>
      </c>
      <c r="AK210" s="17"/>
      <c r="AL210" s="17"/>
      <c r="AM210" s="9"/>
      <c r="AN210" s="9"/>
      <c r="AO210" s="9"/>
    </row>
    <row r="211" spans="33:41">
      <c r="AG211" s="2">
        <v>195</v>
      </c>
      <c r="AH211" s="17">
        <v>194</v>
      </c>
      <c r="AI211" s="17">
        <f t="shared" ref="AI211:AI274" si="12">AH211*$AJ$15</f>
        <v>0.15633699633699633</v>
      </c>
      <c r="AJ211" s="17" t="str">
        <f t="shared" ref="AJ211:AJ274" si="13">DEC2HEX(AH211,3)</f>
        <v>0C2</v>
      </c>
      <c r="AK211" s="17"/>
      <c r="AL211" s="17"/>
      <c r="AM211" s="9"/>
      <c r="AN211" s="9"/>
      <c r="AO211" s="9"/>
    </row>
    <row r="212" spans="33:41">
      <c r="AG212" s="2">
        <v>196</v>
      </c>
      <c r="AH212" s="17">
        <v>195</v>
      </c>
      <c r="AI212" s="17">
        <f t="shared" si="12"/>
        <v>0.15714285714285714</v>
      </c>
      <c r="AJ212" s="17" t="str">
        <f t="shared" si="13"/>
        <v>0C3</v>
      </c>
      <c r="AK212" s="17"/>
      <c r="AL212" s="17"/>
      <c r="AM212" s="9"/>
      <c r="AN212" s="9"/>
      <c r="AO212" s="9"/>
    </row>
    <row r="213" spans="33:41">
      <c r="AG213" s="2">
        <v>197</v>
      </c>
      <c r="AH213" s="17">
        <v>196</v>
      </c>
      <c r="AI213" s="17">
        <f t="shared" si="12"/>
        <v>0.15794871794871795</v>
      </c>
      <c r="AJ213" s="17" t="str">
        <f t="shared" si="13"/>
        <v>0C4</v>
      </c>
      <c r="AK213" s="17"/>
      <c r="AL213" s="17"/>
      <c r="AM213" s="9"/>
      <c r="AN213" s="9"/>
      <c r="AO213" s="9"/>
    </row>
    <row r="214" spans="33:41">
      <c r="AG214" s="2">
        <v>198</v>
      </c>
      <c r="AH214" s="17">
        <v>197</v>
      </c>
      <c r="AI214" s="17">
        <f t="shared" si="12"/>
        <v>0.15875457875457877</v>
      </c>
      <c r="AJ214" s="17" t="str">
        <f t="shared" si="13"/>
        <v>0C5</v>
      </c>
      <c r="AK214" s="17"/>
      <c r="AL214" s="17"/>
      <c r="AM214" s="9"/>
      <c r="AN214" s="9"/>
      <c r="AO214" s="9"/>
    </row>
    <row r="215" spans="33:41">
      <c r="AG215" s="2">
        <v>199</v>
      </c>
      <c r="AH215" s="17">
        <v>198</v>
      </c>
      <c r="AI215" s="17">
        <f t="shared" si="12"/>
        <v>0.15956043956043955</v>
      </c>
      <c r="AJ215" s="17" t="str">
        <f t="shared" si="13"/>
        <v>0C6</v>
      </c>
      <c r="AK215" s="17"/>
      <c r="AL215" s="17"/>
      <c r="AM215" s="9"/>
      <c r="AN215" s="9"/>
      <c r="AO215" s="9"/>
    </row>
    <row r="216" spans="33:41">
      <c r="AG216" s="2">
        <v>200</v>
      </c>
      <c r="AH216" s="17">
        <v>199</v>
      </c>
      <c r="AI216" s="17">
        <f t="shared" si="12"/>
        <v>0.16036630036630037</v>
      </c>
      <c r="AJ216" s="17" t="str">
        <f t="shared" si="13"/>
        <v>0C7</v>
      </c>
      <c r="AK216" s="17"/>
      <c r="AL216" s="17"/>
      <c r="AM216" s="9"/>
      <c r="AN216" s="9"/>
      <c r="AO216" s="9"/>
    </row>
    <row r="217" spans="33:41">
      <c r="AG217" s="2">
        <v>201</v>
      </c>
      <c r="AH217" s="17">
        <v>200</v>
      </c>
      <c r="AI217" s="17">
        <f t="shared" si="12"/>
        <v>0.16117216117216118</v>
      </c>
      <c r="AJ217" s="17" t="str">
        <f t="shared" si="13"/>
        <v>0C8</v>
      </c>
      <c r="AK217" s="17"/>
      <c r="AL217" s="17"/>
      <c r="AM217" s="9"/>
      <c r="AN217" s="9"/>
      <c r="AO217" s="9"/>
    </row>
    <row r="218" spans="33:41">
      <c r="AG218" s="2">
        <v>202</v>
      </c>
      <c r="AH218" s="17">
        <v>201</v>
      </c>
      <c r="AI218" s="17">
        <f t="shared" si="12"/>
        <v>0.16197802197802197</v>
      </c>
      <c r="AJ218" s="17" t="str">
        <f t="shared" si="13"/>
        <v>0C9</v>
      </c>
      <c r="AK218" s="17"/>
      <c r="AL218" s="17"/>
      <c r="AM218" s="9"/>
      <c r="AN218" s="9"/>
      <c r="AO218" s="9"/>
    </row>
    <row r="219" spans="33:41">
      <c r="AG219" s="2">
        <v>203</v>
      </c>
      <c r="AH219" s="17">
        <v>202</v>
      </c>
      <c r="AI219" s="17">
        <f t="shared" si="12"/>
        <v>0.16278388278388278</v>
      </c>
      <c r="AJ219" s="17" t="str">
        <f t="shared" si="13"/>
        <v>0CA</v>
      </c>
      <c r="AK219" s="17"/>
      <c r="AL219" s="17"/>
      <c r="AM219" s="9"/>
      <c r="AN219" s="9"/>
      <c r="AO219" s="9"/>
    </row>
    <row r="220" spans="33:41">
      <c r="AG220" s="2">
        <v>204</v>
      </c>
      <c r="AH220" s="17">
        <v>203</v>
      </c>
      <c r="AI220" s="17">
        <f t="shared" si="12"/>
        <v>0.1635897435897436</v>
      </c>
      <c r="AJ220" s="17" t="str">
        <f t="shared" si="13"/>
        <v>0CB</v>
      </c>
      <c r="AK220" s="17"/>
      <c r="AL220" s="17"/>
      <c r="AM220" s="9"/>
      <c r="AN220" s="9"/>
      <c r="AO220" s="9"/>
    </row>
    <row r="221" spans="33:41">
      <c r="AG221" s="2">
        <v>205</v>
      </c>
      <c r="AH221" s="17">
        <v>204</v>
      </c>
      <c r="AI221" s="17">
        <f t="shared" si="12"/>
        <v>0.16439560439560438</v>
      </c>
      <c r="AJ221" s="17" t="str">
        <f t="shared" si="13"/>
        <v>0CC</v>
      </c>
      <c r="AK221" s="17"/>
      <c r="AL221" s="17"/>
      <c r="AM221" s="9"/>
      <c r="AN221" s="9"/>
      <c r="AO221" s="9"/>
    </row>
    <row r="222" spans="33:41">
      <c r="AG222" s="2">
        <v>206</v>
      </c>
      <c r="AH222" s="17">
        <v>205</v>
      </c>
      <c r="AI222" s="17">
        <f t="shared" si="12"/>
        <v>0.1652014652014652</v>
      </c>
      <c r="AJ222" s="17" t="str">
        <f t="shared" si="13"/>
        <v>0CD</v>
      </c>
      <c r="AK222" s="17"/>
      <c r="AL222" s="17"/>
      <c r="AM222" s="9"/>
      <c r="AN222" s="9"/>
      <c r="AO222" s="9"/>
    </row>
    <row r="223" spans="33:41">
      <c r="AG223" s="2">
        <v>207</v>
      </c>
      <c r="AH223" s="17">
        <v>206</v>
      </c>
      <c r="AI223" s="17">
        <f t="shared" si="12"/>
        <v>0.16600732600732601</v>
      </c>
      <c r="AJ223" s="17" t="str">
        <f t="shared" si="13"/>
        <v>0CE</v>
      </c>
      <c r="AK223" s="17"/>
      <c r="AL223" s="17"/>
      <c r="AM223" s="9"/>
      <c r="AN223" s="9"/>
      <c r="AO223" s="9"/>
    </row>
    <row r="224" spans="33:41">
      <c r="AG224" s="2">
        <v>208</v>
      </c>
      <c r="AH224" s="17">
        <v>207</v>
      </c>
      <c r="AI224" s="17">
        <f t="shared" si="12"/>
        <v>0.16681318681318683</v>
      </c>
      <c r="AJ224" s="17" t="str">
        <f t="shared" si="13"/>
        <v>0CF</v>
      </c>
      <c r="AK224" s="17"/>
      <c r="AL224" s="17"/>
      <c r="AM224" s="9"/>
      <c r="AN224" s="9"/>
      <c r="AO224" s="9"/>
    </row>
    <row r="225" spans="33:41">
      <c r="AG225" s="2">
        <v>209</v>
      </c>
      <c r="AH225" s="17">
        <v>208</v>
      </c>
      <c r="AI225" s="17">
        <f t="shared" si="12"/>
        <v>0.16761904761904761</v>
      </c>
      <c r="AJ225" s="17" t="str">
        <f t="shared" si="13"/>
        <v>0D0</v>
      </c>
      <c r="AK225" s="17"/>
      <c r="AL225" s="17"/>
      <c r="AM225" s="9"/>
      <c r="AN225" s="9"/>
      <c r="AO225" s="9"/>
    </row>
    <row r="226" spans="33:41">
      <c r="AG226" s="2">
        <v>210</v>
      </c>
      <c r="AH226" s="17">
        <v>209</v>
      </c>
      <c r="AI226" s="17">
        <f t="shared" si="12"/>
        <v>0.16842490842490843</v>
      </c>
      <c r="AJ226" s="17" t="str">
        <f t="shared" si="13"/>
        <v>0D1</v>
      </c>
      <c r="AK226" s="17"/>
      <c r="AL226" s="17"/>
      <c r="AM226" s="9"/>
      <c r="AN226" s="9"/>
      <c r="AO226" s="9"/>
    </row>
    <row r="227" spans="33:41">
      <c r="AG227" s="2">
        <v>211</v>
      </c>
      <c r="AH227" s="17">
        <v>210</v>
      </c>
      <c r="AI227" s="17">
        <f t="shared" si="12"/>
        <v>0.16923076923076924</v>
      </c>
      <c r="AJ227" s="17" t="str">
        <f t="shared" si="13"/>
        <v>0D2</v>
      </c>
      <c r="AK227" s="17"/>
      <c r="AL227" s="17"/>
      <c r="AM227" s="9"/>
      <c r="AN227" s="9"/>
      <c r="AO227" s="9"/>
    </row>
    <row r="228" spans="33:41">
      <c r="AG228" s="2">
        <v>212</v>
      </c>
      <c r="AH228" s="17">
        <v>211</v>
      </c>
      <c r="AI228" s="17">
        <f t="shared" si="12"/>
        <v>0.17003663003663003</v>
      </c>
      <c r="AJ228" s="17" t="str">
        <f t="shared" si="13"/>
        <v>0D3</v>
      </c>
      <c r="AK228" s="17"/>
      <c r="AL228" s="17"/>
      <c r="AM228" s="9"/>
      <c r="AN228" s="9"/>
      <c r="AO228" s="9"/>
    </row>
    <row r="229" spans="33:41">
      <c r="AG229" s="2">
        <v>213</v>
      </c>
      <c r="AH229" s="17">
        <v>212</v>
      </c>
      <c r="AI229" s="17">
        <f t="shared" si="12"/>
        <v>0.17084249084249084</v>
      </c>
      <c r="AJ229" s="17" t="str">
        <f t="shared" si="13"/>
        <v>0D4</v>
      </c>
      <c r="AK229" s="17"/>
      <c r="AL229" s="17"/>
      <c r="AM229" s="9"/>
      <c r="AN229" s="9"/>
      <c r="AO229" s="9"/>
    </row>
    <row r="230" spans="33:41">
      <c r="AG230" s="2">
        <v>214</v>
      </c>
      <c r="AH230" s="17">
        <v>213</v>
      </c>
      <c r="AI230" s="17">
        <f t="shared" si="12"/>
        <v>0.17164835164835165</v>
      </c>
      <c r="AJ230" s="17" t="str">
        <f t="shared" si="13"/>
        <v>0D5</v>
      </c>
      <c r="AK230" s="17"/>
      <c r="AL230" s="17"/>
      <c r="AM230" s="9"/>
      <c r="AN230" s="9"/>
      <c r="AO230" s="9"/>
    </row>
    <row r="231" spans="33:41">
      <c r="AG231" s="2">
        <v>215</v>
      </c>
      <c r="AH231" s="17">
        <v>214</v>
      </c>
      <c r="AI231" s="17">
        <f t="shared" si="12"/>
        <v>0.17245421245421244</v>
      </c>
      <c r="AJ231" s="17" t="str">
        <f t="shared" si="13"/>
        <v>0D6</v>
      </c>
      <c r="AK231" s="17"/>
      <c r="AL231" s="17"/>
      <c r="AM231" s="9"/>
      <c r="AN231" s="9"/>
      <c r="AO231" s="9"/>
    </row>
    <row r="232" spans="33:41">
      <c r="AG232" s="2">
        <v>216</v>
      </c>
      <c r="AH232" s="17">
        <v>215</v>
      </c>
      <c r="AI232" s="17">
        <f t="shared" si="12"/>
        <v>0.17326007326007326</v>
      </c>
      <c r="AJ232" s="17" t="str">
        <f t="shared" si="13"/>
        <v>0D7</v>
      </c>
      <c r="AK232" s="17"/>
      <c r="AL232" s="17"/>
      <c r="AM232" s="9"/>
      <c r="AN232" s="9"/>
      <c r="AO232" s="9"/>
    </row>
    <row r="233" spans="33:41">
      <c r="AG233" s="2">
        <v>217</v>
      </c>
      <c r="AH233" s="17">
        <v>216</v>
      </c>
      <c r="AI233" s="17">
        <f t="shared" si="12"/>
        <v>0.17406593406593407</v>
      </c>
      <c r="AJ233" s="17" t="str">
        <f t="shared" si="13"/>
        <v>0D8</v>
      </c>
      <c r="AK233" s="17"/>
      <c r="AL233" s="17"/>
      <c r="AM233" s="9"/>
      <c r="AN233" s="9"/>
      <c r="AO233" s="9"/>
    </row>
    <row r="234" spans="33:41">
      <c r="AG234" s="2">
        <v>218</v>
      </c>
      <c r="AH234" s="17">
        <v>217</v>
      </c>
      <c r="AI234" s="17">
        <f t="shared" si="12"/>
        <v>0.17487179487179488</v>
      </c>
      <c r="AJ234" s="17" t="str">
        <f t="shared" si="13"/>
        <v>0D9</v>
      </c>
      <c r="AK234" s="17"/>
      <c r="AL234" s="17"/>
      <c r="AM234" s="9"/>
      <c r="AN234" s="9"/>
      <c r="AO234" s="9"/>
    </row>
    <row r="235" spans="33:41">
      <c r="AG235" s="2">
        <v>219</v>
      </c>
      <c r="AH235" s="17">
        <v>218</v>
      </c>
      <c r="AI235" s="17">
        <f t="shared" si="12"/>
        <v>0.17567765567765567</v>
      </c>
      <c r="AJ235" s="17" t="str">
        <f t="shared" si="13"/>
        <v>0DA</v>
      </c>
      <c r="AK235" s="17"/>
      <c r="AL235" s="17"/>
      <c r="AM235" s="9"/>
      <c r="AN235" s="9"/>
      <c r="AO235" s="9"/>
    </row>
    <row r="236" spans="33:41">
      <c r="AG236" s="2">
        <v>220</v>
      </c>
      <c r="AH236" s="17">
        <v>219</v>
      </c>
      <c r="AI236" s="17">
        <f t="shared" si="12"/>
        <v>0.17648351648351648</v>
      </c>
      <c r="AJ236" s="17" t="str">
        <f t="shared" si="13"/>
        <v>0DB</v>
      </c>
      <c r="AK236" s="17"/>
      <c r="AL236" s="17"/>
      <c r="AM236" s="9"/>
      <c r="AN236" s="9"/>
      <c r="AO236" s="9"/>
    </row>
    <row r="237" spans="33:41">
      <c r="AG237" s="2">
        <v>221</v>
      </c>
      <c r="AH237" s="17">
        <v>220</v>
      </c>
      <c r="AI237" s="17">
        <f t="shared" si="12"/>
        <v>0.1772893772893773</v>
      </c>
      <c r="AJ237" s="17" t="str">
        <f t="shared" si="13"/>
        <v>0DC</v>
      </c>
      <c r="AK237" s="17"/>
      <c r="AL237" s="17"/>
      <c r="AM237" s="9"/>
      <c r="AN237" s="9"/>
      <c r="AO237" s="9"/>
    </row>
    <row r="238" spans="33:41">
      <c r="AG238" s="2">
        <v>222</v>
      </c>
      <c r="AH238" s="17">
        <v>221</v>
      </c>
      <c r="AI238" s="17">
        <f t="shared" si="12"/>
        <v>0.17809523809523808</v>
      </c>
      <c r="AJ238" s="17" t="str">
        <f t="shared" si="13"/>
        <v>0DD</v>
      </c>
      <c r="AK238" s="17"/>
      <c r="AL238" s="17"/>
      <c r="AM238" s="9"/>
      <c r="AN238" s="9"/>
      <c r="AO238" s="9"/>
    </row>
    <row r="239" spans="33:41">
      <c r="AG239" s="2">
        <v>223</v>
      </c>
      <c r="AH239" s="17">
        <v>222</v>
      </c>
      <c r="AI239" s="17">
        <f t="shared" si="12"/>
        <v>0.1789010989010989</v>
      </c>
      <c r="AJ239" s="17" t="str">
        <f t="shared" si="13"/>
        <v>0DE</v>
      </c>
      <c r="AK239" s="17"/>
      <c r="AL239" s="17"/>
      <c r="AM239" s="9"/>
      <c r="AN239" s="9"/>
      <c r="AO239" s="9"/>
    </row>
    <row r="240" spans="33:41">
      <c r="AG240" s="2">
        <v>224</v>
      </c>
      <c r="AH240" s="17">
        <v>223</v>
      </c>
      <c r="AI240" s="17">
        <f t="shared" si="12"/>
        <v>0.17970695970695971</v>
      </c>
      <c r="AJ240" s="17" t="str">
        <f t="shared" si="13"/>
        <v>0DF</v>
      </c>
      <c r="AK240" s="17"/>
      <c r="AL240" s="17"/>
      <c r="AM240" s="9"/>
      <c r="AN240" s="9"/>
      <c r="AO240" s="9"/>
    </row>
    <row r="241" spans="33:41">
      <c r="AG241" s="2">
        <v>225</v>
      </c>
      <c r="AH241" s="17">
        <v>224</v>
      </c>
      <c r="AI241" s="17">
        <f t="shared" si="12"/>
        <v>0.18051282051282053</v>
      </c>
      <c r="AJ241" s="17" t="str">
        <f t="shared" si="13"/>
        <v>0E0</v>
      </c>
      <c r="AK241" s="17"/>
      <c r="AL241" s="17"/>
      <c r="AM241" s="9"/>
      <c r="AN241" s="9"/>
      <c r="AO241" s="9"/>
    </row>
    <row r="242" spans="33:41">
      <c r="AG242" s="2">
        <v>226</v>
      </c>
      <c r="AH242" s="17">
        <v>225</v>
      </c>
      <c r="AI242" s="17">
        <f t="shared" si="12"/>
        <v>0.18131868131868131</v>
      </c>
      <c r="AJ242" s="17" t="str">
        <f t="shared" si="13"/>
        <v>0E1</v>
      </c>
      <c r="AK242" s="17"/>
      <c r="AL242" s="17"/>
      <c r="AM242" s="9"/>
      <c r="AN242" s="9"/>
      <c r="AO242" s="9"/>
    </row>
    <row r="243" spans="33:41">
      <c r="AG243" s="2">
        <v>227</v>
      </c>
      <c r="AH243" s="17">
        <v>226</v>
      </c>
      <c r="AI243" s="17">
        <f t="shared" si="12"/>
        <v>0.18212454212454213</v>
      </c>
      <c r="AJ243" s="17" t="str">
        <f t="shared" si="13"/>
        <v>0E2</v>
      </c>
      <c r="AK243" s="17"/>
      <c r="AL243" s="17"/>
      <c r="AM243" s="9"/>
      <c r="AN243" s="9"/>
      <c r="AO243" s="9"/>
    </row>
    <row r="244" spans="33:41">
      <c r="AG244" s="2">
        <v>228</v>
      </c>
      <c r="AH244" s="17">
        <v>227</v>
      </c>
      <c r="AI244" s="17">
        <f t="shared" si="12"/>
        <v>0.18293040293040294</v>
      </c>
      <c r="AJ244" s="17" t="str">
        <f t="shared" si="13"/>
        <v>0E3</v>
      </c>
      <c r="AK244" s="17"/>
      <c r="AL244" s="17"/>
      <c r="AM244" s="9"/>
      <c r="AN244" s="9"/>
      <c r="AO244" s="9"/>
    </row>
    <row r="245" spans="33:41">
      <c r="AG245" s="2">
        <v>229</v>
      </c>
      <c r="AH245" s="17">
        <v>228</v>
      </c>
      <c r="AI245" s="17">
        <f t="shared" si="12"/>
        <v>0.18373626373626373</v>
      </c>
      <c r="AJ245" s="17" t="str">
        <f t="shared" si="13"/>
        <v>0E4</v>
      </c>
      <c r="AK245" s="17"/>
      <c r="AL245" s="17"/>
      <c r="AM245" s="9"/>
      <c r="AN245" s="9"/>
      <c r="AO245" s="9"/>
    </row>
    <row r="246" spans="33:41">
      <c r="AG246" s="2">
        <v>230</v>
      </c>
      <c r="AH246" s="17">
        <v>229</v>
      </c>
      <c r="AI246" s="17">
        <f t="shared" si="12"/>
        <v>0.18454212454212454</v>
      </c>
      <c r="AJ246" s="17" t="str">
        <f t="shared" si="13"/>
        <v>0E5</v>
      </c>
      <c r="AK246" s="17"/>
      <c r="AL246" s="17"/>
      <c r="AM246" s="9"/>
      <c r="AN246" s="9"/>
      <c r="AO246" s="9"/>
    </row>
    <row r="247" spans="33:41">
      <c r="AG247" s="2">
        <v>231</v>
      </c>
      <c r="AH247" s="17">
        <v>230</v>
      </c>
      <c r="AI247" s="17">
        <f t="shared" si="12"/>
        <v>0.18534798534798536</v>
      </c>
      <c r="AJ247" s="17" t="str">
        <f t="shared" si="13"/>
        <v>0E6</v>
      </c>
      <c r="AK247" s="17"/>
      <c r="AL247" s="17"/>
      <c r="AM247" s="9"/>
      <c r="AN247" s="9"/>
      <c r="AO247" s="9"/>
    </row>
    <row r="248" spans="33:41">
      <c r="AG248" s="2">
        <v>232</v>
      </c>
      <c r="AH248" s="17">
        <v>231</v>
      </c>
      <c r="AI248" s="17">
        <f t="shared" si="12"/>
        <v>0.18615384615384614</v>
      </c>
      <c r="AJ248" s="17" t="str">
        <f t="shared" si="13"/>
        <v>0E7</v>
      </c>
      <c r="AK248" s="17"/>
      <c r="AL248" s="17"/>
      <c r="AM248" s="9"/>
      <c r="AN248" s="9"/>
      <c r="AO248" s="9"/>
    </row>
    <row r="249" spans="33:41">
      <c r="AG249" s="2">
        <v>233</v>
      </c>
      <c r="AH249" s="17">
        <v>232</v>
      </c>
      <c r="AI249" s="17">
        <f t="shared" si="12"/>
        <v>0.18695970695970696</v>
      </c>
      <c r="AJ249" s="17" t="str">
        <f t="shared" si="13"/>
        <v>0E8</v>
      </c>
      <c r="AK249" s="17"/>
      <c r="AL249" s="17"/>
      <c r="AM249" s="9"/>
      <c r="AN249" s="9"/>
      <c r="AO249" s="9"/>
    </row>
    <row r="250" spans="33:41">
      <c r="AG250" s="2">
        <v>234</v>
      </c>
      <c r="AH250" s="17">
        <v>233</v>
      </c>
      <c r="AI250" s="17">
        <f t="shared" si="12"/>
        <v>0.18776556776556777</v>
      </c>
      <c r="AJ250" s="17" t="str">
        <f t="shared" si="13"/>
        <v>0E9</v>
      </c>
      <c r="AK250" s="17"/>
      <c r="AL250" s="17"/>
      <c r="AM250" s="9"/>
      <c r="AN250" s="9"/>
      <c r="AO250" s="9"/>
    </row>
    <row r="251" spans="33:41">
      <c r="AG251" s="2">
        <v>235</v>
      </c>
      <c r="AH251" s="17">
        <v>234</v>
      </c>
      <c r="AI251" s="17">
        <f t="shared" si="12"/>
        <v>0.18857142857142858</v>
      </c>
      <c r="AJ251" s="17" t="str">
        <f t="shared" si="13"/>
        <v>0EA</v>
      </c>
      <c r="AK251" s="17"/>
      <c r="AL251" s="17"/>
      <c r="AM251" s="9"/>
      <c r="AN251" s="9"/>
      <c r="AO251" s="9"/>
    </row>
    <row r="252" spans="33:41">
      <c r="AG252" s="2">
        <v>236</v>
      </c>
      <c r="AH252" s="17">
        <v>235</v>
      </c>
      <c r="AI252" s="17">
        <f t="shared" si="12"/>
        <v>0.18937728937728937</v>
      </c>
      <c r="AJ252" s="17" t="str">
        <f t="shared" si="13"/>
        <v>0EB</v>
      </c>
      <c r="AK252" s="17"/>
      <c r="AL252" s="17"/>
      <c r="AM252" s="9"/>
      <c r="AN252" s="9"/>
      <c r="AO252" s="9"/>
    </row>
    <row r="253" spans="33:41">
      <c r="AG253" s="2">
        <v>237</v>
      </c>
      <c r="AH253" s="17">
        <v>236</v>
      </c>
      <c r="AI253" s="17">
        <f t="shared" si="12"/>
        <v>0.19018315018315018</v>
      </c>
      <c r="AJ253" s="17" t="str">
        <f t="shared" si="13"/>
        <v>0EC</v>
      </c>
      <c r="AK253" s="17"/>
      <c r="AL253" s="17"/>
      <c r="AM253" s="9"/>
      <c r="AN253" s="9"/>
      <c r="AO253" s="9"/>
    </row>
    <row r="254" spans="33:41">
      <c r="AG254" s="2">
        <v>238</v>
      </c>
      <c r="AH254" s="17">
        <v>237</v>
      </c>
      <c r="AI254" s="17">
        <f t="shared" si="12"/>
        <v>0.190989010989011</v>
      </c>
      <c r="AJ254" s="17" t="str">
        <f t="shared" si="13"/>
        <v>0ED</v>
      </c>
      <c r="AK254" s="17"/>
      <c r="AL254" s="17"/>
      <c r="AM254" s="9"/>
      <c r="AN254" s="9"/>
      <c r="AO254" s="9"/>
    </row>
    <row r="255" spans="33:41">
      <c r="AG255" s="2">
        <v>239</v>
      </c>
      <c r="AH255" s="17">
        <v>238</v>
      </c>
      <c r="AI255" s="17">
        <f t="shared" si="12"/>
        <v>0.19179487179487179</v>
      </c>
      <c r="AJ255" s="17" t="str">
        <f t="shared" si="13"/>
        <v>0EE</v>
      </c>
      <c r="AK255" s="17"/>
      <c r="AL255" s="17"/>
      <c r="AM255" s="9"/>
      <c r="AN255" s="9"/>
      <c r="AO255" s="9"/>
    </row>
    <row r="256" spans="33:41">
      <c r="AG256" s="2">
        <v>240</v>
      </c>
      <c r="AH256" s="17">
        <v>239</v>
      </c>
      <c r="AI256" s="17">
        <f t="shared" si="12"/>
        <v>0.1926007326007326</v>
      </c>
      <c r="AJ256" s="17" t="str">
        <f t="shared" si="13"/>
        <v>0EF</v>
      </c>
      <c r="AK256" s="17"/>
      <c r="AL256" s="17"/>
      <c r="AM256" s="9"/>
      <c r="AN256" s="9"/>
      <c r="AO256" s="9"/>
    </row>
    <row r="257" spans="33:41">
      <c r="AG257" s="2">
        <v>241</v>
      </c>
      <c r="AH257" s="17">
        <v>240</v>
      </c>
      <c r="AI257" s="17">
        <f t="shared" si="12"/>
        <v>0.19340659340659341</v>
      </c>
      <c r="AJ257" s="17" t="str">
        <f t="shared" si="13"/>
        <v>0F0</v>
      </c>
      <c r="AK257" s="17"/>
      <c r="AL257" s="17"/>
      <c r="AM257" s="9"/>
      <c r="AN257" s="9"/>
      <c r="AO257" s="9"/>
    </row>
    <row r="258" spans="33:41">
      <c r="AG258" s="2">
        <v>242</v>
      </c>
      <c r="AH258" s="17">
        <v>241</v>
      </c>
      <c r="AI258" s="17">
        <f t="shared" si="12"/>
        <v>0.1942124542124542</v>
      </c>
      <c r="AJ258" s="17" t="str">
        <f t="shared" si="13"/>
        <v>0F1</v>
      </c>
      <c r="AK258" s="17"/>
      <c r="AL258" s="17"/>
      <c r="AM258" s="9"/>
      <c r="AN258" s="9"/>
      <c r="AO258" s="9"/>
    </row>
    <row r="259" spans="33:41">
      <c r="AG259" s="2">
        <v>243</v>
      </c>
      <c r="AH259" s="17">
        <v>242</v>
      </c>
      <c r="AI259" s="17">
        <f t="shared" si="12"/>
        <v>0.19501831501831501</v>
      </c>
      <c r="AJ259" s="17" t="str">
        <f t="shared" si="13"/>
        <v>0F2</v>
      </c>
      <c r="AK259" s="17"/>
      <c r="AL259" s="17"/>
      <c r="AM259" s="9"/>
      <c r="AN259" s="9"/>
      <c r="AO259" s="9"/>
    </row>
    <row r="260" spans="33:41">
      <c r="AG260" s="2">
        <v>244</v>
      </c>
      <c r="AH260" s="17">
        <v>243</v>
      </c>
      <c r="AI260" s="17">
        <f t="shared" si="12"/>
        <v>0.19582417582417583</v>
      </c>
      <c r="AJ260" s="17" t="str">
        <f t="shared" si="13"/>
        <v>0F3</v>
      </c>
      <c r="AK260" s="17"/>
      <c r="AL260" s="17"/>
      <c r="AM260" s="9"/>
      <c r="AN260" s="9"/>
      <c r="AO260" s="9"/>
    </row>
    <row r="261" spans="33:41">
      <c r="AG261" s="2">
        <v>245</v>
      </c>
      <c r="AH261" s="17">
        <v>244</v>
      </c>
      <c r="AI261" s="17">
        <f t="shared" si="12"/>
        <v>0.19663003663003664</v>
      </c>
      <c r="AJ261" s="17" t="str">
        <f t="shared" si="13"/>
        <v>0F4</v>
      </c>
      <c r="AK261" s="17"/>
      <c r="AL261" s="17"/>
      <c r="AM261" s="9"/>
      <c r="AN261" s="9"/>
      <c r="AO261" s="9"/>
    </row>
    <row r="262" spans="33:41">
      <c r="AG262" s="2">
        <v>246</v>
      </c>
      <c r="AH262" s="17">
        <v>245</v>
      </c>
      <c r="AI262" s="17">
        <f t="shared" si="12"/>
        <v>0.19743589743589743</v>
      </c>
      <c r="AJ262" s="17" t="str">
        <f t="shared" si="13"/>
        <v>0F5</v>
      </c>
      <c r="AK262" s="17"/>
      <c r="AL262" s="17"/>
      <c r="AM262" s="9"/>
      <c r="AN262" s="9"/>
      <c r="AO262" s="9"/>
    </row>
    <row r="263" spans="33:41">
      <c r="AG263" s="2">
        <v>247</v>
      </c>
      <c r="AH263" s="17">
        <v>246</v>
      </c>
      <c r="AI263" s="17">
        <f t="shared" si="12"/>
        <v>0.19824175824175824</v>
      </c>
      <c r="AJ263" s="17" t="str">
        <f t="shared" si="13"/>
        <v>0F6</v>
      </c>
      <c r="AK263" s="17"/>
      <c r="AL263" s="17"/>
      <c r="AM263" s="9"/>
      <c r="AN263" s="9"/>
      <c r="AO263" s="9"/>
    </row>
    <row r="264" spans="33:41">
      <c r="AG264" s="2">
        <v>248</v>
      </c>
      <c r="AH264" s="17">
        <v>247</v>
      </c>
      <c r="AI264" s="17">
        <f t="shared" si="12"/>
        <v>0.19904761904761906</v>
      </c>
      <c r="AJ264" s="17" t="str">
        <f t="shared" si="13"/>
        <v>0F7</v>
      </c>
      <c r="AK264" s="17"/>
      <c r="AL264" s="17"/>
      <c r="AM264" s="9"/>
      <c r="AN264" s="9"/>
      <c r="AO264" s="9"/>
    </row>
    <row r="265" spans="33:41">
      <c r="AG265" s="2">
        <v>249</v>
      </c>
      <c r="AH265" s="17">
        <v>248</v>
      </c>
      <c r="AI265" s="17">
        <f t="shared" si="12"/>
        <v>0.19985347985347984</v>
      </c>
      <c r="AJ265" s="17" t="str">
        <f t="shared" si="13"/>
        <v>0F8</v>
      </c>
      <c r="AK265" s="17"/>
      <c r="AL265" s="17"/>
      <c r="AM265" s="9"/>
      <c r="AN265" s="9"/>
      <c r="AO265" s="9"/>
    </row>
    <row r="266" spans="33:41">
      <c r="AG266" s="2">
        <v>250</v>
      </c>
      <c r="AH266" s="17">
        <v>249</v>
      </c>
      <c r="AI266" s="17">
        <f t="shared" si="12"/>
        <v>0.20065934065934066</v>
      </c>
      <c r="AJ266" s="17" t="str">
        <f t="shared" si="13"/>
        <v>0F9</v>
      </c>
      <c r="AK266" s="17"/>
      <c r="AL266" s="17"/>
      <c r="AM266" s="9"/>
      <c r="AN266" s="9"/>
      <c r="AO266" s="9"/>
    </row>
    <row r="267" spans="33:41">
      <c r="AG267" s="2">
        <v>251</v>
      </c>
      <c r="AH267" s="17">
        <v>250</v>
      </c>
      <c r="AI267" s="17">
        <f t="shared" si="12"/>
        <v>0.20146520146520147</v>
      </c>
      <c r="AJ267" s="17" t="str">
        <f t="shared" si="13"/>
        <v>0FA</v>
      </c>
      <c r="AK267" s="17"/>
      <c r="AL267" s="17"/>
      <c r="AM267" s="9"/>
      <c r="AN267" s="9"/>
      <c r="AO267" s="9"/>
    </row>
    <row r="268" spans="33:41">
      <c r="AG268" s="2">
        <v>252</v>
      </c>
      <c r="AH268" s="17">
        <v>251</v>
      </c>
      <c r="AI268" s="17">
        <f t="shared" si="12"/>
        <v>0.20227106227106226</v>
      </c>
      <c r="AJ268" s="17" t="str">
        <f t="shared" si="13"/>
        <v>0FB</v>
      </c>
      <c r="AK268" s="17"/>
      <c r="AL268" s="17"/>
      <c r="AM268" s="9"/>
      <c r="AN268" s="9"/>
      <c r="AO268" s="9"/>
    </row>
    <row r="269" spans="33:41">
      <c r="AG269" s="2">
        <v>253</v>
      </c>
      <c r="AH269" s="17">
        <v>252</v>
      </c>
      <c r="AI269" s="17">
        <f t="shared" si="12"/>
        <v>0.20307692307692307</v>
      </c>
      <c r="AJ269" s="17" t="str">
        <f t="shared" si="13"/>
        <v>0FC</v>
      </c>
      <c r="AK269" s="17"/>
      <c r="AL269" s="17"/>
      <c r="AM269" s="9"/>
      <c r="AN269" s="9"/>
      <c r="AO269" s="9"/>
    </row>
    <row r="270" spans="33:41">
      <c r="AG270" s="2">
        <v>254</v>
      </c>
      <c r="AH270" s="17">
        <v>253</v>
      </c>
      <c r="AI270" s="17">
        <f t="shared" si="12"/>
        <v>0.20388278388278389</v>
      </c>
      <c r="AJ270" s="17" t="str">
        <f t="shared" si="13"/>
        <v>0FD</v>
      </c>
      <c r="AK270" s="17"/>
      <c r="AL270" s="17"/>
      <c r="AM270" s="9"/>
      <c r="AN270" s="9"/>
      <c r="AO270" s="9"/>
    </row>
    <row r="271" spans="33:41">
      <c r="AG271" s="2">
        <v>255</v>
      </c>
      <c r="AH271" s="17">
        <v>254</v>
      </c>
      <c r="AI271" s="17">
        <f t="shared" si="12"/>
        <v>0.2046886446886447</v>
      </c>
      <c r="AJ271" s="17" t="str">
        <f t="shared" si="13"/>
        <v>0FE</v>
      </c>
      <c r="AK271" s="17"/>
      <c r="AL271" s="17"/>
      <c r="AM271" s="9"/>
      <c r="AN271" s="9"/>
      <c r="AO271" s="9"/>
    </row>
    <row r="272" spans="33:41">
      <c r="AG272" s="2">
        <v>256</v>
      </c>
      <c r="AH272" s="17">
        <v>255</v>
      </c>
      <c r="AI272" s="17">
        <f t="shared" si="12"/>
        <v>0.20549450549450549</v>
      </c>
      <c r="AJ272" s="17" t="str">
        <f t="shared" si="13"/>
        <v>0FF</v>
      </c>
      <c r="AK272" s="17"/>
      <c r="AL272" s="17"/>
      <c r="AM272" s="9"/>
      <c r="AN272" s="9"/>
      <c r="AO272" s="9"/>
    </row>
    <row r="273" spans="33:41">
      <c r="AG273" s="2">
        <v>257</v>
      </c>
      <c r="AH273" s="17">
        <v>256</v>
      </c>
      <c r="AI273" s="17">
        <f t="shared" si="12"/>
        <v>0.2063003663003663</v>
      </c>
      <c r="AJ273" s="17" t="str">
        <f t="shared" si="13"/>
        <v>100</v>
      </c>
      <c r="AK273" s="17"/>
      <c r="AL273" s="17"/>
      <c r="AM273" s="9"/>
      <c r="AN273" s="9"/>
      <c r="AO273" s="9"/>
    </row>
    <row r="274" spans="33:41">
      <c r="AG274" s="2">
        <v>258</v>
      </c>
      <c r="AH274" s="17">
        <v>257</v>
      </c>
      <c r="AI274" s="17">
        <f t="shared" si="12"/>
        <v>0.20710622710622711</v>
      </c>
      <c r="AJ274" s="17" t="str">
        <f t="shared" si="13"/>
        <v>101</v>
      </c>
      <c r="AK274" s="17"/>
      <c r="AL274" s="17"/>
      <c r="AM274" s="9"/>
      <c r="AN274" s="9"/>
      <c r="AO274" s="9"/>
    </row>
    <row r="275" spans="33:41">
      <c r="AG275" s="2">
        <v>259</v>
      </c>
      <c r="AH275" s="17">
        <v>258</v>
      </c>
      <c r="AI275" s="17">
        <f t="shared" ref="AI275:AI338" si="14">AH275*$AJ$15</f>
        <v>0.2079120879120879</v>
      </c>
      <c r="AJ275" s="17" t="str">
        <f t="shared" ref="AJ275:AJ338" si="15">DEC2HEX(AH275,3)</f>
        <v>102</v>
      </c>
      <c r="AK275" s="17"/>
      <c r="AL275" s="17"/>
      <c r="AM275" s="9"/>
      <c r="AN275" s="9"/>
      <c r="AO275" s="9"/>
    </row>
    <row r="276" spans="33:41">
      <c r="AG276" s="2">
        <v>260</v>
      </c>
      <c r="AH276" s="17">
        <v>259</v>
      </c>
      <c r="AI276" s="17">
        <f t="shared" si="14"/>
        <v>0.20871794871794871</v>
      </c>
      <c r="AJ276" s="17" t="str">
        <f t="shared" si="15"/>
        <v>103</v>
      </c>
      <c r="AK276" s="17"/>
      <c r="AL276" s="17"/>
      <c r="AM276" s="9"/>
      <c r="AN276" s="9"/>
      <c r="AO276" s="9"/>
    </row>
    <row r="277" spans="33:41">
      <c r="AG277" s="2">
        <v>261</v>
      </c>
      <c r="AH277" s="17">
        <v>260</v>
      </c>
      <c r="AI277" s="17">
        <f t="shared" si="14"/>
        <v>0.20952380952380953</v>
      </c>
      <c r="AJ277" s="17" t="str">
        <f t="shared" si="15"/>
        <v>104</v>
      </c>
      <c r="AK277" s="17"/>
      <c r="AL277" s="17"/>
      <c r="AM277" s="9"/>
      <c r="AN277" s="9"/>
      <c r="AO277" s="9"/>
    </row>
    <row r="278" spans="33:41">
      <c r="AG278" s="2">
        <v>262</v>
      </c>
      <c r="AH278" s="17">
        <v>261</v>
      </c>
      <c r="AI278" s="17">
        <f t="shared" si="14"/>
        <v>0.21032967032967034</v>
      </c>
      <c r="AJ278" s="17" t="str">
        <f t="shared" si="15"/>
        <v>105</v>
      </c>
      <c r="AK278" s="17"/>
      <c r="AL278" s="17"/>
      <c r="AM278" s="9"/>
      <c r="AN278" s="9"/>
      <c r="AO278" s="9"/>
    </row>
    <row r="279" spans="33:41">
      <c r="AG279" s="2">
        <v>263</v>
      </c>
      <c r="AH279" s="17">
        <v>262</v>
      </c>
      <c r="AI279" s="17">
        <f t="shared" si="14"/>
        <v>0.21113553113553113</v>
      </c>
      <c r="AJ279" s="17" t="str">
        <f t="shared" si="15"/>
        <v>106</v>
      </c>
      <c r="AK279" s="17"/>
      <c r="AL279" s="17"/>
      <c r="AM279" s="9"/>
      <c r="AN279" s="9"/>
      <c r="AO279" s="9"/>
    </row>
    <row r="280" spans="33:41">
      <c r="AG280" s="2">
        <v>264</v>
      </c>
      <c r="AH280" s="17">
        <v>263</v>
      </c>
      <c r="AI280" s="17">
        <f t="shared" si="14"/>
        <v>0.21194139194139194</v>
      </c>
      <c r="AJ280" s="17" t="str">
        <f t="shared" si="15"/>
        <v>107</v>
      </c>
      <c r="AK280" s="17"/>
      <c r="AL280" s="17"/>
      <c r="AM280" s="9"/>
      <c r="AN280" s="9"/>
      <c r="AO280" s="9"/>
    </row>
    <row r="281" spans="33:41">
      <c r="AG281" s="2">
        <v>265</v>
      </c>
      <c r="AH281" s="17">
        <v>264</v>
      </c>
      <c r="AI281" s="17">
        <f t="shared" si="14"/>
        <v>0.21274725274725276</v>
      </c>
      <c r="AJ281" s="17" t="str">
        <f t="shared" si="15"/>
        <v>108</v>
      </c>
      <c r="AK281" s="17"/>
      <c r="AL281" s="17"/>
      <c r="AM281" s="9"/>
      <c r="AN281" s="9"/>
      <c r="AO281" s="9"/>
    </row>
    <row r="282" spans="33:41">
      <c r="AG282" s="2">
        <v>266</v>
      </c>
      <c r="AH282" s="17">
        <v>265</v>
      </c>
      <c r="AI282" s="17">
        <f t="shared" si="14"/>
        <v>0.21355311355311354</v>
      </c>
      <c r="AJ282" s="17" t="str">
        <f t="shared" si="15"/>
        <v>109</v>
      </c>
      <c r="AK282" s="17"/>
      <c r="AL282" s="17"/>
      <c r="AM282" s="9"/>
      <c r="AN282" s="9"/>
      <c r="AO282" s="9"/>
    </row>
    <row r="283" spans="33:41">
      <c r="AG283" s="2">
        <v>267</v>
      </c>
      <c r="AH283" s="17">
        <v>266</v>
      </c>
      <c r="AI283" s="17">
        <f t="shared" si="14"/>
        <v>0.21435897435897436</v>
      </c>
      <c r="AJ283" s="17" t="str">
        <f t="shared" si="15"/>
        <v>10A</v>
      </c>
      <c r="AK283" s="17"/>
      <c r="AL283" s="17"/>
      <c r="AM283" s="9"/>
      <c r="AN283" s="9"/>
      <c r="AO283" s="9"/>
    </row>
    <row r="284" spans="33:41">
      <c r="AG284" s="2">
        <v>268</v>
      </c>
      <c r="AH284" s="17">
        <v>267</v>
      </c>
      <c r="AI284" s="17">
        <f t="shared" si="14"/>
        <v>0.21516483516483517</v>
      </c>
      <c r="AJ284" s="17" t="str">
        <f t="shared" si="15"/>
        <v>10B</v>
      </c>
      <c r="AK284" s="17"/>
      <c r="AL284" s="17"/>
      <c r="AM284" s="9"/>
      <c r="AN284" s="9"/>
      <c r="AO284" s="9"/>
    </row>
    <row r="285" spans="33:41">
      <c r="AG285" s="2">
        <v>269</v>
      </c>
      <c r="AH285" s="17">
        <v>268</v>
      </c>
      <c r="AI285" s="17">
        <f t="shared" si="14"/>
        <v>0.21597069597069596</v>
      </c>
      <c r="AJ285" s="17" t="str">
        <f t="shared" si="15"/>
        <v>10C</v>
      </c>
      <c r="AK285" s="17"/>
      <c r="AL285" s="17"/>
      <c r="AM285" s="9"/>
      <c r="AN285" s="9"/>
      <c r="AO285" s="9"/>
    </row>
    <row r="286" spans="33:41">
      <c r="AG286" s="2">
        <v>270</v>
      </c>
      <c r="AH286" s="17">
        <v>269</v>
      </c>
      <c r="AI286" s="17">
        <f t="shared" si="14"/>
        <v>0.21677655677655677</v>
      </c>
      <c r="AJ286" s="17" t="str">
        <f t="shared" si="15"/>
        <v>10D</v>
      </c>
      <c r="AK286" s="17"/>
      <c r="AL286" s="17"/>
      <c r="AM286" s="9"/>
      <c r="AN286" s="9"/>
      <c r="AO286" s="9"/>
    </row>
    <row r="287" spans="33:41">
      <c r="AG287" s="2">
        <v>271</v>
      </c>
      <c r="AH287" s="17">
        <v>270</v>
      </c>
      <c r="AI287" s="17">
        <f t="shared" si="14"/>
        <v>0.21758241758241759</v>
      </c>
      <c r="AJ287" s="17" t="str">
        <f t="shared" si="15"/>
        <v>10E</v>
      </c>
      <c r="AK287" s="17"/>
      <c r="AL287" s="17"/>
      <c r="AM287" s="9"/>
      <c r="AN287" s="9"/>
      <c r="AO287" s="9"/>
    </row>
    <row r="288" spans="33:41">
      <c r="AG288" s="2">
        <v>272</v>
      </c>
      <c r="AH288" s="17">
        <v>271</v>
      </c>
      <c r="AI288" s="17">
        <f t="shared" si="14"/>
        <v>0.2183882783882784</v>
      </c>
      <c r="AJ288" s="17" t="str">
        <f t="shared" si="15"/>
        <v>10F</v>
      </c>
      <c r="AK288" s="17"/>
      <c r="AL288" s="17"/>
      <c r="AM288" s="9"/>
      <c r="AN288" s="9"/>
      <c r="AO288" s="9"/>
    </row>
    <row r="289" spans="33:41">
      <c r="AG289" s="2">
        <v>273</v>
      </c>
      <c r="AH289" s="17">
        <v>272</v>
      </c>
      <c r="AI289" s="17">
        <f t="shared" si="14"/>
        <v>0.21919413919413919</v>
      </c>
      <c r="AJ289" s="17" t="str">
        <f t="shared" si="15"/>
        <v>110</v>
      </c>
      <c r="AK289" s="17"/>
      <c r="AL289" s="17"/>
      <c r="AM289" s="9"/>
      <c r="AN289" s="9"/>
      <c r="AO289" s="9"/>
    </row>
    <row r="290" spans="33:41">
      <c r="AG290" s="2">
        <v>274</v>
      </c>
      <c r="AH290" s="17">
        <v>273</v>
      </c>
      <c r="AI290" s="17">
        <f t="shared" si="14"/>
        <v>0.22</v>
      </c>
      <c r="AJ290" s="17" t="str">
        <f t="shared" si="15"/>
        <v>111</v>
      </c>
      <c r="AK290" s="17"/>
      <c r="AL290" s="17"/>
      <c r="AM290" s="9"/>
      <c r="AN290" s="9"/>
      <c r="AO290" s="9"/>
    </row>
    <row r="291" spans="33:41">
      <c r="AG291" s="2">
        <v>275</v>
      </c>
      <c r="AH291" s="17">
        <v>274</v>
      </c>
      <c r="AI291" s="17">
        <f t="shared" si="14"/>
        <v>0.22080586080586082</v>
      </c>
      <c r="AJ291" s="17" t="str">
        <f t="shared" si="15"/>
        <v>112</v>
      </c>
      <c r="AK291" s="17"/>
      <c r="AL291" s="17"/>
      <c r="AM291" s="9"/>
      <c r="AN291" s="9"/>
      <c r="AO291" s="9"/>
    </row>
    <row r="292" spans="33:41">
      <c r="AG292" s="2">
        <v>276</v>
      </c>
      <c r="AH292" s="17">
        <v>275</v>
      </c>
      <c r="AI292" s="17">
        <f t="shared" si="14"/>
        <v>0.2216117216117216</v>
      </c>
      <c r="AJ292" s="17" t="str">
        <f t="shared" si="15"/>
        <v>113</v>
      </c>
      <c r="AK292" s="17"/>
      <c r="AL292" s="17"/>
      <c r="AM292" s="9"/>
      <c r="AN292" s="9"/>
      <c r="AO292" s="9"/>
    </row>
    <row r="293" spans="33:41">
      <c r="AG293" s="2">
        <v>277</v>
      </c>
      <c r="AH293" s="17">
        <v>276</v>
      </c>
      <c r="AI293" s="17">
        <f t="shared" si="14"/>
        <v>0.22241758241758242</v>
      </c>
      <c r="AJ293" s="17" t="str">
        <f t="shared" si="15"/>
        <v>114</v>
      </c>
      <c r="AK293" s="17"/>
      <c r="AL293" s="17"/>
      <c r="AM293" s="9"/>
      <c r="AN293" s="9"/>
      <c r="AO293" s="9"/>
    </row>
    <row r="294" spans="33:41">
      <c r="AG294" s="2">
        <v>278</v>
      </c>
      <c r="AH294" s="17">
        <v>277</v>
      </c>
      <c r="AI294" s="17">
        <f t="shared" si="14"/>
        <v>0.22322344322344323</v>
      </c>
      <c r="AJ294" s="17" t="str">
        <f t="shared" si="15"/>
        <v>115</v>
      </c>
      <c r="AK294" s="17"/>
      <c r="AL294" s="17"/>
      <c r="AM294" s="9"/>
      <c r="AN294" s="9"/>
      <c r="AO294" s="9"/>
    </row>
    <row r="295" spans="33:41">
      <c r="AG295" s="2">
        <v>279</v>
      </c>
      <c r="AH295" s="17">
        <v>278</v>
      </c>
      <c r="AI295" s="17">
        <f t="shared" si="14"/>
        <v>0.22402930402930402</v>
      </c>
      <c r="AJ295" s="17" t="str">
        <f t="shared" si="15"/>
        <v>116</v>
      </c>
      <c r="AK295" s="17"/>
      <c r="AL295" s="17"/>
      <c r="AM295" s="9"/>
      <c r="AN295" s="9"/>
      <c r="AO295" s="9"/>
    </row>
    <row r="296" spans="33:41">
      <c r="AG296" s="2">
        <v>280</v>
      </c>
      <c r="AH296" s="17">
        <v>279</v>
      </c>
      <c r="AI296" s="17">
        <f t="shared" si="14"/>
        <v>0.22483516483516483</v>
      </c>
      <c r="AJ296" s="17" t="str">
        <f t="shared" si="15"/>
        <v>117</v>
      </c>
      <c r="AK296" s="17"/>
      <c r="AL296" s="17"/>
      <c r="AM296" s="9"/>
      <c r="AN296" s="9"/>
      <c r="AO296" s="9"/>
    </row>
    <row r="297" spans="33:41">
      <c r="AG297" s="2">
        <v>281</v>
      </c>
      <c r="AH297" s="17">
        <v>280</v>
      </c>
      <c r="AI297" s="17">
        <f t="shared" si="14"/>
        <v>0.22564102564102564</v>
      </c>
      <c r="AJ297" s="17" t="str">
        <f t="shared" si="15"/>
        <v>118</v>
      </c>
      <c r="AK297" s="17"/>
      <c r="AL297" s="17"/>
      <c r="AM297" s="9"/>
      <c r="AN297" s="9"/>
      <c r="AO297" s="9"/>
    </row>
    <row r="298" spans="33:41">
      <c r="AG298" s="2">
        <v>282</v>
      </c>
      <c r="AH298" s="17">
        <v>281</v>
      </c>
      <c r="AI298" s="17">
        <f t="shared" si="14"/>
        <v>0.22644688644688646</v>
      </c>
      <c r="AJ298" s="17" t="str">
        <f t="shared" si="15"/>
        <v>119</v>
      </c>
      <c r="AK298" s="17"/>
      <c r="AL298" s="17"/>
      <c r="AM298" s="9"/>
      <c r="AN298" s="9"/>
      <c r="AO298" s="9"/>
    </row>
    <row r="299" spans="33:41">
      <c r="AG299" s="2">
        <v>283</v>
      </c>
      <c r="AH299" s="17">
        <v>282</v>
      </c>
      <c r="AI299" s="17">
        <f t="shared" si="14"/>
        <v>0.22725274725274724</v>
      </c>
      <c r="AJ299" s="17" t="str">
        <f t="shared" si="15"/>
        <v>11A</v>
      </c>
      <c r="AK299" s="17"/>
      <c r="AL299" s="17"/>
      <c r="AM299" s="9"/>
      <c r="AN299" s="9"/>
      <c r="AO299" s="9"/>
    </row>
    <row r="300" spans="33:41">
      <c r="AG300" s="2">
        <v>284</v>
      </c>
      <c r="AH300" s="17">
        <v>283</v>
      </c>
      <c r="AI300" s="17">
        <f t="shared" si="14"/>
        <v>0.22805860805860806</v>
      </c>
      <c r="AJ300" s="17" t="str">
        <f t="shared" si="15"/>
        <v>11B</v>
      </c>
      <c r="AK300" s="17"/>
      <c r="AL300" s="17"/>
      <c r="AM300" s="9"/>
      <c r="AN300" s="9"/>
      <c r="AO300" s="9"/>
    </row>
    <row r="301" spans="33:41">
      <c r="AG301" s="2">
        <v>285</v>
      </c>
      <c r="AH301" s="17">
        <v>284</v>
      </c>
      <c r="AI301" s="17">
        <f t="shared" si="14"/>
        <v>0.22886446886446887</v>
      </c>
      <c r="AJ301" s="17" t="str">
        <f t="shared" si="15"/>
        <v>11C</v>
      </c>
      <c r="AK301" s="17"/>
      <c r="AL301" s="17"/>
      <c r="AM301" s="9"/>
      <c r="AN301" s="9"/>
      <c r="AO301" s="9"/>
    </row>
    <row r="302" spans="33:41">
      <c r="AG302" s="2">
        <v>286</v>
      </c>
      <c r="AH302" s="17">
        <v>285</v>
      </c>
      <c r="AI302" s="17">
        <f t="shared" si="14"/>
        <v>0.22967032967032966</v>
      </c>
      <c r="AJ302" s="17" t="str">
        <f t="shared" si="15"/>
        <v>11D</v>
      </c>
      <c r="AK302" s="17"/>
      <c r="AL302" s="17"/>
      <c r="AM302" s="9"/>
      <c r="AN302" s="9"/>
      <c r="AO302" s="9"/>
    </row>
    <row r="303" spans="33:41">
      <c r="AG303" s="2">
        <v>287</v>
      </c>
      <c r="AH303" s="17">
        <v>286</v>
      </c>
      <c r="AI303" s="17">
        <f t="shared" si="14"/>
        <v>0.23047619047619047</v>
      </c>
      <c r="AJ303" s="17" t="str">
        <f t="shared" si="15"/>
        <v>11E</v>
      </c>
      <c r="AK303" s="17"/>
      <c r="AL303" s="17"/>
      <c r="AM303" s="9"/>
      <c r="AN303" s="9"/>
      <c r="AO303" s="9"/>
    </row>
    <row r="304" spans="33:41">
      <c r="AG304" s="2">
        <v>288</v>
      </c>
      <c r="AH304" s="17">
        <v>287</v>
      </c>
      <c r="AI304" s="17">
        <f t="shared" si="14"/>
        <v>0.23128205128205129</v>
      </c>
      <c r="AJ304" s="17" t="str">
        <f t="shared" si="15"/>
        <v>11F</v>
      </c>
      <c r="AK304" s="17"/>
      <c r="AL304" s="17"/>
      <c r="AM304" s="9"/>
      <c r="AN304" s="9"/>
      <c r="AO304" s="9"/>
    </row>
    <row r="305" spans="33:41">
      <c r="AG305" s="2">
        <v>289</v>
      </c>
      <c r="AH305" s="17">
        <v>288</v>
      </c>
      <c r="AI305" s="17">
        <f t="shared" si="14"/>
        <v>0.23208791208791207</v>
      </c>
      <c r="AJ305" s="17" t="str">
        <f t="shared" si="15"/>
        <v>120</v>
      </c>
      <c r="AK305" s="17"/>
      <c r="AL305" s="17"/>
      <c r="AM305" s="9"/>
      <c r="AN305" s="9"/>
      <c r="AO305" s="9"/>
    </row>
    <row r="306" spans="33:41">
      <c r="AG306" s="2">
        <v>290</v>
      </c>
      <c r="AH306" s="17">
        <v>289</v>
      </c>
      <c r="AI306" s="17">
        <f t="shared" si="14"/>
        <v>0.23289377289377289</v>
      </c>
      <c r="AJ306" s="17" t="str">
        <f t="shared" si="15"/>
        <v>121</v>
      </c>
      <c r="AK306" s="17"/>
      <c r="AL306" s="17"/>
      <c r="AM306" s="9"/>
      <c r="AN306" s="9"/>
      <c r="AO306" s="9"/>
    </row>
    <row r="307" spans="33:41">
      <c r="AG307" s="2">
        <v>291</v>
      </c>
      <c r="AH307" s="17">
        <v>290</v>
      </c>
      <c r="AI307" s="17">
        <f t="shared" si="14"/>
        <v>0.2336996336996337</v>
      </c>
      <c r="AJ307" s="17" t="str">
        <f t="shared" si="15"/>
        <v>122</v>
      </c>
      <c r="AK307" s="17"/>
      <c r="AL307" s="17"/>
      <c r="AM307" s="9"/>
      <c r="AN307" s="9"/>
      <c r="AO307" s="9"/>
    </row>
    <row r="308" spans="33:41">
      <c r="AG308" s="2">
        <v>292</v>
      </c>
      <c r="AH308" s="17">
        <v>291</v>
      </c>
      <c r="AI308" s="17">
        <f t="shared" si="14"/>
        <v>0.23450549450549452</v>
      </c>
      <c r="AJ308" s="17" t="str">
        <f t="shared" si="15"/>
        <v>123</v>
      </c>
      <c r="AK308" s="17"/>
      <c r="AL308" s="17"/>
      <c r="AM308" s="9"/>
      <c r="AN308" s="9"/>
      <c r="AO308" s="9"/>
    </row>
    <row r="309" spans="33:41">
      <c r="AG309" s="2">
        <v>293</v>
      </c>
      <c r="AH309" s="17">
        <v>292</v>
      </c>
      <c r="AI309" s="17">
        <f t="shared" si="14"/>
        <v>0.2353113553113553</v>
      </c>
      <c r="AJ309" s="17" t="str">
        <f t="shared" si="15"/>
        <v>124</v>
      </c>
      <c r="AK309" s="17"/>
      <c r="AL309" s="17"/>
      <c r="AM309" s="9"/>
      <c r="AN309" s="9"/>
      <c r="AO309" s="9"/>
    </row>
    <row r="310" spans="33:41">
      <c r="AG310" s="2">
        <v>294</v>
      </c>
      <c r="AH310" s="17">
        <v>293</v>
      </c>
      <c r="AI310" s="17">
        <f t="shared" si="14"/>
        <v>0.23611721611721612</v>
      </c>
      <c r="AJ310" s="17" t="str">
        <f t="shared" si="15"/>
        <v>125</v>
      </c>
      <c r="AK310" s="17"/>
      <c r="AL310" s="17"/>
      <c r="AM310" s="9"/>
      <c r="AN310" s="9"/>
      <c r="AO310" s="9"/>
    </row>
    <row r="311" spans="33:41">
      <c r="AG311" s="2">
        <v>295</v>
      </c>
      <c r="AH311" s="17">
        <v>294</v>
      </c>
      <c r="AI311" s="17">
        <f t="shared" si="14"/>
        <v>0.23692307692307693</v>
      </c>
      <c r="AJ311" s="17" t="str">
        <f t="shared" si="15"/>
        <v>126</v>
      </c>
      <c r="AK311" s="17"/>
      <c r="AL311" s="17"/>
      <c r="AM311" s="9"/>
      <c r="AN311" s="9"/>
      <c r="AO311" s="9"/>
    </row>
    <row r="312" spans="33:41">
      <c r="AG312" s="2">
        <v>296</v>
      </c>
      <c r="AH312" s="17">
        <v>295</v>
      </c>
      <c r="AI312" s="17">
        <f t="shared" si="14"/>
        <v>0.23772893772893772</v>
      </c>
      <c r="AJ312" s="17" t="str">
        <f t="shared" si="15"/>
        <v>127</v>
      </c>
      <c r="AK312" s="17"/>
      <c r="AL312" s="17"/>
      <c r="AM312" s="9"/>
      <c r="AN312" s="9"/>
      <c r="AO312" s="9"/>
    </row>
    <row r="313" spans="33:41">
      <c r="AG313" s="2">
        <v>297</v>
      </c>
      <c r="AH313" s="17">
        <v>296</v>
      </c>
      <c r="AI313" s="17">
        <f t="shared" si="14"/>
        <v>0.23853479853479853</v>
      </c>
      <c r="AJ313" s="17" t="str">
        <f t="shared" si="15"/>
        <v>128</v>
      </c>
      <c r="AK313" s="17"/>
      <c r="AL313" s="17"/>
      <c r="AM313" s="9"/>
      <c r="AN313" s="9"/>
      <c r="AO313" s="9"/>
    </row>
    <row r="314" spans="33:41">
      <c r="AG314" s="2">
        <v>298</v>
      </c>
      <c r="AH314" s="17">
        <v>297</v>
      </c>
      <c r="AI314" s="17">
        <f t="shared" si="14"/>
        <v>0.23934065934065935</v>
      </c>
      <c r="AJ314" s="17" t="str">
        <f t="shared" si="15"/>
        <v>129</v>
      </c>
      <c r="AK314" s="17"/>
      <c r="AL314" s="17"/>
      <c r="AM314" s="9"/>
      <c r="AN314" s="9"/>
      <c r="AO314" s="9"/>
    </row>
    <row r="315" spans="33:41">
      <c r="AG315" s="2">
        <v>299</v>
      </c>
      <c r="AH315" s="17">
        <v>298</v>
      </c>
      <c r="AI315" s="17">
        <f t="shared" si="14"/>
        <v>0.24014652014652016</v>
      </c>
      <c r="AJ315" s="17" t="str">
        <f t="shared" si="15"/>
        <v>12A</v>
      </c>
      <c r="AK315" s="17"/>
      <c r="AL315" s="17"/>
      <c r="AM315" s="9"/>
      <c r="AN315" s="9"/>
      <c r="AO315" s="9"/>
    </row>
    <row r="316" spans="33:41">
      <c r="AG316" s="2">
        <v>300</v>
      </c>
      <c r="AH316" s="17">
        <v>299</v>
      </c>
      <c r="AI316" s="17">
        <f t="shared" si="14"/>
        <v>0.24095238095238095</v>
      </c>
      <c r="AJ316" s="17" t="str">
        <f t="shared" si="15"/>
        <v>12B</v>
      </c>
      <c r="AK316" s="17"/>
      <c r="AL316" s="17"/>
      <c r="AM316" s="9"/>
      <c r="AN316" s="9"/>
      <c r="AO316" s="9"/>
    </row>
    <row r="317" spans="33:41">
      <c r="AG317" s="2">
        <v>301</v>
      </c>
      <c r="AH317" s="17">
        <v>300</v>
      </c>
      <c r="AI317" s="17">
        <f t="shared" si="14"/>
        <v>0.24175824175824176</v>
      </c>
      <c r="AJ317" s="17" t="str">
        <f t="shared" si="15"/>
        <v>12C</v>
      </c>
      <c r="AK317" s="17"/>
      <c r="AL317" s="17"/>
      <c r="AM317" s="9"/>
      <c r="AN317" s="9"/>
      <c r="AO317" s="9"/>
    </row>
    <row r="318" spans="33:41">
      <c r="AG318" s="2">
        <v>302</v>
      </c>
      <c r="AH318" s="17">
        <v>301</v>
      </c>
      <c r="AI318" s="17">
        <f t="shared" si="14"/>
        <v>0.24256410256410257</v>
      </c>
      <c r="AJ318" s="17" t="str">
        <f t="shared" si="15"/>
        <v>12D</v>
      </c>
      <c r="AK318" s="17"/>
      <c r="AL318" s="17"/>
      <c r="AM318" s="9"/>
      <c r="AN318" s="9"/>
      <c r="AO318" s="9"/>
    </row>
    <row r="319" spans="33:41">
      <c r="AG319" s="2">
        <v>303</v>
      </c>
      <c r="AH319" s="17">
        <v>302</v>
      </c>
      <c r="AI319" s="17">
        <f t="shared" si="14"/>
        <v>0.24336996336996336</v>
      </c>
      <c r="AJ319" s="17" t="str">
        <f t="shared" si="15"/>
        <v>12E</v>
      </c>
      <c r="AK319" s="17"/>
      <c r="AL319" s="17"/>
      <c r="AM319" s="9"/>
      <c r="AN319" s="9"/>
      <c r="AO319" s="9"/>
    </row>
    <row r="320" spans="33:41">
      <c r="AG320" s="2">
        <v>304</v>
      </c>
      <c r="AH320" s="17">
        <v>303</v>
      </c>
      <c r="AI320" s="17">
        <f t="shared" si="14"/>
        <v>0.24417582417582417</v>
      </c>
      <c r="AJ320" s="17" t="str">
        <f t="shared" si="15"/>
        <v>12F</v>
      </c>
      <c r="AK320" s="17"/>
      <c r="AL320" s="17"/>
      <c r="AM320" s="9"/>
      <c r="AN320" s="9"/>
      <c r="AO320" s="9"/>
    </row>
    <row r="321" spans="33:41">
      <c r="AG321" s="2">
        <v>305</v>
      </c>
      <c r="AH321" s="17">
        <v>304</v>
      </c>
      <c r="AI321" s="17">
        <f t="shared" si="14"/>
        <v>0.24498168498168499</v>
      </c>
      <c r="AJ321" s="17" t="str">
        <f t="shared" si="15"/>
        <v>130</v>
      </c>
      <c r="AK321" s="17"/>
      <c r="AL321" s="17"/>
      <c r="AM321" s="9"/>
      <c r="AN321" s="9"/>
      <c r="AO321" s="9"/>
    </row>
    <row r="322" spans="33:41">
      <c r="AG322" s="2">
        <v>306</v>
      </c>
      <c r="AH322" s="17">
        <v>305</v>
      </c>
      <c r="AI322" s="17">
        <f t="shared" si="14"/>
        <v>0.24578754578754577</v>
      </c>
      <c r="AJ322" s="17" t="str">
        <f t="shared" si="15"/>
        <v>131</v>
      </c>
      <c r="AK322" s="17"/>
      <c r="AL322" s="17"/>
      <c r="AM322" s="9"/>
      <c r="AN322" s="9"/>
      <c r="AO322" s="9"/>
    </row>
    <row r="323" spans="33:41">
      <c r="AG323" s="2">
        <v>307</v>
      </c>
      <c r="AH323" s="17">
        <v>306</v>
      </c>
      <c r="AI323" s="17">
        <f t="shared" si="14"/>
        <v>0.24659340659340659</v>
      </c>
      <c r="AJ323" s="17" t="str">
        <f t="shared" si="15"/>
        <v>132</v>
      </c>
      <c r="AK323" s="17"/>
      <c r="AL323" s="17"/>
      <c r="AM323" s="9"/>
      <c r="AN323" s="9"/>
      <c r="AO323" s="9"/>
    </row>
    <row r="324" spans="33:41">
      <c r="AG324" s="2">
        <v>308</v>
      </c>
      <c r="AH324" s="17">
        <v>307</v>
      </c>
      <c r="AI324" s="17">
        <f t="shared" si="14"/>
        <v>0.2473992673992674</v>
      </c>
      <c r="AJ324" s="17" t="str">
        <f t="shared" si="15"/>
        <v>133</v>
      </c>
      <c r="AK324" s="17"/>
      <c r="AL324" s="17"/>
      <c r="AM324" s="9"/>
      <c r="AN324" s="9"/>
      <c r="AO324" s="9"/>
    </row>
    <row r="325" spans="33:41">
      <c r="AG325" s="2">
        <v>309</v>
      </c>
      <c r="AH325" s="17">
        <v>308</v>
      </c>
      <c r="AI325" s="17">
        <f t="shared" si="14"/>
        <v>0.24820512820512822</v>
      </c>
      <c r="AJ325" s="17" t="str">
        <f t="shared" si="15"/>
        <v>134</v>
      </c>
      <c r="AK325" s="17"/>
      <c r="AL325" s="17"/>
      <c r="AM325" s="9"/>
      <c r="AN325" s="9"/>
      <c r="AO325" s="9"/>
    </row>
    <row r="326" spans="33:41">
      <c r="AG326" s="2">
        <v>310</v>
      </c>
      <c r="AH326" s="17">
        <v>309</v>
      </c>
      <c r="AI326" s="17">
        <f t="shared" si="14"/>
        <v>0.249010989010989</v>
      </c>
      <c r="AJ326" s="17" t="str">
        <f t="shared" si="15"/>
        <v>135</v>
      </c>
      <c r="AK326" s="17"/>
      <c r="AL326" s="17"/>
      <c r="AM326" s="9"/>
      <c r="AN326" s="9"/>
      <c r="AO326" s="9"/>
    </row>
    <row r="327" spans="33:41">
      <c r="AG327" s="2">
        <v>311</v>
      </c>
      <c r="AH327" s="17">
        <v>310</v>
      </c>
      <c r="AI327" s="17">
        <f t="shared" si="14"/>
        <v>0.24981684981684982</v>
      </c>
      <c r="AJ327" s="17" t="str">
        <f t="shared" si="15"/>
        <v>136</v>
      </c>
      <c r="AK327" s="17"/>
      <c r="AL327" s="17"/>
      <c r="AM327" s="9"/>
      <c r="AN327" s="9"/>
      <c r="AO327" s="9"/>
    </row>
    <row r="328" spans="33:41">
      <c r="AG328" s="2">
        <v>312</v>
      </c>
      <c r="AH328" s="17">
        <v>311</v>
      </c>
      <c r="AI328" s="17">
        <f t="shared" si="14"/>
        <v>0.25062271062271063</v>
      </c>
      <c r="AJ328" s="17" t="str">
        <f t="shared" si="15"/>
        <v>137</v>
      </c>
      <c r="AK328" s="17"/>
      <c r="AL328" s="17"/>
      <c r="AM328" s="9"/>
      <c r="AN328" s="9"/>
      <c r="AO328" s="9"/>
    </row>
    <row r="329" spans="33:41">
      <c r="AG329" s="2">
        <v>313</v>
      </c>
      <c r="AH329" s="17">
        <v>312</v>
      </c>
      <c r="AI329" s="17">
        <f t="shared" si="14"/>
        <v>0.25142857142857145</v>
      </c>
      <c r="AJ329" s="17" t="str">
        <f t="shared" si="15"/>
        <v>138</v>
      </c>
      <c r="AK329" s="17"/>
      <c r="AL329" s="17"/>
      <c r="AM329" s="9"/>
      <c r="AN329" s="9"/>
      <c r="AO329" s="9"/>
    </row>
    <row r="330" spans="33:41">
      <c r="AG330" s="2">
        <v>314</v>
      </c>
      <c r="AH330" s="17">
        <v>313</v>
      </c>
      <c r="AI330" s="17">
        <f t="shared" si="14"/>
        <v>0.25223443223443226</v>
      </c>
      <c r="AJ330" s="17" t="str">
        <f t="shared" si="15"/>
        <v>139</v>
      </c>
      <c r="AK330" s="17"/>
      <c r="AL330" s="17"/>
      <c r="AM330" s="9"/>
      <c r="AN330" s="9"/>
      <c r="AO330" s="9"/>
    </row>
    <row r="331" spans="33:41">
      <c r="AG331" s="2">
        <v>315</v>
      </c>
      <c r="AH331" s="17">
        <v>314</v>
      </c>
      <c r="AI331" s="17">
        <f t="shared" si="14"/>
        <v>0.25304029304029302</v>
      </c>
      <c r="AJ331" s="17" t="str">
        <f t="shared" si="15"/>
        <v>13A</v>
      </c>
      <c r="AK331" s="17"/>
      <c r="AL331" s="17"/>
      <c r="AM331" s="9"/>
      <c r="AN331" s="9"/>
      <c r="AO331" s="9"/>
    </row>
    <row r="332" spans="33:41">
      <c r="AG332" s="2">
        <v>316</v>
      </c>
      <c r="AH332" s="17">
        <v>315</v>
      </c>
      <c r="AI332" s="17">
        <f t="shared" si="14"/>
        <v>0.25384615384615383</v>
      </c>
      <c r="AJ332" s="17" t="str">
        <f t="shared" si="15"/>
        <v>13B</v>
      </c>
      <c r="AK332" s="17"/>
      <c r="AL332" s="17"/>
      <c r="AM332" s="9"/>
      <c r="AN332" s="9"/>
      <c r="AO332" s="9"/>
    </row>
    <row r="333" spans="33:41">
      <c r="AG333" s="2">
        <v>317</v>
      </c>
      <c r="AH333" s="17">
        <v>316</v>
      </c>
      <c r="AI333" s="17">
        <f t="shared" si="14"/>
        <v>0.25465201465201465</v>
      </c>
      <c r="AJ333" s="17" t="str">
        <f t="shared" si="15"/>
        <v>13C</v>
      </c>
      <c r="AK333" s="17"/>
      <c r="AL333" s="17"/>
      <c r="AM333" s="9"/>
      <c r="AN333" s="9"/>
      <c r="AO333" s="9"/>
    </row>
    <row r="334" spans="33:41">
      <c r="AG334" s="2">
        <v>318</v>
      </c>
      <c r="AH334" s="17">
        <v>317</v>
      </c>
      <c r="AI334" s="17">
        <f t="shared" si="14"/>
        <v>0.25545787545787546</v>
      </c>
      <c r="AJ334" s="17" t="str">
        <f t="shared" si="15"/>
        <v>13D</v>
      </c>
      <c r="AK334" s="17"/>
      <c r="AL334" s="17"/>
      <c r="AM334" s="9"/>
      <c r="AN334" s="9"/>
      <c r="AO334" s="9"/>
    </row>
    <row r="335" spans="33:41">
      <c r="AG335" s="2">
        <v>319</v>
      </c>
      <c r="AH335" s="17">
        <v>318</v>
      </c>
      <c r="AI335" s="17">
        <f t="shared" si="14"/>
        <v>0.25626373626373627</v>
      </c>
      <c r="AJ335" s="17" t="str">
        <f t="shared" si="15"/>
        <v>13E</v>
      </c>
      <c r="AK335" s="17"/>
      <c r="AL335" s="17"/>
      <c r="AM335" s="9"/>
      <c r="AN335" s="9"/>
      <c r="AO335" s="9"/>
    </row>
    <row r="336" spans="33:41">
      <c r="AG336" s="2">
        <v>320</v>
      </c>
      <c r="AH336" s="17">
        <v>319</v>
      </c>
      <c r="AI336" s="17">
        <f t="shared" si="14"/>
        <v>0.25706959706959709</v>
      </c>
      <c r="AJ336" s="17" t="str">
        <f t="shared" si="15"/>
        <v>13F</v>
      </c>
      <c r="AK336" s="17"/>
      <c r="AL336" s="17"/>
      <c r="AM336" s="9"/>
      <c r="AN336" s="9"/>
      <c r="AO336" s="9"/>
    </row>
    <row r="337" spans="33:41">
      <c r="AG337" s="2">
        <v>321</v>
      </c>
      <c r="AH337" s="17">
        <v>320</v>
      </c>
      <c r="AI337" s="17">
        <f t="shared" si="14"/>
        <v>0.25787545787545785</v>
      </c>
      <c r="AJ337" s="17" t="str">
        <f t="shared" si="15"/>
        <v>140</v>
      </c>
      <c r="AK337" s="17"/>
      <c r="AL337" s="17"/>
      <c r="AM337" s="9"/>
      <c r="AN337" s="9"/>
      <c r="AO337" s="9"/>
    </row>
    <row r="338" spans="33:41">
      <c r="AG338" s="2">
        <v>322</v>
      </c>
      <c r="AH338" s="17">
        <v>321</v>
      </c>
      <c r="AI338" s="17">
        <f t="shared" si="14"/>
        <v>0.25868131868131866</v>
      </c>
      <c r="AJ338" s="17" t="str">
        <f t="shared" si="15"/>
        <v>141</v>
      </c>
      <c r="AK338" s="17"/>
      <c r="AL338" s="17"/>
      <c r="AM338" s="9"/>
      <c r="AN338" s="9"/>
      <c r="AO338" s="9"/>
    </row>
    <row r="339" spans="33:41">
      <c r="AG339" s="2">
        <v>323</v>
      </c>
      <c r="AH339" s="17">
        <v>322</v>
      </c>
      <c r="AI339" s="17">
        <f t="shared" ref="AI339:AI402" si="16">AH339*$AJ$15</f>
        <v>0.25948717948717948</v>
      </c>
      <c r="AJ339" s="17" t="str">
        <f t="shared" ref="AJ339:AJ402" si="17">DEC2HEX(AH339,3)</f>
        <v>142</v>
      </c>
      <c r="AK339" s="17"/>
      <c r="AL339" s="17"/>
      <c r="AM339" s="9"/>
      <c r="AN339" s="9"/>
      <c r="AO339" s="9"/>
    </row>
    <row r="340" spans="33:41">
      <c r="AG340" s="2">
        <v>324</v>
      </c>
      <c r="AH340" s="17">
        <v>323</v>
      </c>
      <c r="AI340" s="17">
        <f t="shared" si="16"/>
        <v>0.26029304029304029</v>
      </c>
      <c r="AJ340" s="17" t="str">
        <f t="shared" si="17"/>
        <v>143</v>
      </c>
      <c r="AK340" s="17"/>
      <c r="AL340" s="17"/>
      <c r="AM340" s="9"/>
      <c r="AN340" s="9"/>
      <c r="AO340" s="9"/>
    </row>
    <row r="341" spans="33:41">
      <c r="AG341" s="2">
        <v>325</v>
      </c>
      <c r="AH341" s="17">
        <v>324</v>
      </c>
      <c r="AI341" s="17">
        <f t="shared" si="16"/>
        <v>0.2610989010989011</v>
      </c>
      <c r="AJ341" s="17" t="str">
        <f t="shared" si="17"/>
        <v>144</v>
      </c>
      <c r="AK341" s="17"/>
      <c r="AL341" s="17"/>
      <c r="AM341" s="9"/>
      <c r="AN341" s="9"/>
      <c r="AO341" s="9"/>
    </row>
    <row r="342" spans="33:41">
      <c r="AG342" s="2">
        <v>326</v>
      </c>
      <c r="AH342" s="17">
        <v>325</v>
      </c>
      <c r="AI342" s="17">
        <f t="shared" si="16"/>
        <v>0.26190476190476192</v>
      </c>
      <c r="AJ342" s="17" t="str">
        <f t="shared" si="17"/>
        <v>145</v>
      </c>
      <c r="AK342" s="17"/>
      <c r="AL342" s="17"/>
      <c r="AM342" s="9"/>
      <c r="AN342" s="9"/>
      <c r="AO342" s="9"/>
    </row>
    <row r="343" spans="33:41">
      <c r="AG343" s="2">
        <v>327</v>
      </c>
      <c r="AH343" s="17">
        <v>326</v>
      </c>
      <c r="AI343" s="17">
        <f t="shared" si="16"/>
        <v>0.26271062271062273</v>
      </c>
      <c r="AJ343" s="17" t="str">
        <f t="shared" si="17"/>
        <v>146</v>
      </c>
      <c r="AK343" s="17"/>
      <c r="AL343" s="17"/>
      <c r="AM343" s="9"/>
      <c r="AN343" s="9"/>
      <c r="AO343" s="9"/>
    </row>
    <row r="344" spans="33:41">
      <c r="AG344" s="2">
        <v>328</v>
      </c>
      <c r="AH344" s="17">
        <v>327</v>
      </c>
      <c r="AI344" s="17">
        <f t="shared" si="16"/>
        <v>0.26351648351648349</v>
      </c>
      <c r="AJ344" s="17" t="str">
        <f t="shared" si="17"/>
        <v>147</v>
      </c>
      <c r="AK344" s="17"/>
      <c r="AL344" s="17"/>
      <c r="AM344" s="9"/>
      <c r="AN344" s="9"/>
      <c r="AO344" s="9"/>
    </row>
    <row r="345" spans="33:41">
      <c r="AG345" s="2">
        <v>329</v>
      </c>
      <c r="AH345" s="17">
        <v>328</v>
      </c>
      <c r="AI345" s="17">
        <f t="shared" si="16"/>
        <v>0.2643223443223443</v>
      </c>
      <c r="AJ345" s="17" t="str">
        <f t="shared" si="17"/>
        <v>148</v>
      </c>
      <c r="AK345" s="17"/>
      <c r="AL345" s="17"/>
      <c r="AM345" s="9"/>
      <c r="AN345" s="9"/>
      <c r="AO345" s="9"/>
    </row>
    <row r="346" spans="33:41">
      <c r="AG346" s="2">
        <v>330</v>
      </c>
      <c r="AH346" s="17">
        <v>329</v>
      </c>
      <c r="AI346" s="17">
        <f t="shared" si="16"/>
        <v>0.26512820512820512</v>
      </c>
      <c r="AJ346" s="17" t="str">
        <f t="shared" si="17"/>
        <v>149</v>
      </c>
      <c r="AK346" s="17"/>
      <c r="AL346" s="17"/>
      <c r="AM346" s="9"/>
      <c r="AN346" s="9"/>
      <c r="AO346" s="9"/>
    </row>
    <row r="347" spans="33:41">
      <c r="AG347" s="2">
        <v>331</v>
      </c>
      <c r="AH347" s="17">
        <v>330</v>
      </c>
      <c r="AI347" s="17">
        <f t="shared" si="16"/>
        <v>0.26593406593406593</v>
      </c>
      <c r="AJ347" s="17" t="str">
        <f t="shared" si="17"/>
        <v>14A</v>
      </c>
      <c r="AK347" s="17"/>
      <c r="AL347" s="17"/>
      <c r="AM347" s="9"/>
      <c r="AN347" s="9"/>
      <c r="AO347" s="9"/>
    </row>
    <row r="348" spans="33:41">
      <c r="AG348" s="2">
        <v>332</v>
      </c>
      <c r="AH348" s="17">
        <v>331</v>
      </c>
      <c r="AI348" s="17">
        <f t="shared" si="16"/>
        <v>0.26673992673992675</v>
      </c>
      <c r="AJ348" s="17" t="str">
        <f t="shared" si="17"/>
        <v>14B</v>
      </c>
      <c r="AK348" s="17"/>
      <c r="AL348" s="17"/>
      <c r="AM348" s="9"/>
      <c r="AN348" s="9"/>
      <c r="AO348" s="9"/>
    </row>
    <row r="349" spans="33:41">
      <c r="AG349" s="2">
        <v>333</v>
      </c>
      <c r="AH349" s="17">
        <v>332</v>
      </c>
      <c r="AI349" s="17">
        <f t="shared" si="16"/>
        <v>0.26754578754578756</v>
      </c>
      <c r="AJ349" s="17" t="str">
        <f t="shared" si="17"/>
        <v>14C</v>
      </c>
      <c r="AK349" s="17"/>
      <c r="AL349" s="17"/>
      <c r="AM349" s="9"/>
      <c r="AN349" s="9"/>
      <c r="AO349" s="9"/>
    </row>
    <row r="350" spans="33:41">
      <c r="AG350" s="2">
        <v>334</v>
      </c>
      <c r="AH350" s="17">
        <v>333</v>
      </c>
      <c r="AI350" s="17">
        <f t="shared" si="16"/>
        <v>0.26835164835164838</v>
      </c>
      <c r="AJ350" s="17" t="str">
        <f t="shared" si="17"/>
        <v>14D</v>
      </c>
      <c r="AK350" s="17"/>
      <c r="AL350" s="17"/>
      <c r="AM350" s="9"/>
      <c r="AN350" s="9"/>
      <c r="AO350" s="9"/>
    </row>
    <row r="351" spans="33:41">
      <c r="AG351" s="2">
        <v>335</v>
      </c>
      <c r="AH351" s="17">
        <v>334</v>
      </c>
      <c r="AI351" s="17">
        <f t="shared" si="16"/>
        <v>0.26915750915750913</v>
      </c>
      <c r="AJ351" s="17" t="str">
        <f t="shared" si="17"/>
        <v>14E</v>
      </c>
      <c r="AK351" s="17"/>
      <c r="AL351" s="17"/>
      <c r="AM351" s="9"/>
      <c r="AN351" s="9"/>
      <c r="AO351" s="9"/>
    </row>
    <row r="352" spans="33:41">
      <c r="AG352" s="2">
        <v>336</v>
      </c>
      <c r="AH352" s="17">
        <v>335</v>
      </c>
      <c r="AI352" s="17">
        <f t="shared" si="16"/>
        <v>0.26996336996336995</v>
      </c>
      <c r="AJ352" s="17" t="str">
        <f t="shared" si="17"/>
        <v>14F</v>
      </c>
      <c r="AK352" s="17"/>
      <c r="AL352" s="17"/>
      <c r="AM352" s="9"/>
      <c r="AN352" s="9"/>
      <c r="AO352" s="9"/>
    </row>
    <row r="353" spans="33:41">
      <c r="AG353" s="2">
        <v>337</v>
      </c>
      <c r="AH353" s="17">
        <v>336</v>
      </c>
      <c r="AI353" s="17">
        <f t="shared" si="16"/>
        <v>0.27076923076923076</v>
      </c>
      <c r="AJ353" s="17" t="str">
        <f t="shared" si="17"/>
        <v>150</v>
      </c>
      <c r="AK353" s="17"/>
      <c r="AL353" s="17"/>
      <c r="AM353" s="9"/>
      <c r="AN353" s="9"/>
      <c r="AO353" s="9"/>
    </row>
    <row r="354" spans="33:41">
      <c r="AG354" s="2">
        <v>338</v>
      </c>
      <c r="AH354" s="17">
        <v>337</v>
      </c>
      <c r="AI354" s="17">
        <f t="shared" si="16"/>
        <v>0.27157509157509158</v>
      </c>
      <c r="AJ354" s="17" t="str">
        <f t="shared" si="17"/>
        <v>151</v>
      </c>
      <c r="AK354" s="17"/>
      <c r="AL354" s="17"/>
      <c r="AM354" s="9"/>
      <c r="AN354" s="9"/>
      <c r="AO354" s="9"/>
    </row>
    <row r="355" spans="33:41">
      <c r="AG355" s="2">
        <v>339</v>
      </c>
      <c r="AH355" s="17">
        <v>338</v>
      </c>
      <c r="AI355" s="17">
        <f t="shared" si="16"/>
        <v>0.27238095238095239</v>
      </c>
      <c r="AJ355" s="17" t="str">
        <f t="shared" si="17"/>
        <v>152</v>
      </c>
      <c r="AK355" s="17"/>
      <c r="AL355" s="17"/>
      <c r="AM355" s="9"/>
      <c r="AN355" s="9"/>
      <c r="AO355" s="9"/>
    </row>
    <row r="356" spans="33:41">
      <c r="AG356" s="2">
        <v>340</v>
      </c>
      <c r="AH356" s="17">
        <v>339</v>
      </c>
      <c r="AI356" s="17">
        <f t="shared" si="16"/>
        <v>0.2731868131868132</v>
      </c>
      <c r="AJ356" s="17" t="str">
        <f t="shared" si="17"/>
        <v>153</v>
      </c>
      <c r="AK356" s="17"/>
      <c r="AL356" s="17"/>
      <c r="AM356" s="9"/>
      <c r="AN356" s="9"/>
      <c r="AO356" s="9"/>
    </row>
    <row r="357" spans="33:41">
      <c r="AG357" s="2">
        <v>341</v>
      </c>
      <c r="AH357" s="17">
        <v>340</v>
      </c>
      <c r="AI357" s="17">
        <f t="shared" si="16"/>
        <v>0.27399267399267402</v>
      </c>
      <c r="AJ357" s="17" t="str">
        <f t="shared" si="17"/>
        <v>154</v>
      </c>
      <c r="AK357" s="17"/>
      <c r="AL357" s="17"/>
      <c r="AM357" s="9"/>
      <c r="AN357" s="9"/>
      <c r="AO357" s="9"/>
    </row>
    <row r="358" spans="33:41">
      <c r="AG358" s="2">
        <v>342</v>
      </c>
      <c r="AH358" s="17">
        <v>341</v>
      </c>
      <c r="AI358" s="17">
        <f t="shared" si="16"/>
        <v>0.27479853479853478</v>
      </c>
      <c r="AJ358" s="17" t="str">
        <f t="shared" si="17"/>
        <v>155</v>
      </c>
      <c r="AK358" s="17"/>
      <c r="AL358" s="17"/>
      <c r="AM358" s="9"/>
      <c r="AN358" s="9"/>
      <c r="AO358" s="9"/>
    </row>
    <row r="359" spans="33:41">
      <c r="AG359" s="2">
        <v>343</v>
      </c>
      <c r="AH359" s="17">
        <v>342</v>
      </c>
      <c r="AI359" s="17">
        <f t="shared" si="16"/>
        <v>0.27560439560439559</v>
      </c>
      <c r="AJ359" s="17" t="str">
        <f t="shared" si="17"/>
        <v>156</v>
      </c>
      <c r="AK359" s="17"/>
      <c r="AL359" s="17"/>
      <c r="AM359" s="9"/>
      <c r="AN359" s="9"/>
      <c r="AO359" s="9"/>
    </row>
    <row r="360" spans="33:41">
      <c r="AG360" s="2">
        <v>344</v>
      </c>
      <c r="AH360" s="17">
        <v>343</v>
      </c>
      <c r="AI360" s="17">
        <f t="shared" si="16"/>
        <v>0.27641025641025641</v>
      </c>
      <c r="AJ360" s="17" t="str">
        <f t="shared" si="17"/>
        <v>157</v>
      </c>
      <c r="AK360" s="17"/>
      <c r="AL360" s="17"/>
      <c r="AM360" s="9"/>
      <c r="AN360" s="9"/>
      <c r="AO360" s="9"/>
    </row>
    <row r="361" spans="33:41">
      <c r="AG361" s="2">
        <v>345</v>
      </c>
      <c r="AH361" s="17">
        <v>344</v>
      </c>
      <c r="AI361" s="17">
        <f t="shared" si="16"/>
        <v>0.27721611721611722</v>
      </c>
      <c r="AJ361" s="17" t="str">
        <f t="shared" si="17"/>
        <v>158</v>
      </c>
      <c r="AK361" s="17"/>
      <c r="AL361" s="17"/>
      <c r="AM361" s="9"/>
      <c r="AN361" s="9"/>
      <c r="AO361" s="9"/>
    </row>
    <row r="362" spans="33:41">
      <c r="AG362" s="2">
        <v>346</v>
      </c>
      <c r="AH362" s="17">
        <v>345</v>
      </c>
      <c r="AI362" s="17">
        <f t="shared" si="16"/>
        <v>0.27802197802197803</v>
      </c>
      <c r="AJ362" s="17" t="str">
        <f t="shared" si="17"/>
        <v>159</v>
      </c>
      <c r="AK362" s="17"/>
      <c r="AL362" s="17"/>
      <c r="AM362" s="9"/>
      <c r="AN362" s="9"/>
      <c r="AO362" s="9"/>
    </row>
    <row r="363" spans="33:41">
      <c r="AG363" s="2">
        <v>347</v>
      </c>
      <c r="AH363" s="17">
        <v>346</v>
      </c>
      <c r="AI363" s="17">
        <f t="shared" si="16"/>
        <v>0.27882783882783885</v>
      </c>
      <c r="AJ363" s="17" t="str">
        <f t="shared" si="17"/>
        <v>15A</v>
      </c>
      <c r="AK363" s="17"/>
      <c r="AL363" s="17"/>
      <c r="AM363" s="9"/>
      <c r="AN363" s="9"/>
      <c r="AO363" s="9"/>
    </row>
    <row r="364" spans="33:41">
      <c r="AG364" s="2">
        <v>348</v>
      </c>
      <c r="AH364" s="17">
        <v>347</v>
      </c>
      <c r="AI364" s="17">
        <f t="shared" si="16"/>
        <v>0.27963369963369961</v>
      </c>
      <c r="AJ364" s="17" t="str">
        <f t="shared" si="17"/>
        <v>15B</v>
      </c>
      <c r="AK364" s="17"/>
      <c r="AL364" s="17"/>
      <c r="AM364" s="9"/>
      <c r="AN364" s="9"/>
      <c r="AO364" s="9"/>
    </row>
    <row r="365" spans="33:41">
      <c r="AG365" s="2">
        <v>349</v>
      </c>
      <c r="AH365" s="17">
        <v>348</v>
      </c>
      <c r="AI365" s="17">
        <f t="shared" si="16"/>
        <v>0.28043956043956042</v>
      </c>
      <c r="AJ365" s="17" t="str">
        <f t="shared" si="17"/>
        <v>15C</v>
      </c>
      <c r="AK365" s="17"/>
      <c r="AL365" s="17"/>
      <c r="AM365" s="9"/>
      <c r="AN365" s="9"/>
      <c r="AO365" s="9"/>
    </row>
    <row r="366" spans="33:41">
      <c r="AG366" s="2">
        <v>350</v>
      </c>
      <c r="AH366" s="17">
        <v>349</v>
      </c>
      <c r="AI366" s="17">
        <f t="shared" si="16"/>
        <v>0.28124542124542123</v>
      </c>
      <c r="AJ366" s="17" t="str">
        <f t="shared" si="17"/>
        <v>15D</v>
      </c>
      <c r="AK366" s="17"/>
      <c r="AL366" s="17"/>
      <c r="AM366" s="9"/>
      <c r="AN366" s="9"/>
      <c r="AO366" s="9"/>
    </row>
    <row r="367" spans="33:41">
      <c r="AG367" s="2">
        <v>351</v>
      </c>
      <c r="AH367" s="17">
        <v>350</v>
      </c>
      <c r="AI367" s="17">
        <f t="shared" si="16"/>
        <v>0.28205128205128205</v>
      </c>
      <c r="AJ367" s="17" t="str">
        <f t="shared" si="17"/>
        <v>15E</v>
      </c>
      <c r="AK367" s="17"/>
      <c r="AL367" s="17"/>
      <c r="AM367" s="9"/>
      <c r="AN367" s="9"/>
      <c r="AO367" s="9"/>
    </row>
    <row r="368" spans="33:41">
      <c r="AG368" s="2">
        <v>352</v>
      </c>
      <c r="AH368" s="17">
        <v>351</v>
      </c>
      <c r="AI368" s="17">
        <f t="shared" si="16"/>
        <v>0.28285714285714286</v>
      </c>
      <c r="AJ368" s="17" t="str">
        <f t="shared" si="17"/>
        <v>15F</v>
      </c>
      <c r="AK368" s="17"/>
      <c r="AL368" s="17"/>
      <c r="AM368" s="9"/>
      <c r="AN368" s="9"/>
      <c r="AO368" s="9"/>
    </row>
    <row r="369" spans="33:41">
      <c r="AG369" s="2">
        <v>353</v>
      </c>
      <c r="AH369" s="17">
        <v>352</v>
      </c>
      <c r="AI369" s="17">
        <f t="shared" si="16"/>
        <v>0.28366300366300368</v>
      </c>
      <c r="AJ369" s="17" t="str">
        <f t="shared" si="17"/>
        <v>160</v>
      </c>
      <c r="AK369" s="17"/>
      <c r="AL369" s="17"/>
      <c r="AM369" s="9"/>
      <c r="AN369" s="9"/>
      <c r="AO369" s="9"/>
    </row>
    <row r="370" spans="33:41">
      <c r="AG370" s="2">
        <v>354</v>
      </c>
      <c r="AH370" s="17">
        <v>353</v>
      </c>
      <c r="AI370" s="17">
        <f t="shared" si="16"/>
        <v>0.28446886446886449</v>
      </c>
      <c r="AJ370" s="17" t="str">
        <f t="shared" si="17"/>
        <v>161</v>
      </c>
      <c r="AK370" s="17"/>
      <c r="AL370" s="17"/>
      <c r="AM370" s="9"/>
      <c r="AN370" s="9"/>
      <c r="AO370" s="9"/>
    </row>
    <row r="371" spans="33:41">
      <c r="AG371" s="2">
        <v>355</v>
      </c>
      <c r="AH371" s="17">
        <v>354</v>
      </c>
      <c r="AI371" s="17">
        <f t="shared" si="16"/>
        <v>0.28527472527472525</v>
      </c>
      <c r="AJ371" s="17" t="str">
        <f t="shared" si="17"/>
        <v>162</v>
      </c>
      <c r="AK371" s="17"/>
      <c r="AL371" s="17"/>
      <c r="AM371" s="9"/>
      <c r="AN371" s="9"/>
      <c r="AO371" s="9"/>
    </row>
    <row r="372" spans="33:41">
      <c r="AG372" s="2">
        <v>356</v>
      </c>
      <c r="AH372" s="17">
        <v>355</v>
      </c>
      <c r="AI372" s="17">
        <f t="shared" si="16"/>
        <v>0.28608058608058606</v>
      </c>
      <c r="AJ372" s="17" t="str">
        <f t="shared" si="17"/>
        <v>163</v>
      </c>
      <c r="AK372" s="17"/>
      <c r="AL372" s="17"/>
      <c r="AM372" s="9"/>
      <c r="AN372" s="9"/>
      <c r="AO372" s="9"/>
    </row>
    <row r="373" spans="33:41">
      <c r="AG373" s="2">
        <v>357</v>
      </c>
      <c r="AH373" s="17">
        <v>356</v>
      </c>
      <c r="AI373" s="17">
        <f t="shared" si="16"/>
        <v>0.28688644688644688</v>
      </c>
      <c r="AJ373" s="17" t="str">
        <f t="shared" si="17"/>
        <v>164</v>
      </c>
      <c r="AK373" s="17"/>
      <c r="AL373" s="17"/>
      <c r="AM373" s="9"/>
      <c r="AN373" s="9"/>
      <c r="AO373" s="9"/>
    </row>
    <row r="374" spans="33:41">
      <c r="AG374" s="2">
        <v>358</v>
      </c>
      <c r="AH374" s="17">
        <v>357</v>
      </c>
      <c r="AI374" s="17">
        <f t="shared" si="16"/>
        <v>0.28769230769230769</v>
      </c>
      <c r="AJ374" s="17" t="str">
        <f t="shared" si="17"/>
        <v>165</v>
      </c>
      <c r="AK374" s="17"/>
      <c r="AL374" s="17"/>
      <c r="AM374" s="9"/>
      <c r="AN374" s="9"/>
      <c r="AO374" s="9"/>
    </row>
    <row r="375" spans="33:41">
      <c r="AG375" s="2">
        <v>359</v>
      </c>
      <c r="AH375" s="17">
        <v>358</v>
      </c>
      <c r="AI375" s="17">
        <f t="shared" si="16"/>
        <v>0.28849816849816851</v>
      </c>
      <c r="AJ375" s="17" t="str">
        <f t="shared" si="17"/>
        <v>166</v>
      </c>
      <c r="AK375" s="17"/>
      <c r="AL375" s="17"/>
      <c r="AM375" s="9"/>
      <c r="AN375" s="9"/>
      <c r="AO375" s="9"/>
    </row>
    <row r="376" spans="33:41">
      <c r="AG376" s="2">
        <v>360</v>
      </c>
      <c r="AH376" s="17">
        <v>359</v>
      </c>
      <c r="AI376" s="17">
        <f t="shared" si="16"/>
        <v>0.28930402930402932</v>
      </c>
      <c r="AJ376" s="17" t="str">
        <f t="shared" si="17"/>
        <v>167</v>
      </c>
      <c r="AK376" s="17"/>
      <c r="AL376" s="17"/>
      <c r="AM376" s="9"/>
      <c r="AN376" s="9"/>
      <c r="AO376" s="9"/>
    </row>
    <row r="377" spans="33:41">
      <c r="AG377" s="2">
        <v>361</v>
      </c>
      <c r="AH377" s="17">
        <v>360</v>
      </c>
      <c r="AI377" s="17">
        <f t="shared" si="16"/>
        <v>0.29010989010989013</v>
      </c>
      <c r="AJ377" s="17" t="str">
        <f t="shared" si="17"/>
        <v>168</v>
      </c>
      <c r="AK377" s="17"/>
      <c r="AL377" s="17"/>
      <c r="AM377" s="9"/>
      <c r="AN377" s="9"/>
      <c r="AO377" s="9"/>
    </row>
    <row r="378" spans="33:41">
      <c r="AG378" s="2">
        <v>362</v>
      </c>
      <c r="AH378" s="17">
        <v>361</v>
      </c>
      <c r="AI378" s="17">
        <f t="shared" si="16"/>
        <v>0.29091575091575089</v>
      </c>
      <c r="AJ378" s="17" t="str">
        <f t="shared" si="17"/>
        <v>169</v>
      </c>
      <c r="AK378" s="17"/>
      <c r="AL378" s="17"/>
      <c r="AM378" s="9"/>
      <c r="AN378" s="9"/>
      <c r="AO378" s="9"/>
    </row>
    <row r="379" spans="33:41">
      <c r="AG379" s="2">
        <v>363</v>
      </c>
      <c r="AH379" s="17">
        <v>362</v>
      </c>
      <c r="AI379" s="17">
        <f t="shared" si="16"/>
        <v>0.29172161172161171</v>
      </c>
      <c r="AJ379" s="17" t="str">
        <f t="shared" si="17"/>
        <v>16A</v>
      </c>
      <c r="AK379" s="17"/>
      <c r="AL379" s="17"/>
      <c r="AM379" s="9"/>
      <c r="AN379" s="9"/>
      <c r="AO379" s="9"/>
    </row>
    <row r="380" spans="33:41">
      <c r="AG380" s="2">
        <v>364</v>
      </c>
      <c r="AH380" s="17">
        <v>363</v>
      </c>
      <c r="AI380" s="17">
        <f t="shared" si="16"/>
        <v>0.29252747252747252</v>
      </c>
      <c r="AJ380" s="17" t="str">
        <f t="shared" si="17"/>
        <v>16B</v>
      </c>
      <c r="AK380" s="17"/>
      <c r="AL380" s="17"/>
      <c r="AM380" s="9"/>
      <c r="AN380" s="9"/>
      <c r="AO380" s="9"/>
    </row>
    <row r="381" spans="33:41">
      <c r="AG381" s="2">
        <v>365</v>
      </c>
      <c r="AH381" s="17">
        <v>364</v>
      </c>
      <c r="AI381" s="17">
        <f t="shared" si="16"/>
        <v>0.29333333333333333</v>
      </c>
      <c r="AJ381" s="17" t="str">
        <f t="shared" si="17"/>
        <v>16C</v>
      </c>
      <c r="AK381" s="17"/>
      <c r="AL381" s="17"/>
      <c r="AM381" s="9"/>
      <c r="AN381" s="9"/>
      <c r="AO381" s="9"/>
    </row>
    <row r="382" spans="33:41">
      <c r="AG382" s="2">
        <v>366</v>
      </c>
      <c r="AH382" s="17">
        <v>365</v>
      </c>
      <c r="AI382" s="17">
        <f t="shared" si="16"/>
        <v>0.29413919413919415</v>
      </c>
      <c r="AJ382" s="17" t="str">
        <f t="shared" si="17"/>
        <v>16D</v>
      </c>
      <c r="AK382" s="17"/>
      <c r="AL382" s="17"/>
      <c r="AM382" s="9"/>
      <c r="AN382" s="9"/>
      <c r="AO382" s="9"/>
    </row>
    <row r="383" spans="33:41">
      <c r="AG383" s="2">
        <v>367</v>
      </c>
      <c r="AH383" s="17">
        <v>366</v>
      </c>
      <c r="AI383" s="17">
        <f t="shared" si="16"/>
        <v>0.29494505494505496</v>
      </c>
      <c r="AJ383" s="17" t="str">
        <f t="shared" si="17"/>
        <v>16E</v>
      </c>
      <c r="AK383" s="17"/>
      <c r="AL383" s="17"/>
      <c r="AM383" s="9"/>
      <c r="AN383" s="9"/>
      <c r="AO383" s="9"/>
    </row>
    <row r="384" spans="33:41">
      <c r="AG384" s="2">
        <v>368</v>
      </c>
      <c r="AH384" s="17">
        <v>367</v>
      </c>
      <c r="AI384" s="17">
        <f t="shared" si="16"/>
        <v>0.29575091575091578</v>
      </c>
      <c r="AJ384" s="17" t="str">
        <f t="shared" si="17"/>
        <v>16F</v>
      </c>
      <c r="AK384" s="17"/>
      <c r="AL384" s="17"/>
      <c r="AM384" s="9"/>
      <c r="AN384" s="9"/>
      <c r="AO384" s="9"/>
    </row>
    <row r="385" spans="33:41">
      <c r="AG385" s="2">
        <v>369</v>
      </c>
      <c r="AH385" s="17">
        <v>368</v>
      </c>
      <c r="AI385" s="17">
        <f t="shared" si="16"/>
        <v>0.29655677655677654</v>
      </c>
      <c r="AJ385" s="17" t="str">
        <f t="shared" si="17"/>
        <v>170</v>
      </c>
      <c r="AK385" s="17"/>
      <c r="AL385" s="17"/>
      <c r="AM385" s="9"/>
      <c r="AN385" s="9"/>
      <c r="AO385" s="9"/>
    </row>
    <row r="386" spans="33:41">
      <c r="AG386" s="2">
        <v>370</v>
      </c>
      <c r="AH386" s="17">
        <v>369</v>
      </c>
      <c r="AI386" s="17">
        <f t="shared" si="16"/>
        <v>0.29736263736263735</v>
      </c>
      <c r="AJ386" s="17" t="str">
        <f t="shared" si="17"/>
        <v>171</v>
      </c>
      <c r="AK386" s="17"/>
      <c r="AL386" s="17"/>
      <c r="AM386" s="9"/>
      <c r="AN386" s="9"/>
      <c r="AO386" s="9"/>
    </row>
    <row r="387" spans="33:41">
      <c r="AG387" s="2">
        <v>371</v>
      </c>
      <c r="AH387" s="17">
        <v>370</v>
      </c>
      <c r="AI387" s="17">
        <f t="shared" si="16"/>
        <v>0.29816849816849816</v>
      </c>
      <c r="AJ387" s="17" t="str">
        <f t="shared" si="17"/>
        <v>172</v>
      </c>
      <c r="AK387" s="17"/>
      <c r="AL387" s="17"/>
      <c r="AM387" s="9"/>
      <c r="AN387" s="9"/>
      <c r="AO387" s="9"/>
    </row>
    <row r="388" spans="33:41">
      <c r="AG388" s="2">
        <v>372</v>
      </c>
      <c r="AH388" s="17">
        <v>371</v>
      </c>
      <c r="AI388" s="17">
        <f t="shared" si="16"/>
        <v>0.29897435897435898</v>
      </c>
      <c r="AJ388" s="17" t="str">
        <f t="shared" si="17"/>
        <v>173</v>
      </c>
      <c r="AK388" s="17"/>
      <c r="AL388" s="17"/>
      <c r="AM388" s="9"/>
      <c r="AN388" s="9"/>
      <c r="AO388" s="9"/>
    </row>
    <row r="389" spans="33:41">
      <c r="AG389" s="2">
        <v>373</v>
      </c>
      <c r="AH389" s="17">
        <v>372</v>
      </c>
      <c r="AI389" s="17">
        <f t="shared" si="16"/>
        <v>0.29978021978021979</v>
      </c>
      <c r="AJ389" s="17" t="str">
        <f t="shared" si="17"/>
        <v>174</v>
      </c>
      <c r="AK389" s="17"/>
      <c r="AL389" s="17"/>
      <c r="AM389" s="9"/>
      <c r="AN389" s="9"/>
      <c r="AO389" s="9"/>
    </row>
    <row r="390" spans="33:41">
      <c r="AG390" s="2">
        <v>374</v>
      </c>
      <c r="AH390" s="17">
        <v>373</v>
      </c>
      <c r="AI390" s="17">
        <f t="shared" si="16"/>
        <v>0.30058608058608061</v>
      </c>
      <c r="AJ390" s="17" t="str">
        <f t="shared" si="17"/>
        <v>175</v>
      </c>
      <c r="AK390" s="17"/>
      <c r="AL390" s="17"/>
      <c r="AM390" s="9"/>
      <c r="AN390" s="9"/>
      <c r="AO390" s="9"/>
    </row>
    <row r="391" spans="33:41">
      <c r="AG391" s="2">
        <v>375</v>
      </c>
      <c r="AH391" s="17">
        <v>374</v>
      </c>
      <c r="AI391" s="17">
        <f t="shared" si="16"/>
        <v>0.30139194139194136</v>
      </c>
      <c r="AJ391" s="17" t="str">
        <f t="shared" si="17"/>
        <v>176</v>
      </c>
      <c r="AK391" s="17"/>
      <c r="AL391" s="17"/>
      <c r="AM391" s="9"/>
      <c r="AN391" s="9"/>
      <c r="AO391" s="9"/>
    </row>
    <row r="392" spans="33:41">
      <c r="AG392" s="2">
        <v>376</v>
      </c>
      <c r="AH392" s="17">
        <v>375</v>
      </c>
      <c r="AI392" s="17">
        <f t="shared" si="16"/>
        <v>0.30219780219780218</v>
      </c>
      <c r="AJ392" s="17" t="str">
        <f t="shared" si="17"/>
        <v>177</v>
      </c>
      <c r="AK392" s="17"/>
      <c r="AL392" s="17"/>
      <c r="AM392" s="9"/>
      <c r="AN392" s="9"/>
      <c r="AO392" s="9"/>
    </row>
    <row r="393" spans="33:41">
      <c r="AG393" s="2">
        <v>377</v>
      </c>
      <c r="AH393" s="17">
        <v>376</v>
      </c>
      <c r="AI393" s="17">
        <f t="shared" si="16"/>
        <v>0.30300366300366299</v>
      </c>
      <c r="AJ393" s="17" t="str">
        <f t="shared" si="17"/>
        <v>178</v>
      </c>
      <c r="AK393" s="17"/>
      <c r="AL393" s="17"/>
      <c r="AM393" s="9"/>
      <c r="AN393" s="9"/>
      <c r="AO393" s="9"/>
    </row>
    <row r="394" spans="33:41">
      <c r="AG394" s="2">
        <v>378</v>
      </c>
      <c r="AH394" s="17">
        <v>377</v>
      </c>
      <c r="AI394" s="17">
        <f t="shared" si="16"/>
        <v>0.30380952380952381</v>
      </c>
      <c r="AJ394" s="17" t="str">
        <f t="shared" si="17"/>
        <v>179</v>
      </c>
      <c r="AK394" s="17"/>
      <c r="AL394" s="17"/>
      <c r="AM394" s="9"/>
      <c r="AN394" s="9"/>
      <c r="AO394" s="9"/>
    </row>
    <row r="395" spans="33:41">
      <c r="AG395" s="2">
        <v>379</v>
      </c>
      <c r="AH395" s="17">
        <v>378</v>
      </c>
      <c r="AI395" s="17">
        <f t="shared" si="16"/>
        <v>0.30461538461538462</v>
      </c>
      <c r="AJ395" s="17" t="str">
        <f t="shared" si="17"/>
        <v>17A</v>
      </c>
      <c r="AK395" s="17"/>
      <c r="AL395" s="17"/>
      <c r="AM395" s="9"/>
      <c r="AN395" s="9"/>
      <c r="AO395" s="9"/>
    </row>
    <row r="396" spans="33:41">
      <c r="AG396" s="2">
        <v>380</v>
      </c>
      <c r="AH396" s="17">
        <v>379</v>
      </c>
      <c r="AI396" s="17">
        <f t="shared" si="16"/>
        <v>0.30542124542124544</v>
      </c>
      <c r="AJ396" s="17" t="str">
        <f t="shared" si="17"/>
        <v>17B</v>
      </c>
      <c r="AK396" s="17"/>
      <c r="AL396" s="17"/>
      <c r="AM396" s="9"/>
      <c r="AN396" s="9"/>
      <c r="AO396" s="9"/>
    </row>
    <row r="397" spans="33:41">
      <c r="AG397" s="2">
        <v>381</v>
      </c>
      <c r="AH397" s="17">
        <v>380</v>
      </c>
      <c r="AI397" s="17">
        <f t="shared" si="16"/>
        <v>0.30622710622710625</v>
      </c>
      <c r="AJ397" s="17" t="str">
        <f t="shared" si="17"/>
        <v>17C</v>
      </c>
      <c r="AK397" s="17"/>
      <c r="AL397" s="17"/>
      <c r="AM397" s="9"/>
      <c r="AN397" s="9"/>
      <c r="AO397" s="9"/>
    </row>
    <row r="398" spans="33:41">
      <c r="AG398" s="2">
        <v>382</v>
      </c>
      <c r="AH398" s="17">
        <v>381</v>
      </c>
      <c r="AI398" s="17">
        <f t="shared" si="16"/>
        <v>0.30703296703296701</v>
      </c>
      <c r="AJ398" s="17" t="str">
        <f t="shared" si="17"/>
        <v>17D</v>
      </c>
      <c r="AK398" s="17"/>
      <c r="AL398" s="17"/>
      <c r="AM398" s="9"/>
      <c r="AN398" s="9"/>
      <c r="AO398" s="9"/>
    </row>
    <row r="399" spans="33:41">
      <c r="AG399" s="2">
        <v>383</v>
      </c>
      <c r="AH399" s="17">
        <v>382</v>
      </c>
      <c r="AI399" s="17">
        <f t="shared" si="16"/>
        <v>0.30783882783882782</v>
      </c>
      <c r="AJ399" s="17" t="str">
        <f t="shared" si="17"/>
        <v>17E</v>
      </c>
      <c r="AK399" s="17"/>
      <c r="AL399" s="17"/>
      <c r="AM399" s="9"/>
      <c r="AN399" s="9"/>
      <c r="AO399" s="9"/>
    </row>
    <row r="400" spans="33:41">
      <c r="AG400" s="2">
        <v>384</v>
      </c>
      <c r="AH400" s="17">
        <v>383</v>
      </c>
      <c r="AI400" s="17">
        <f t="shared" si="16"/>
        <v>0.30864468864468864</v>
      </c>
      <c r="AJ400" s="17" t="str">
        <f t="shared" si="17"/>
        <v>17F</v>
      </c>
      <c r="AK400" s="17"/>
      <c r="AL400" s="17"/>
      <c r="AM400" s="9"/>
      <c r="AN400" s="9"/>
      <c r="AO400" s="9"/>
    </row>
    <row r="401" spans="33:41">
      <c r="AG401" s="2">
        <v>385</v>
      </c>
      <c r="AH401" s="17">
        <v>384</v>
      </c>
      <c r="AI401" s="17">
        <f t="shared" si="16"/>
        <v>0.30945054945054945</v>
      </c>
      <c r="AJ401" s="17" t="str">
        <f t="shared" si="17"/>
        <v>180</v>
      </c>
      <c r="AK401" s="17"/>
      <c r="AL401" s="17"/>
      <c r="AM401" s="9"/>
      <c r="AN401" s="9"/>
      <c r="AO401" s="9"/>
    </row>
    <row r="402" spans="33:41">
      <c r="AG402" s="2">
        <v>386</v>
      </c>
      <c r="AH402" s="17">
        <v>385</v>
      </c>
      <c r="AI402" s="17">
        <f t="shared" si="16"/>
        <v>0.31025641025641026</v>
      </c>
      <c r="AJ402" s="17" t="str">
        <f t="shared" si="17"/>
        <v>181</v>
      </c>
      <c r="AK402" s="17"/>
      <c r="AL402" s="17"/>
      <c r="AM402" s="9"/>
      <c r="AN402" s="9"/>
      <c r="AO402" s="9"/>
    </row>
    <row r="403" spans="33:41">
      <c r="AG403" s="2">
        <v>387</v>
      </c>
      <c r="AH403" s="17">
        <v>386</v>
      </c>
      <c r="AI403" s="17">
        <f t="shared" ref="AI403:AI466" si="18">AH403*$AJ$15</f>
        <v>0.31106227106227108</v>
      </c>
      <c r="AJ403" s="17" t="str">
        <f t="shared" ref="AJ403:AJ466" si="19">DEC2HEX(AH403,3)</f>
        <v>182</v>
      </c>
      <c r="AK403" s="17"/>
      <c r="AL403" s="17"/>
      <c r="AM403" s="9"/>
      <c r="AN403" s="9"/>
      <c r="AO403" s="9"/>
    </row>
    <row r="404" spans="33:41">
      <c r="AG404" s="2">
        <v>388</v>
      </c>
      <c r="AH404" s="17">
        <v>387</v>
      </c>
      <c r="AI404" s="17">
        <f t="shared" si="18"/>
        <v>0.31186813186813189</v>
      </c>
      <c r="AJ404" s="17" t="str">
        <f t="shared" si="19"/>
        <v>183</v>
      </c>
      <c r="AK404" s="17"/>
      <c r="AL404" s="17"/>
      <c r="AM404" s="9"/>
      <c r="AN404" s="9"/>
      <c r="AO404" s="9"/>
    </row>
    <row r="405" spans="33:41">
      <c r="AG405" s="2">
        <v>389</v>
      </c>
      <c r="AH405" s="17">
        <v>388</v>
      </c>
      <c r="AI405" s="17">
        <f t="shared" si="18"/>
        <v>0.31267399267399265</v>
      </c>
      <c r="AJ405" s="17" t="str">
        <f t="shared" si="19"/>
        <v>184</v>
      </c>
      <c r="AK405" s="17"/>
      <c r="AL405" s="17"/>
      <c r="AM405" s="9"/>
      <c r="AN405" s="9"/>
      <c r="AO405" s="9"/>
    </row>
    <row r="406" spans="33:41">
      <c r="AG406" s="2">
        <v>390</v>
      </c>
      <c r="AH406" s="17">
        <v>389</v>
      </c>
      <c r="AI406" s="17">
        <f t="shared" si="18"/>
        <v>0.31347985347985347</v>
      </c>
      <c r="AJ406" s="17" t="str">
        <f t="shared" si="19"/>
        <v>185</v>
      </c>
      <c r="AK406" s="17"/>
      <c r="AL406" s="17"/>
      <c r="AM406" s="9"/>
      <c r="AN406" s="9"/>
      <c r="AO406" s="9"/>
    </row>
    <row r="407" spans="33:41">
      <c r="AG407" s="2">
        <v>391</v>
      </c>
      <c r="AH407" s="17">
        <v>390</v>
      </c>
      <c r="AI407" s="17">
        <f t="shared" si="18"/>
        <v>0.31428571428571428</v>
      </c>
      <c r="AJ407" s="17" t="str">
        <f t="shared" si="19"/>
        <v>186</v>
      </c>
      <c r="AK407" s="17"/>
      <c r="AL407" s="17"/>
      <c r="AM407" s="9"/>
      <c r="AN407" s="9"/>
      <c r="AO407" s="9"/>
    </row>
    <row r="408" spans="33:41">
      <c r="AG408" s="2">
        <v>392</v>
      </c>
      <c r="AH408" s="17">
        <v>391</v>
      </c>
      <c r="AI408" s="17">
        <f t="shared" si="18"/>
        <v>0.31509157509157509</v>
      </c>
      <c r="AJ408" s="17" t="str">
        <f t="shared" si="19"/>
        <v>187</v>
      </c>
      <c r="AK408" s="17"/>
      <c r="AL408" s="17"/>
      <c r="AM408" s="9"/>
      <c r="AN408" s="9"/>
      <c r="AO408" s="9"/>
    </row>
    <row r="409" spans="33:41">
      <c r="AG409" s="2">
        <v>393</v>
      </c>
      <c r="AH409" s="17">
        <v>392</v>
      </c>
      <c r="AI409" s="17">
        <f t="shared" si="18"/>
        <v>0.31589743589743591</v>
      </c>
      <c r="AJ409" s="17" t="str">
        <f t="shared" si="19"/>
        <v>188</v>
      </c>
      <c r="AK409" s="17"/>
      <c r="AL409" s="17"/>
      <c r="AM409" s="9"/>
      <c r="AN409" s="9"/>
      <c r="AO409" s="9"/>
    </row>
    <row r="410" spans="33:41">
      <c r="AG410" s="2">
        <v>394</v>
      </c>
      <c r="AH410" s="17">
        <v>393</v>
      </c>
      <c r="AI410" s="17">
        <f t="shared" si="18"/>
        <v>0.31670329670329672</v>
      </c>
      <c r="AJ410" s="17" t="str">
        <f t="shared" si="19"/>
        <v>189</v>
      </c>
      <c r="AK410" s="17"/>
      <c r="AL410" s="17"/>
      <c r="AM410" s="9"/>
      <c r="AN410" s="9"/>
      <c r="AO410" s="9"/>
    </row>
    <row r="411" spans="33:41">
      <c r="AG411" s="2">
        <v>395</v>
      </c>
      <c r="AH411" s="17">
        <v>394</v>
      </c>
      <c r="AI411" s="17">
        <f t="shared" si="18"/>
        <v>0.31750915750915754</v>
      </c>
      <c r="AJ411" s="17" t="str">
        <f t="shared" si="19"/>
        <v>18A</v>
      </c>
      <c r="AK411" s="17"/>
      <c r="AL411" s="17"/>
      <c r="AM411" s="9"/>
      <c r="AN411" s="9"/>
      <c r="AO411" s="9"/>
    </row>
    <row r="412" spans="33:41">
      <c r="AG412" s="2">
        <v>396</v>
      </c>
      <c r="AH412" s="17">
        <v>395</v>
      </c>
      <c r="AI412" s="17">
        <f t="shared" si="18"/>
        <v>0.31831501831501829</v>
      </c>
      <c r="AJ412" s="17" t="str">
        <f t="shared" si="19"/>
        <v>18B</v>
      </c>
      <c r="AK412" s="17"/>
      <c r="AL412" s="17"/>
      <c r="AM412" s="9"/>
      <c r="AN412" s="9"/>
      <c r="AO412" s="9"/>
    </row>
    <row r="413" spans="33:41">
      <c r="AG413" s="2">
        <v>397</v>
      </c>
      <c r="AH413" s="17">
        <v>396</v>
      </c>
      <c r="AI413" s="17">
        <f t="shared" si="18"/>
        <v>0.31912087912087911</v>
      </c>
      <c r="AJ413" s="17" t="str">
        <f t="shared" si="19"/>
        <v>18C</v>
      </c>
      <c r="AK413" s="17"/>
      <c r="AL413" s="17"/>
      <c r="AM413" s="9"/>
      <c r="AN413" s="9"/>
      <c r="AO413" s="9"/>
    </row>
    <row r="414" spans="33:41">
      <c r="AG414" s="2">
        <v>398</v>
      </c>
      <c r="AH414" s="17">
        <v>397</v>
      </c>
      <c r="AI414" s="17">
        <f t="shared" si="18"/>
        <v>0.31992673992673992</v>
      </c>
      <c r="AJ414" s="17" t="str">
        <f t="shared" si="19"/>
        <v>18D</v>
      </c>
      <c r="AK414" s="17"/>
      <c r="AL414" s="17"/>
      <c r="AM414" s="9"/>
      <c r="AN414" s="9"/>
      <c r="AO414" s="9"/>
    </row>
    <row r="415" spans="33:41">
      <c r="AG415" s="2">
        <v>399</v>
      </c>
      <c r="AH415" s="17">
        <v>398</v>
      </c>
      <c r="AI415" s="17">
        <f t="shared" si="18"/>
        <v>0.32073260073260074</v>
      </c>
      <c r="AJ415" s="17" t="str">
        <f t="shared" si="19"/>
        <v>18E</v>
      </c>
      <c r="AK415" s="17"/>
      <c r="AL415" s="17"/>
      <c r="AM415" s="9"/>
      <c r="AN415" s="9"/>
      <c r="AO415" s="9"/>
    </row>
    <row r="416" spans="33:41">
      <c r="AG416" s="2">
        <v>400</v>
      </c>
      <c r="AH416" s="17">
        <v>399</v>
      </c>
      <c r="AI416" s="17">
        <f t="shared" si="18"/>
        <v>0.32153846153846155</v>
      </c>
      <c r="AJ416" s="17" t="str">
        <f t="shared" si="19"/>
        <v>18F</v>
      </c>
      <c r="AK416" s="17"/>
      <c r="AL416" s="17"/>
      <c r="AM416" s="9"/>
      <c r="AN416" s="9"/>
      <c r="AO416" s="9"/>
    </row>
    <row r="417" spans="33:41">
      <c r="AG417" s="2">
        <v>401</v>
      </c>
      <c r="AH417" s="17">
        <v>400</v>
      </c>
      <c r="AI417" s="17">
        <f t="shared" si="18"/>
        <v>0.32234432234432236</v>
      </c>
      <c r="AJ417" s="17" t="str">
        <f t="shared" si="19"/>
        <v>190</v>
      </c>
      <c r="AK417" s="17"/>
      <c r="AL417" s="17"/>
      <c r="AM417" s="9"/>
      <c r="AN417" s="9"/>
      <c r="AO417" s="9"/>
    </row>
    <row r="418" spans="33:41">
      <c r="AG418" s="2">
        <v>402</v>
      </c>
      <c r="AH418" s="17">
        <v>401</v>
      </c>
      <c r="AI418" s="17">
        <f t="shared" si="18"/>
        <v>0.32315018315018312</v>
      </c>
      <c r="AJ418" s="17" t="str">
        <f t="shared" si="19"/>
        <v>191</v>
      </c>
      <c r="AK418" s="17"/>
      <c r="AL418" s="17"/>
      <c r="AM418" s="9"/>
      <c r="AN418" s="9"/>
      <c r="AO418" s="9"/>
    </row>
    <row r="419" spans="33:41">
      <c r="AG419" s="2">
        <v>403</v>
      </c>
      <c r="AH419" s="17">
        <v>402</v>
      </c>
      <c r="AI419" s="17">
        <f t="shared" si="18"/>
        <v>0.32395604395604394</v>
      </c>
      <c r="AJ419" s="17" t="str">
        <f t="shared" si="19"/>
        <v>192</v>
      </c>
      <c r="AK419" s="17"/>
      <c r="AL419" s="17"/>
      <c r="AM419" s="9"/>
      <c r="AN419" s="9"/>
      <c r="AO419" s="9"/>
    </row>
    <row r="420" spans="33:41">
      <c r="AG420" s="2">
        <v>404</v>
      </c>
      <c r="AH420" s="17">
        <v>403</v>
      </c>
      <c r="AI420" s="17">
        <f t="shared" si="18"/>
        <v>0.32476190476190475</v>
      </c>
      <c r="AJ420" s="17" t="str">
        <f t="shared" si="19"/>
        <v>193</v>
      </c>
      <c r="AK420" s="17"/>
      <c r="AL420" s="17"/>
      <c r="AM420" s="9"/>
      <c r="AN420" s="9"/>
      <c r="AO420" s="9"/>
    </row>
    <row r="421" spans="33:41">
      <c r="AG421" s="2">
        <v>405</v>
      </c>
      <c r="AH421" s="17">
        <v>404</v>
      </c>
      <c r="AI421" s="17">
        <f t="shared" si="18"/>
        <v>0.32556776556776557</v>
      </c>
      <c r="AJ421" s="17" t="str">
        <f t="shared" si="19"/>
        <v>194</v>
      </c>
      <c r="AK421" s="17"/>
      <c r="AL421" s="17"/>
      <c r="AM421" s="9"/>
      <c r="AN421" s="9"/>
      <c r="AO421" s="9"/>
    </row>
    <row r="422" spans="33:41">
      <c r="AG422" s="2">
        <v>406</v>
      </c>
      <c r="AH422" s="17">
        <v>405</v>
      </c>
      <c r="AI422" s="17">
        <f t="shared" si="18"/>
        <v>0.32637362637362638</v>
      </c>
      <c r="AJ422" s="17" t="str">
        <f t="shared" si="19"/>
        <v>195</v>
      </c>
      <c r="AK422" s="17"/>
      <c r="AL422" s="17"/>
      <c r="AM422" s="9"/>
      <c r="AN422" s="9"/>
      <c r="AO422" s="9"/>
    </row>
    <row r="423" spans="33:41">
      <c r="AG423" s="2">
        <v>407</v>
      </c>
      <c r="AH423" s="17">
        <v>406</v>
      </c>
      <c r="AI423" s="17">
        <f t="shared" si="18"/>
        <v>0.32717948717948719</v>
      </c>
      <c r="AJ423" s="17" t="str">
        <f t="shared" si="19"/>
        <v>196</v>
      </c>
      <c r="AK423" s="17"/>
      <c r="AL423" s="17"/>
      <c r="AM423" s="9"/>
      <c r="AN423" s="9"/>
      <c r="AO423" s="9"/>
    </row>
    <row r="424" spans="33:41">
      <c r="AG424" s="2">
        <v>408</v>
      </c>
      <c r="AH424" s="17">
        <v>407</v>
      </c>
      <c r="AI424" s="17">
        <f t="shared" si="18"/>
        <v>0.32798534798534801</v>
      </c>
      <c r="AJ424" s="17" t="str">
        <f t="shared" si="19"/>
        <v>197</v>
      </c>
      <c r="AK424" s="17"/>
      <c r="AL424" s="17"/>
      <c r="AM424" s="9"/>
      <c r="AN424" s="9"/>
      <c r="AO424" s="9"/>
    </row>
    <row r="425" spans="33:41">
      <c r="AG425" s="2">
        <v>409</v>
      </c>
      <c r="AH425" s="17">
        <v>408</v>
      </c>
      <c r="AI425" s="17">
        <f t="shared" si="18"/>
        <v>0.32879120879120877</v>
      </c>
      <c r="AJ425" s="17" t="str">
        <f t="shared" si="19"/>
        <v>198</v>
      </c>
      <c r="AK425" s="17"/>
      <c r="AL425" s="17"/>
      <c r="AM425" s="9"/>
      <c r="AN425" s="9"/>
      <c r="AO425" s="9"/>
    </row>
    <row r="426" spans="33:41">
      <c r="AG426" s="2">
        <v>410</v>
      </c>
      <c r="AH426" s="17">
        <v>409</v>
      </c>
      <c r="AI426" s="17">
        <f t="shared" si="18"/>
        <v>0.32959706959706958</v>
      </c>
      <c r="AJ426" s="17" t="str">
        <f t="shared" si="19"/>
        <v>199</v>
      </c>
      <c r="AK426" s="17"/>
      <c r="AL426" s="17"/>
      <c r="AM426" s="9"/>
      <c r="AN426" s="9"/>
      <c r="AO426" s="9"/>
    </row>
    <row r="427" spans="33:41">
      <c r="AG427" s="2">
        <v>411</v>
      </c>
      <c r="AH427" s="17">
        <v>410</v>
      </c>
      <c r="AI427" s="17">
        <f t="shared" si="18"/>
        <v>0.33040293040293039</v>
      </c>
      <c r="AJ427" s="17" t="str">
        <f t="shared" si="19"/>
        <v>19A</v>
      </c>
      <c r="AK427" s="17"/>
      <c r="AL427" s="17"/>
      <c r="AM427" s="9"/>
      <c r="AN427" s="9"/>
      <c r="AO427" s="9"/>
    </row>
    <row r="428" spans="33:41">
      <c r="AG428" s="2">
        <v>412</v>
      </c>
      <c r="AH428" s="17">
        <v>411</v>
      </c>
      <c r="AI428" s="17">
        <f t="shared" si="18"/>
        <v>0.33120879120879121</v>
      </c>
      <c r="AJ428" s="17" t="str">
        <f t="shared" si="19"/>
        <v>19B</v>
      </c>
      <c r="AK428" s="17"/>
      <c r="AL428" s="17"/>
      <c r="AM428" s="9"/>
      <c r="AN428" s="9"/>
      <c r="AO428" s="9"/>
    </row>
    <row r="429" spans="33:41">
      <c r="AG429" s="2">
        <v>413</v>
      </c>
      <c r="AH429" s="17">
        <v>412</v>
      </c>
      <c r="AI429" s="17">
        <f t="shared" si="18"/>
        <v>0.33201465201465202</v>
      </c>
      <c r="AJ429" s="17" t="str">
        <f t="shared" si="19"/>
        <v>19C</v>
      </c>
      <c r="AK429" s="17"/>
      <c r="AL429" s="17"/>
      <c r="AM429" s="9"/>
      <c r="AN429" s="9"/>
      <c r="AO429" s="9"/>
    </row>
    <row r="430" spans="33:41">
      <c r="AG430" s="2">
        <v>414</v>
      </c>
      <c r="AH430" s="17">
        <v>413</v>
      </c>
      <c r="AI430" s="17">
        <f t="shared" si="18"/>
        <v>0.33282051282051284</v>
      </c>
      <c r="AJ430" s="17" t="str">
        <f t="shared" si="19"/>
        <v>19D</v>
      </c>
      <c r="AK430" s="17"/>
      <c r="AL430" s="17"/>
      <c r="AM430" s="9"/>
      <c r="AN430" s="9"/>
      <c r="AO430" s="9"/>
    </row>
    <row r="431" spans="33:41">
      <c r="AG431" s="2">
        <v>415</v>
      </c>
      <c r="AH431" s="17">
        <v>414</v>
      </c>
      <c r="AI431" s="17">
        <f t="shared" si="18"/>
        <v>0.33362637362637365</v>
      </c>
      <c r="AJ431" s="17" t="str">
        <f t="shared" si="19"/>
        <v>19E</v>
      </c>
      <c r="AK431" s="17"/>
      <c r="AL431" s="17"/>
      <c r="AM431" s="9"/>
      <c r="AN431" s="9"/>
      <c r="AO431" s="9"/>
    </row>
    <row r="432" spans="33:41">
      <c r="AG432" s="2">
        <v>416</v>
      </c>
      <c r="AH432" s="17">
        <v>415</v>
      </c>
      <c r="AI432" s="17">
        <f t="shared" si="18"/>
        <v>0.33443223443223441</v>
      </c>
      <c r="AJ432" s="17" t="str">
        <f t="shared" si="19"/>
        <v>19F</v>
      </c>
      <c r="AK432" s="17"/>
      <c r="AL432" s="17"/>
      <c r="AM432" s="9"/>
      <c r="AN432" s="9"/>
      <c r="AO432" s="9"/>
    </row>
    <row r="433" spans="33:41">
      <c r="AG433" s="2">
        <v>417</v>
      </c>
      <c r="AH433" s="17">
        <v>416</v>
      </c>
      <c r="AI433" s="17">
        <f t="shared" si="18"/>
        <v>0.33523809523809522</v>
      </c>
      <c r="AJ433" s="17" t="str">
        <f t="shared" si="19"/>
        <v>1A0</v>
      </c>
      <c r="AK433" s="17"/>
      <c r="AL433" s="17"/>
      <c r="AM433" s="9"/>
      <c r="AN433" s="9"/>
      <c r="AO433" s="9"/>
    </row>
    <row r="434" spans="33:41">
      <c r="AG434" s="2">
        <v>418</v>
      </c>
      <c r="AH434" s="17">
        <v>417</v>
      </c>
      <c r="AI434" s="17">
        <f t="shared" si="18"/>
        <v>0.33604395604395604</v>
      </c>
      <c r="AJ434" s="17" t="str">
        <f t="shared" si="19"/>
        <v>1A1</v>
      </c>
      <c r="AK434" s="17"/>
      <c r="AL434" s="17"/>
      <c r="AM434" s="9"/>
      <c r="AN434" s="9"/>
      <c r="AO434" s="9"/>
    </row>
    <row r="435" spans="33:41">
      <c r="AG435" s="2">
        <v>419</v>
      </c>
      <c r="AH435" s="17">
        <v>418</v>
      </c>
      <c r="AI435" s="17">
        <f t="shared" si="18"/>
        <v>0.33684981684981685</v>
      </c>
      <c r="AJ435" s="17" t="str">
        <f t="shared" si="19"/>
        <v>1A2</v>
      </c>
      <c r="AK435" s="17"/>
      <c r="AL435" s="17"/>
      <c r="AM435" s="9"/>
      <c r="AN435" s="9"/>
      <c r="AO435" s="9"/>
    </row>
    <row r="436" spans="33:41">
      <c r="AG436" s="2">
        <v>420</v>
      </c>
      <c r="AH436" s="17">
        <v>419</v>
      </c>
      <c r="AI436" s="17">
        <f t="shared" si="18"/>
        <v>0.33765567765567767</v>
      </c>
      <c r="AJ436" s="17" t="str">
        <f t="shared" si="19"/>
        <v>1A3</v>
      </c>
      <c r="AK436" s="17"/>
      <c r="AL436" s="17"/>
      <c r="AM436" s="9"/>
      <c r="AN436" s="9"/>
      <c r="AO436" s="9"/>
    </row>
    <row r="437" spans="33:41">
      <c r="AG437" s="2">
        <v>421</v>
      </c>
      <c r="AH437" s="17">
        <v>420</v>
      </c>
      <c r="AI437" s="17">
        <f t="shared" si="18"/>
        <v>0.33846153846153848</v>
      </c>
      <c r="AJ437" s="17" t="str">
        <f t="shared" si="19"/>
        <v>1A4</v>
      </c>
      <c r="AK437" s="17"/>
      <c r="AL437" s="17"/>
      <c r="AM437" s="9"/>
      <c r="AN437" s="9"/>
      <c r="AO437" s="9"/>
    </row>
    <row r="438" spans="33:41">
      <c r="AG438" s="2">
        <v>422</v>
      </c>
      <c r="AH438" s="17">
        <v>421</v>
      </c>
      <c r="AI438" s="17">
        <f t="shared" si="18"/>
        <v>0.33926739926739929</v>
      </c>
      <c r="AJ438" s="17" t="str">
        <f t="shared" si="19"/>
        <v>1A5</v>
      </c>
      <c r="AK438" s="17"/>
      <c r="AL438" s="17"/>
      <c r="AM438" s="9"/>
      <c r="AN438" s="9"/>
      <c r="AO438" s="9"/>
    </row>
    <row r="439" spans="33:41">
      <c r="AG439" s="2">
        <v>423</v>
      </c>
      <c r="AH439" s="17">
        <v>422</v>
      </c>
      <c r="AI439" s="17">
        <f t="shared" si="18"/>
        <v>0.34007326007326005</v>
      </c>
      <c r="AJ439" s="17" t="str">
        <f t="shared" si="19"/>
        <v>1A6</v>
      </c>
      <c r="AK439" s="17"/>
      <c r="AL439" s="17"/>
      <c r="AM439" s="9"/>
      <c r="AN439" s="9"/>
      <c r="AO439" s="9"/>
    </row>
    <row r="440" spans="33:41">
      <c r="AG440" s="2">
        <v>424</v>
      </c>
      <c r="AH440" s="17">
        <v>423</v>
      </c>
      <c r="AI440" s="17">
        <f t="shared" si="18"/>
        <v>0.34087912087912087</v>
      </c>
      <c r="AJ440" s="17" t="str">
        <f t="shared" si="19"/>
        <v>1A7</v>
      </c>
      <c r="AK440" s="17"/>
      <c r="AL440" s="17"/>
      <c r="AM440" s="9"/>
      <c r="AN440" s="9"/>
      <c r="AO440" s="9"/>
    </row>
    <row r="441" spans="33:41">
      <c r="AG441" s="2">
        <v>425</v>
      </c>
      <c r="AH441" s="17">
        <v>424</v>
      </c>
      <c r="AI441" s="17">
        <f t="shared" si="18"/>
        <v>0.34168498168498168</v>
      </c>
      <c r="AJ441" s="17" t="str">
        <f t="shared" si="19"/>
        <v>1A8</v>
      </c>
      <c r="AK441" s="17"/>
      <c r="AL441" s="17"/>
      <c r="AM441" s="9"/>
      <c r="AN441" s="9"/>
      <c r="AO441" s="9"/>
    </row>
    <row r="442" spans="33:41">
      <c r="AG442" s="2">
        <v>426</v>
      </c>
      <c r="AH442" s="17">
        <v>425</v>
      </c>
      <c r="AI442" s="17">
        <f t="shared" si="18"/>
        <v>0.3424908424908425</v>
      </c>
      <c r="AJ442" s="17" t="str">
        <f t="shared" si="19"/>
        <v>1A9</v>
      </c>
      <c r="AK442" s="17"/>
      <c r="AL442" s="17"/>
      <c r="AM442" s="9"/>
      <c r="AN442" s="9"/>
      <c r="AO442" s="9"/>
    </row>
    <row r="443" spans="33:41">
      <c r="AG443" s="2">
        <v>427</v>
      </c>
      <c r="AH443" s="17">
        <v>426</v>
      </c>
      <c r="AI443" s="17">
        <f t="shared" si="18"/>
        <v>0.34329670329670331</v>
      </c>
      <c r="AJ443" s="17" t="str">
        <f t="shared" si="19"/>
        <v>1AA</v>
      </c>
      <c r="AK443" s="17"/>
      <c r="AL443" s="17"/>
      <c r="AM443" s="9"/>
      <c r="AN443" s="9"/>
      <c r="AO443" s="9"/>
    </row>
    <row r="444" spans="33:41">
      <c r="AG444" s="2">
        <v>428</v>
      </c>
      <c r="AH444" s="17">
        <v>427</v>
      </c>
      <c r="AI444" s="17">
        <f t="shared" si="18"/>
        <v>0.34410256410256412</v>
      </c>
      <c r="AJ444" s="17" t="str">
        <f t="shared" si="19"/>
        <v>1AB</v>
      </c>
      <c r="AK444" s="17"/>
      <c r="AL444" s="17"/>
      <c r="AM444" s="9"/>
      <c r="AN444" s="9"/>
      <c r="AO444" s="9"/>
    </row>
    <row r="445" spans="33:41">
      <c r="AG445" s="2">
        <v>429</v>
      </c>
      <c r="AH445" s="17">
        <v>428</v>
      </c>
      <c r="AI445" s="17">
        <f t="shared" si="18"/>
        <v>0.34490842490842488</v>
      </c>
      <c r="AJ445" s="17" t="str">
        <f t="shared" si="19"/>
        <v>1AC</v>
      </c>
      <c r="AK445" s="17"/>
      <c r="AL445" s="17"/>
      <c r="AM445" s="9"/>
      <c r="AN445" s="9"/>
      <c r="AO445" s="9"/>
    </row>
    <row r="446" spans="33:41">
      <c r="AG446" s="2">
        <v>430</v>
      </c>
      <c r="AH446" s="17">
        <v>429</v>
      </c>
      <c r="AI446" s="17">
        <f t="shared" si="18"/>
        <v>0.3457142857142857</v>
      </c>
      <c r="AJ446" s="17" t="str">
        <f t="shared" si="19"/>
        <v>1AD</v>
      </c>
      <c r="AK446" s="17"/>
      <c r="AL446" s="17"/>
      <c r="AM446" s="9"/>
      <c r="AN446" s="9"/>
      <c r="AO446" s="9"/>
    </row>
    <row r="447" spans="33:41">
      <c r="AG447" s="2">
        <v>431</v>
      </c>
      <c r="AH447" s="17">
        <v>430</v>
      </c>
      <c r="AI447" s="17">
        <f t="shared" si="18"/>
        <v>0.34652014652014651</v>
      </c>
      <c r="AJ447" s="17" t="str">
        <f t="shared" si="19"/>
        <v>1AE</v>
      </c>
      <c r="AK447" s="17"/>
      <c r="AL447" s="17"/>
      <c r="AM447" s="9"/>
      <c r="AN447" s="9"/>
      <c r="AO447" s="9"/>
    </row>
    <row r="448" spans="33:41">
      <c r="AG448" s="2">
        <v>432</v>
      </c>
      <c r="AH448" s="17">
        <v>431</v>
      </c>
      <c r="AI448" s="17">
        <f t="shared" si="18"/>
        <v>0.34732600732600732</v>
      </c>
      <c r="AJ448" s="17" t="str">
        <f t="shared" si="19"/>
        <v>1AF</v>
      </c>
      <c r="AK448" s="17"/>
      <c r="AL448" s="17"/>
      <c r="AM448" s="9"/>
      <c r="AN448" s="9"/>
      <c r="AO448" s="9"/>
    </row>
    <row r="449" spans="33:41">
      <c r="AG449" s="2">
        <v>433</v>
      </c>
      <c r="AH449" s="17">
        <v>432</v>
      </c>
      <c r="AI449" s="17">
        <f t="shared" si="18"/>
        <v>0.34813186813186814</v>
      </c>
      <c r="AJ449" s="17" t="str">
        <f t="shared" si="19"/>
        <v>1B0</v>
      </c>
      <c r="AK449" s="17"/>
      <c r="AL449" s="17"/>
      <c r="AM449" s="9"/>
      <c r="AN449" s="9"/>
      <c r="AO449" s="9"/>
    </row>
    <row r="450" spans="33:41">
      <c r="AG450" s="2">
        <v>434</v>
      </c>
      <c r="AH450" s="17">
        <v>433</v>
      </c>
      <c r="AI450" s="17">
        <f t="shared" si="18"/>
        <v>0.34893772893772895</v>
      </c>
      <c r="AJ450" s="17" t="str">
        <f t="shared" si="19"/>
        <v>1B1</v>
      </c>
      <c r="AK450" s="17"/>
      <c r="AL450" s="17"/>
      <c r="AM450" s="9"/>
      <c r="AN450" s="9"/>
      <c r="AO450" s="9"/>
    </row>
    <row r="451" spans="33:41">
      <c r="AG451" s="2">
        <v>435</v>
      </c>
      <c r="AH451" s="17">
        <v>434</v>
      </c>
      <c r="AI451" s="17">
        <f t="shared" si="18"/>
        <v>0.34974358974358977</v>
      </c>
      <c r="AJ451" s="17" t="str">
        <f t="shared" si="19"/>
        <v>1B2</v>
      </c>
      <c r="AK451" s="17"/>
      <c r="AL451" s="17"/>
      <c r="AM451" s="9"/>
      <c r="AN451" s="9"/>
      <c r="AO451" s="9"/>
    </row>
    <row r="452" spans="33:41">
      <c r="AG452" s="2">
        <v>436</v>
      </c>
      <c r="AH452" s="17">
        <v>435</v>
      </c>
      <c r="AI452" s="17">
        <f t="shared" si="18"/>
        <v>0.35054945054945053</v>
      </c>
      <c r="AJ452" s="17" t="str">
        <f t="shared" si="19"/>
        <v>1B3</v>
      </c>
      <c r="AK452" s="17"/>
      <c r="AL452" s="17"/>
      <c r="AM452" s="9"/>
      <c r="AN452" s="9"/>
      <c r="AO452" s="9"/>
    </row>
    <row r="453" spans="33:41">
      <c r="AG453" s="2">
        <v>437</v>
      </c>
      <c r="AH453" s="17">
        <v>436</v>
      </c>
      <c r="AI453" s="17">
        <f t="shared" si="18"/>
        <v>0.35135531135531134</v>
      </c>
      <c r="AJ453" s="17" t="str">
        <f t="shared" si="19"/>
        <v>1B4</v>
      </c>
      <c r="AK453" s="17"/>
      <c r="AL453" s="17"/>
      <c r="AM453" s="9"/>
      <c r="AN453" s="9"/>
      <c r="AO453" s="9"/>
    </row>
    <row r="454" spans="33:41">
      <c r="AG454" s="2">
        <v>438</v>
      </c>
      <c r="AH454" s="17">
        <v>437</v>
      </c>
      <c r="AI454" s="17">
        <f t="shared" si="18"/>
        <v>0.35216117216117215</v>
      </c>
      <c r="AJ454" s="17" t="str">
        <f t="shared" si="19"/>
        <v>1B5</v>
      </c>
      <c r="AK454" s="17"/>
      <c r="AL454" s="17"/>
      <c r="AM454" s="9"/>
      <c r="AN454" s="9"/>
      <c r="AO454" s="9"/>
    </row>
    <row r="455" spans="33:41">
      <c r="AG455" s="2">
        <v>439</v>
      </c>
      <c r="AH455" s="17">
        <v>438</v>
      </c>
      <c r="AI455" s="17">
        <f t="shared" si="18"/>
        <v>0.35296703296703297</v>
      </c>
      <c r="AJ455" s="17" t="str">
        <f t="shared" si="19"/>
        <v>1B6</v>
      </c>
      <c r="AK455" s="17"/>
      <c r="AL455" s="17"/>
      <c r="AM455" s="9"/>
      <c r="AN455" s="9"/>
      <c r="AO455" s="9"/>
    </row>
    <row r="456" spans="33:41">
      <c r="AG456" s="2">
        <v>440</v>
      </c>
      <c r="AH456" s="17">
        <v>439</v>
      </c>
      <c r="AI456" s="17">
        <f t="shared" si="18"/>
        <v>0.35377289377289378</v>
      </c>
      <c r="AJ456" s="17" t="str">
        <f t="shared" si="19"/>
        <v>1B7</v>
      </c>
      <c r="AK456" s="17"/>
      <c r="AL456" s="17"/>
      <c r="AM456" s="9"/>
      <c r="AN456" s="9"/>
      <c r="AO456" s="9"/>
    </row>
    <row r="457" spans="33:41">
      <c r="AG457" s="2">
        <v>441</v>
      </c>
      <c r="AH457" s="17">
        <v>440</v>
      </c>
      <c r="AI457" s="17">
        <f t="shared" si="18"/>
        <v>0.3545787545787546</v>
      </c>
      <c r="AJ457" s="17" t="str">
        <f t="shared" si="19"/>
        <v>1B8</v>
      </c>
      <c r="AK457" s="17"/>
      <c r="AL457" s="17"/>
      <c r="AM457" s="9"/>
      <c r="AN457" s="9"/>
      <c r="AO457" s="9"/>
    </row>
    <row r="458" spans="33:41">
      <c r="AG458" s="2">
        <v>442</v>
      </c>
      <c r="AH458" s="17">
        <v>441</v>
      </c>
      <c r="AI458" s="17">
        <f t="shared" si="18"/>
        <v>0.35538461538461541</v>
      </c>
      <c r="AJ458" s="17" t="str">
        <f t="shared" si="19"/>
        <v>1B9</v>
      </c>
      <c r="AK458" s="17"/>
      <c r="AL458" s="17"/>
      <c r="AM458" s="9"/>
      <c r="AN458" s="9"/>
      <c r="AO458" s="9"/>
    </row>
    <row r="459" spans="33:41">
      <c r="AG459" s="2">
        <v>443</v>
      </c>
      <c r="AH459" s="17">
        <v>442</v>
      </c>
      <c r="AI459" s="17">
        <f t="shared" si="18"/>
        <v>0.35619047619047617</v>
      </c>
      <c r="AJ459" s="17" t="str">
        <f t="shared" si="19"/>
        <v>1BA</v>
      </c>
      <c r="AK459" s="17"/>
      <c r="AL459" s="17"/>
      <c r="AM459" s="9"/>
      <c r="AN459" s="9"/>
      <c r="AO459" s="9"/>
    </row>
    <row r="460" spans="33:41">
      <c r="AG460" s="2">
        <v>444</v>
      </c>
      <c r="AH460" s="17">
        <v>443</v>
      </c>
      <c r="AI460" s="17">
        <f t="shared" si="18"/>
        <v>0.35699633699633698</v>
      </c>
      <c r="AJ460" s="17" t="str">
        <f t="shared" si="19"/>
        <v>1BB</v>
      </c>
      <c r="AK460" s="17"/>
      <c r="AL460" s="17"/>
      <c r="AM460" s="9"/>
      <c r="AN460" s="9"/>
      <c r="AO460" s="9"/>
    </row>
    <row r="461" spans="33:41">
      <c r="AG461" s="2">
        <v>445</v>
      </c>
      <c r="AH461" s="17">
        <v>444</v>
      </c>
      <c r="AI461" s="17">
        <f t="shared" si="18"/>
        <v>0.3578021978021978</v>
      </c>
      <c r="AJ461" s="17" t="str">
        <f t="shared" si="19"/>
        <v>1BC</v>
      </c>
      <c r="AK461" s="17"/>
      <c r="AL461" s="17"/>
      <c r="AM461" s="9"/>
      <c r="AN461" s="9"/>
      <c r="AO461" s="9"/>
    </row>
    <row r="462" spans="33:41">
      <c r="AG462" s="2">
        <v>446</v>
      </c>
      <c r="AH462" s="17">
        <v>445</v>
      </c>
      <c r="AI462" s="17">
        <f t="shared" si="18"/>
        <v>0.35860805860805861</v>
      </c>
      <c r="AJ462" s="17" t="str">
        <f t="shared" si="19"/>
        <v>1BD</v>
      </c>
      <c r="AK462" s="17"/>
      <c r="AL462" s="17"/>
      <c r="AM462" s="9"/>
      <c r="AN462" s="9"/>
      <c r="AO462" s="9"/>
    </row>
    <row r="463" spans="33:41">
      <c r="AG463" s="2">
        <v>447</v>
      </c>
      <c r="AH463" s="17">
        <v>446</v>
      </c>
      <c r="AI463" s="17">
        <f t="shared" si="18"/>
        <v>0.35941391941391942</v>
      </c>
      <c r="AJ463" s="17" t="str">
        <f t="shared" si="19"/>
        <v>1BE</v>
      </c>
      <c r="AK463" s="17"/>
      <c r="AL463" s="17"/>
      <c r="AM463" s="9"/>
      <c r="AN463" s="9"/>
      <c r="AO463" s="9"/>
    </row>
    <row r="464" spans="33:41">
      <c r="AG464" s="2">
        <v>448</v>
      </c>
      <c r="AH464" s="17">
        <v>447</v>
      </c>
      <c r="AI464" s="17">
        <f t="shared" si="18"/>
        <v>0.36021978021978024</v>
      </c>
      <c r="AJ464" s="17" t="str">
        <f t="shared" si="19"/>
        <v>1BF</v>
      </c>
      <c r="AK464" s="17"/>
      <c r="AL464" s="17"/>
      <c r="AM464" s="9"/>
      <c r="AN464" s="9"/>
      <c r="AO464" s="9"/>
    </row>
    <row r="465" spans="33:41">
      <c r="AG465" s="2">
        <v>449</v>
      </c>
      <c r="AH465" s="17">
        <v>448</v>
      </c>
      <c r="AI465" s="17">
        <f t="shared" si="18"/>
        <v>0.36102564102564105</v>
      </c>
      <c r="AJ465" s="17" t="str">
        <f t="shared" si="19"/>
        <v>1C0</v>
      </c>
      <c r="AK465" s="17"/>
      <c r="AL465" s="17"/>
      <c r="AM465" s="9"/>
      <c r="AN465" s="9"/>
      <c r="AO465" s="9"/>
    </row>
    <row r="466" spans="33:41">
      <c r="AG466" s="2">
        <v>450</v>
      </c>
      <c r="AH466" s="17">
        <v>449</v>
      </c>
      <c r="AI466" s="17">
        <f t="shared" si="18"/>
        <v>0.36183150183150181</v>
      </c>
      <c r="AJ466" s="17" t="str">
        <f t="shared" si="19"/>
        <v>1C1</v>
      </c>
      <c r="AK466" s="17"/>
      <c r="AL466" s="17"/>
      <c r="AM466" s="9"/>
      <c r="AN466" s="9"/>
      <c r="AO466" s="9"/>
    </row>
    <row r="467" spans="33:41">
      <c r="AG467" s="2">
        <v>451</v>
      </c>
      <c r="AH467" s="17">
        <v>450</v>
      </c>
      <c r="AI467" s="17">
        <f t="shared" ref="AI467:AI530" si="20">AH467*$AJ$15</f>
        <v>0.36263736263736263</v>
      </c>
      <c r="AJ467" s="17" t="str">
        <f t="shared" ref="AJ467:AJ530" si="21">DEC2HEX(AH467,3)</f>
        <v>1C2</v>
      </c>
      <c r="AK467" s="17"/>
      <c r="AL467" s="17"/>
      <c r="AM467" s="9"/>
      <c r="AN467" s="9"/>
      <c r="AO467" s="9"/>
    </row>
    <row r="468" spans="33:41">
      <c r="AG468" s="2">
        <v>452</v>
      </c>
      <c r="AH468" s="17">
        <v>451</v>
      </c>
      <c r="AI468" s="17">
        <f t="shared" si="20"/>
        <v>0.36344322344322344</v>
      </c>
      <c r="AJ468" s="17" t="str">
        <f t="shared" si="21"/>
        <v>1C3</v>
      </c>
      <c r="AK468" s="17"/>
      <c r="AL468" s="17"/>
      <c r="AM468" s="9"/>
      <c r="AN468" s="9"/>
      <c r="AO468" s="9"/>
    </row>
    <row r="469" spans="33:41">
      <c r="AG469" s="2">
        <v>453</v>
      </c>
      <c r="AH469" s="17">
        <v>452</v>
      </c>
      <c r="AI469" s="17">
        <f t="shared" si="20"/>
        <v>0.36424908424908425</v>
      </c>
      <c r="AJ469" s="17" t="str">
        <f t="shared" si="21"/>
        <v>1C4</v>
      </c>
      <c r="AK469" s="17"/>
      <c r="AL469" s="17"/>
      <c r="AM469" s="9"/>
      <c r="AN469" s="9"/>
      <c r="AO469" s="9"/>
    </row>
    <row r="470" spans="33:41">
      <c r="AG470" s="2">
        <v>454</v>
      </c>
      <c r="AH470" s="17">
        <v>453</v>
      </c>
      <c r="AI470" s="17">
        <f t="shared" si="20"/>
        <v>0.36505494505494507</v>
      </c>
      <c r="AJ470" s="17" t="str">
        <f t="shared" si="21"/>
        <v>1C5</v>
      </c>
      <c r="AK470" s="17"/>
      <c r="AL470" s="17"/>
      <c r="AM470" s="9"/>
      <c r="AN470" s="9"/>
      <c r="AO470" s="9"/>
    </row>
    <row r="471" spans="33:41">
      <c r="AG471" s="2">
        <v>455</v>
      </c>
      <c r="AH471" s="17">
        <v>454</v>
      </c>
      <c r="AI471" s="17">
        <f t="shared" si="20"/>
        <v>0.36586080586080588</v>
      </c>
      <c r="AJ471" s="17" t="str">
        <f t="shared" si="21"/>
        <v>1C6</v>
      </c>
      <c r="AK471" s="17"/>
      <c r="AL471" s="17"/>
      <c r="AM471" s="9"/>
      <c r="AN471" s="9"/>
      <c r="AO471" s="9"/>
    </row>
    <row r="472" spans="33:41">
      <c r="AG472" s="2">
        <v>456</v>
      </c>
      <c r="AH472" s="17">
        <v>455</v>
      </c>
      <c r="AI472" s="17">
        <f t="shared" si="20"/>
        <v>0.36666666666666664</v>
      </c>
      <c r="AJ472" s="17" t="str">
        <f t="shared" si="21"/>
        <v>1C7</v>
      </c>
      <c r="AK472" s="17"/>
      <c r="AL472" s="17"/>
      <c r="AM472" s="9"/>
      <c r="AN472" s="9"/>
      <c r="AO472" s="9"/>
    </row>
    <row r="473" spans="33:41">
      <c r="AG473" s="2">
        <v>457</v>
      </c>
      <c r="AH473" s="17">
        <v>456</v>
      </c>
      <c r="AI473" s="17">
        <f t="shared" si="20"/>
        <v>0.36747252747252745</v>
      </c>
      <c r="AJ473" s="17" t="str">
        <f t="shared" si="21"/>
        <v>1C8</v>
      </c>
      <c r="AK473" s="17"/>
      <c r="AL473" s="17"/>
      <c r="AM473" s="9"/>
      <c r="AN473" s="9"/>
      <c r="AO473" s="9"/>
    </row>
    <row r="474" spans="33:41">
      <c r="AG474" s="2">
        <v>458</v>
      </c>
      <c r="AH474" s="17">
        <v>457</v>
      </c>
      <c r="AI474" s="17">
        <f t="shared" si="20"/>
        <v>0.36827838827838827</v>
      </c>
      <c r="AJ474" s="17" t="str">
        <f t="shared" si="21"/>
        <v>1C9</v>
      </c>
      <c r="AK474" s="17"/>
      <c r="AL474" s="17"/>
      <c r="AM474" s="9"/>
      <c r="AN474" s="9"/>
      <c r="AO474" s="9"/>
    </row>
    <row r="475" spans="33:41">
      <c r="AG475" s="2">
        <v>459</v>
      </c>
      <c r="AH475" s="17">
        <v>458</v>
      </c>
      <c r="AI475" s="17">
        <f t="shared" si="20"/>
        <v>0.36908424908424908</v>
      </c>
      <c r="AJ475" s="17" t="str">
        <f t="shared" si="21"/>
        <v>1CA</v>
      </c>
      <c r="AK475" s="17"/>
      <c r="AL475" s="17"/>
      <c r="AM475" s="9"/>
      <c r="AN475" s="9"/>
      <c r="AO475" s="9"/>
    </row>
    <row r="476" spans="33:41">
      <c r="AG476" s="2">
        <v>460</v>
      </c>
      <c r="AH476" s="17">
        <v>459</v>
      </c>
      <c r="AI476" s="17">
        <f t="shared" si="20"/>
        <v>0.3698901098901099</v>
      </c>
      <c r="AJ476" s="17" t="str">
        <f t="shared" si="21"/>
        <v>1CB</v>
      </c>
      <c r="AK476" s="17"/>
      <c r="AL476" s="17"/>
      <c r="AM476" s="9"/>
      <c r="AN476" s="9"/>
      <c r="AO476" s="9"/>
    </row>
    <row r="477" spans="33:41">
      <c r="AG477" s="2">
        <v>461</v>
      </c>
      <c r="AH477" s="17">
        <v>460</v>
      </c>
      <c r="AI477" s="17">
        <f t="shared" si="20"/>
        <v>0.37069597069597071</v>
      </c>
      <c r="AJ477" s="17" t="str">
        <f t="shared" si="21"/>
        <v>1CC</v>
      </c>
      <c r="AK477" s="17"/>
      <c r="AL477" s="17"/>
      <c r="AM477" s="9"/>
      <c r="AN477" s="9"/>
      <c r="AO477" s="9"/>
    </row>
    <row r="478" spans="33:41">
      <c r="AG478" s="2">
        <v>462</v>
      </c>
      <c r="AH478" s="17">
        <v>461</v>
      </c>
      <c r="AI478" s="17">
        <f t="shared" si="20"/>
        <v>0.37150183150183153</v>
      </c>
      <c r="AJ478" s="17" t="str">
        <f t="shared" si="21"/>
        <v>1CD</v>
      </c>
      <c r="AK478" s="17"/>
      <c r="AL478" s="17"/>
      <c r="AM478" s="9"/>
      <c r="AN478" s="9"/>
      <c r="AO478" s="9"/>
    </row>
    <row r="479" spans="33:41">
      <c r="AG479" s="2">
        <v>463</v>
      </c>
      <c r="AH479" s="17">
        <v>462</v>
      </c>
      <c r="AI479" s="17">
        <f t="shared" si="20"/>
        <v>0.37230769230769228</v>
      </c>
      <c r="AJ479" s="17" t="str">
        <f t="shared" si="21"/>
        <v>1CE</v>
      </c>
      <c r="AK479" s="17"/>
      <c r="AL479" s="17"/>
      <c r="AM479" s="9"/>
      <c r="AN479" s="9"/>
      <c r="AO479" s="9"/>
    </row>
    <row r="480" spans="33:41">
      <c r="AG480" s="2">
        <v>464</v>
      </c>
      <c r="AH480" s="17">
        <v>463</v>
      </c>
      <c r="AI480" s="17">
        <f t="shared" si="20"/>
        <v>0.3731135531135531</v>
      </c>
      <c r="AJ480" s="17" t="str">
        <f t="shared" si="21"/>
        <v>1CF</v>
      </c>
      <c r="AK480" s="17"/>
      <c r="AL480" s="17"/>
      <c r="AM480" s="9"/>
      <c r="AN480" s="9"/>
      <c r="AO480" s="9"/>
    </row>
    <row r="481" spans="33:41">
      <c r="AG481" s="2">
        <v>465</v>
      </c>
      <c r="AH481" s="17">
        <v>464</v>
      </c>
      <c r="AI481" s="17">
        <f t="shared" si="20"/>
        <v>0.37391941391941391</v>
      </c>
      <c r="AJ481" s="17" t="str">
        <f t="shared" si="21"/>
        <v>1D0</v>
      </c>
      <c r="AK481" s="17"/>
      <c r="AL481" s="17"/>
      <c r="AM481" s="9"/>
      <c r="AN481" s="9"/>
      <c r="AO481" s="9"/>
    </row>
    <row r="482" spans="33:41">
      <c r="AG482" s="2">
        <v>466</v>
      </c>
      <c r="AH482" s="17">
        <v>465</v>
      </c>
      <c r="AI482" s="17">
        <f t="shared" si="20"/>
        <v>0.37472527472527473</v>
      </c>
      <c r="AJ482" s="17" t="str">
        <f t="shared" si="21"/>
        <v>1D1</v>
      </c>
      <c r="AK482" s="17"/>
      <c r="AL482" s="17"/>
      <c r="AM482" s="9"/>
      <c r="AN482" s="9"/>
      <c r="AO482" s="9"/>
    </row>
    <row r="483" spans="33:41">
      <c r="AG483" s="2">
        <v>467</v>
      </c>
      <c r="AH483" s="17">
        <v>466</v>
      </c>
      <c r="AI483" s="17">
        <f t="shared" si="20"/>
        <v>0.37553113553113554</v>
      </c>
      <c r="AJ483" s="17" t="str">
        <f t="shared" si="21"/>
        <v>1D2</v>
      </c>
      <c r="AK483" s="17"/>
      <c r="AL483" s="17"/>
      <c r="AM483" s="9"/>
      <c r="AN483" s="9"/>
      <c r="AO483" s="9"/>
    </row>
    <row r="484" spans="33:41">
      <c r="AG484" s="2">
        <v>468</v>
      </c>
      <c r="AH484" s="17">
        <v>467</v>
      </c>
      <c r="AI484" s="17">
        <f t="shared" si="20"/>
        <v>0.37633699633699635</v>
      </c>
      <c r="AJ484" s="17" t="str">
        <f t="shared" si="21"/>
        <v>1D3</v>
      </c>
      <c r="AK484" s="17"/>
      <c r="AL484" s="17"/>
      <c r="AM484" s="9"/>
      <c r="AN484" s="9"/>
      <c r="AO484" s="9"/>
    </row>
    <row r="485" spans="33:41">
      <c r="AG485" s="2">
        <v>469</v>
      </c>
      <c r="AH485" s="17">
        <v>468</v>
      </c>
      <c r="AI485" s="17">
        <f t="shared" si="20"/>
        <v>0.37714285714285717</v>
      </c>
      <c r="AJ485" s="17" t="str">
        <f t="shared" si="21"/>
        <v>1D4</v>
      </c>
      <c r="AK485" s="17"/>
      <c r="AL485" s="17"/>
      <c r="AM485" s="9"/>
      <c r="AN485" s="9"/>
      <c r="AO485" s="9"/>
    </row>
    <row r="486" spans="33:41">
      <c r="AG486" s="2">
        <v>470</v>
      </c>
      <c r="AH486" s="17">
        <v>469</v>
      </c>
      <c r="AI486" s="17">
        <f t="shared" si="20"/>
        <v>0.37794871794871793</v>
      </c>
      <c r="AJ486" s="17" t="str">
        <f t="shared" si="21"/>
        <v>1D5</v>
      </c>
      <c r="AK486" s="17"/>
      <c r="AL486" s="17"/>
      <c r="AM486" s="9"/>
      <c r="AN486" s="9"/>
      <c r="AO486" s="9"/>
    </row>
    <row r="487" spans="33:41">
      <c r="AG487" s="2">
        <v>471</v>
      </c>
      <c r="AH487" s="17">
        <v>470</v>
      </c>
      <c r="AI487" s="17">
        <f t="shared" si="20"/>
        <v>0.37875457875457874</v>
      </c>
      <c r="AJ487" s="17" t="str">
        <f t="shared" si="21"/>
        <v>1D6</v>
      </c>
      <c r="AK487" s="17"/>
      <c r="AL487" s="17"/>
      <c r="AM487" s="9"/>
      <c r="AN487" s="9"/>
      <c r="AO487" s="9"/>
    </row>
    <row r="488" spans="33:41">
      <c r="AG488" s="2">
        <v>472</v>
      </c>
      <c r="AH488" s="17">
        <v>471</v>
      </c>
      <c r="AI488" s="17">
        <f t="shared" si="20"/>
        <v>0.37956043956043956</v>
      </c>
      <c r="AJ488" s="17" t="str">
        <f t="shared" si="21"/>
        <v>1D7</v>
      </c>
      <c r="AK488" s="17"/>
      <c r="AL488" s="17"/>
      <c r="AM488" s="9"/>
      <c r="AN488" s="9"/>
      <c r="AO488" s="9"/>
    </row>
    <row r="489" spans="33:41">
      <c r="AG489" s="2">
        <v>473</v>
      </c>
      <c r="AH489" s="17">
        <v>472</v>
      </c>
      <c r="AI489" s="17">
        <f t="shared" si="20"/>
        <v>0.38036630036630037</v>
      </c>
      <c r="AJ489" s="17" t="str">
        <f t="shared" si="21"/>
        <v>1D8</v>
      </c>
      <c r="AK489" s="17"/>
      <c r="AL489" s="17"/>
      <c r="AM489" s="9"/>
      <c r="AN489" s="9"/>
      <c r="AO489" s="9"/>
    </row>
    <row r="490" spans="33:41">
      <c r="AG490" s="2">
        <v>474</v>
      </c>
      <c r="AH490" s="17">
        <v>473</v>
      </c>
      <c r="AI490" s="17">
        <f t="shared" si="20"/>
        <v>0.38117216117216118</v>
      </c>
      <c r="AJ490" s="17" t="str">
        <f t="shared" si="21"/>
        <v>1D9</v>
      </c>
      <c r="AK490" s="17"/>
      <c r="AL490" s="17"/>
      <c r="AM490" s="9"/>
      <c r="AN490" s="9"/>
      <c r="AO490" s="9"/>
    </row>
    <row r="491" spans="33:41">
      <c r="AG491" s="2">
        <v>475</v>
      </c>
      <c r="AH491" s="17">
        <v>474</v>
      </c>
      <c r="AI491" s="17">
        <f t="shared" si="20"/>
        <v>0.381978021978022</v>
      </c>
      <c r="AJ491" s="17" t="str">
        <f t="shared" si="21"/>
        <v>1DA</v>
      </c>
      <c r="AK491" s="17"/>
      <c r="AL491" s="17"/>
      <c r="AM491" s="9"/>
      <c r="AN491" s="9"/>
      <c r="AO491" s="9"/>
    </row>
    <row r="492" spans="33:41">
      <c r="AG492" s="2">
        <v>476</v>
      </c>
      <c r="AH492" s="17">
        <v>475</v>
      </c>
      <c r="AI492" s="17">
        <f t="shared" si="20"/>
        <v>0.38278388278388276</v>
      </c>
      <c r="AJ492" s="17" t="str">
        <f t="shared" si="21"/>
        <v>1DB</v>
      </c>
      <c r="AK492" s="17"/>
      <c r="AL492" s="17"/>
      <c r="AM492" s="9"/>
      <c r="AN492" s="9"/>
      <c r="AO492" s="9"/>
    </row>
    <row r="493" spans="33:41">
      <c r="AG493" s="2">
        <v>477</v>
      </c>
      <c r="AH493" s="17">
        <v>476</v>
      </c>
      <c r="AI493" s="17">
        <f t="shared" si="20"/>
        <v>0.38358974358974357</v>
      </c>
      <c r="AJ493" s="17" t="str">
        <f t="shared" si="21"/>
        <v>1DC</v>
      </c>
      <c r="AK493" s="17"/>
      <c r="AL493" s="17"/>
      <c r="AM493" s="9"/>
      <c r="AN493" s="9"/>
      <c r="AO493" s="9"/>
    </row>
    <row r="494" spans="33:41">
      <c r="AG494" s="2">
        <v>478</v>
      </c>
      <c r="AH494" s="17">
        <v>477</v>
      </c>
      <c r="AI494" s="17">
        <f t="shared" si="20"/>
        <v>0.38439560439560438</v>
      </c>
      <c r="AJ494" s="17" t="str">
        <f t="shared" si="21"/>
        <v>1DD</v>
      </c>
      <c r="AK494" s="17"/>
      <c r="AL494" s="17"/>
      <c r="AM494" s="9"/>
      <c r="AN494" s="9"/>
      <c r="AO494" s="9"/>
    </row>
    <row r="495" spans="33:41">
      <c r="AG495" s="2">
        <v>479</v>
      </c>
      <c r="AH495" s="17">
        <v>478</v>
      </c>
      <c r="AI495" s="17">
        <f t="shared" si="20"/>
        <v>0.3852014652014652</v>
      </c>
      <c r="AJ495" s="17" t="str">
        <f t="shared" si="21"/>
        <v>1DE</v>
      </c>
      <c r="AK495" s="17"/>
      <c r="AL495" s="17"/>
      <c r="AM495" s="9"/>
      <c r="AN495" s="9"/>
      <c r="AO495" s="9"/>
    </row>
    <row r="496" spans="33:41">
      <c r="AG496" s="2">
        <v>480</v>
      </c>
      <c r="AH496" s="17">
        <v>479</v>
      </c>
      <c r="AI496" s="17">
        <f t="shared" si="20"/>
        <v>0.38600732600732601</v>
      </c>
      <c r="AJ496" s="17" t="str">
        <f t="shared" si="21"/>
        <v>1DF</v>
      </c>
      <c r="AK496" s="17"/>
      <c r="AL496" s="17"/>
      <c r="AM496" s="9"/>
      <c r="AN496" s="9"/>
      <c r="AO496" s="9"/>
    </row>
    <row r="497" spans="33:41">
      <c r="AG497" s="2">
        <v>481</v>
      </c>
      <c r="AH497" s="17">
        <v>480</v>
      </c>
      <c r="AI497" s="17">
        <f t="shared" si="20"/>
        <v>0.38681318681318683</v>
      </c>
      <c r="AJ497" s="17" t="str">
        <f t="shared" si="21"/>
        <v>1E0</v>
      </c>
      <c r="AK497" s="17"/>
      <c r="AL497" s="17"/>
      <c r="AM497" s="9"/>
      <c r="AN497" s="9"/>
      <c r="AO497" s="9"/>
    </row>
    <row r="498" spans="33:41">
      <c r="AG498" s="2">
        <v>482</v>
      </c>
      <c r="AH498" s="17">
        <v>481</v>
      </c>
      <c r="AI498" s="17">
        <f t="shared" si="20"/>
        <v>0.38761904761904764</v>
      </c>
      <c r="AJ498" s="17" t="str">
        <f t="shared" si="21"/>
        <v>1E1</v>
      </c>
      <c r="AK498" s="17"/>
      <c r="AL498" s="17"/>
      <c r="AM498" s="9"/>
      <c r="AN498" s="9"/>
      <c r="AO498" s="9"/>
    </row>
    <row r="499" spans="33:41">
      <c r="AG499" s="2">
        <v>483</v>
      </c>
      <c r="AH499" s="17">
        <v>482</v>
      </c>
      <c r="AI499" s="17">
        <f t="shared" si="20"/>
        <v>0.3884249084249084</v>
      </c>
      <c r="AJ499" s="17" t="str">
        <f t="shared" si="21"/>
        <v>1E2</v>
      </c>
      <c r="AK499" s="17"/>
      <c r="AL499" s="17"/>
      <c r="AM499" s="9"/>
      <c r="AN499" s="9"/>
      <c r="AO499" s="9"/>
    </row>
    <row r="500" spans="33:41">
      <c r="AG500" s="2">
        <v>484</v>
      </c>
      <c r="AH500" s="17">
        <v>483</v>
      </c>
      <c r="AI500" s="17">
        <f t="shared" si="20"/>
        <v>0.38923076923076921</v>
      </c>
      <c r="AJ500" s="17" t="str">
        <f t="shared" si="21"/>
        <v>1E3</v>
      </c>
      <c r="AK500" s="17"/>
      <c r="AL500" s="17"/>
      <c r="AM500" s="9"/>
      <c r="AN500" s="9"/>
      <c r="AO500" s="9"/>
    </row>
    <row r="501" spans="33:41">
      <c r="AG501" s="2">
        <v>485</v>
      </c>
      <c r="AH501" s="17">
        <v>484</v>
      </c>
      <c r="AI501" s="17">
        <f t="shared" si="20"/>
        <v>0.39003663003663003</v>
      </c>
      <c r="AJ501" s="17" t="str">
        <f t="shared" si="21"/>
        <v>1E4</v>
      </c>
      <c r="AK501" s="17"/>
      <c r="AL501" s="17"/>
      <c r="AM501" s="9"/>
      <c r="AN501" s="9"/>
      <c r="AO501" s="9"/>
    </row>
    <row r="502" spans="33:41">
      <c r="AG502" s="2">
        <v>486</v>
      </c>
      <c r="AH502" s="17">
        <v>485</v>
      </c>
      <c r="AI502" s="17">
        <f t="shared" si="20"/>
        <v>0.39084249084249084</v>
      </c>
      <c r="AJ502" s="17" t="str">
        <f t="shared" si="21"/>
        <v>1E5</v>
      </c>
      <c r="AK502" s="17"/>
      <c r="AL502" s="17"/>
      <c r="AM502" s="9"/>
      <c r="AN502" s="9"/>
      <c r="AO502" s="9"/>
    </row>
    <row r="503" spans="33:41">
      <c r="AG503" s="2">
        <v>487</v>
      </c>
      <c r="AH503" s="17">
        <v>486</v>
      </c>
      <c r="AI503" s="17">
        <f t="shared" si="20"/>
        <v>0.39164835164835166</v>
      </c>
      <c r="AJ503" s="17" t="str">
        <f t="shared" si="21"/>
        <v>1E6</v>
      </c>
      <c r="AK503" s="17"/>
      <c r="AL503" s="17"/>
      <c r="AM503" s="9"/>
      <c r="AN503" s="9"/>
      <c r="AO503" s="9"/>
    </row>
    <row r="504" spans="33:41">
      <c r="AG504" s="2">
        <v>488</v>
      </c>
      <c r="AH504" s="17">
        <v>487</v>
      </c>
      <c r="AI504" s="17">
        <f t="shared" si="20"/>
        <v>0.39245421245421247</v>
      </c>
      <c r="AJ504" s="17" t="str">
        <f t="shared" si="21"/>
        <v>1E7</v>
      </c>
      <c r="AK504" s="17"/>
      <c r="AL504" s="17"/>
      <c r="AM504" s="9"/>
      <c r="AN504" s="9"/>
      <c r="AO504" s="9"/>
    </row>
    <row r="505" spans="33:41">
      <c r="AG505" s="2">
        <v>489</v>
      </c>
      <c r="AH505" s="17">
        <v>488</v>
      </c>
      <c r="AI505" s="17">
        <f t="shared" si="20"/>
        <v>0.39326007326007328</v>
      </c>
      <c r="AJ505" s="17" t="str">
        <f t="shared" si="21"/>
        <v>1E8</v>
      </c>
      <c r="AK505" s="17"/>
      <c r="AL505" s="17"/>
      <c r="AM505" s="9"/>
      <c r="AN505" s="9"/>
      <c r="AO505" s="9"/>
    </row>
    <row r="506" spans="33:41">
      <c r="AG506" s="2">
        <v>490</v>
      </c>
      <c r="AH506" s="17">
        <v>489</v>
      </c>
      <c r="AI506" s="17">
        <f t="shared" si="20"/>
        <v>0.39406593406593404</v>
      </c>
      <c r="AJ506" s="17" t="str">
        <f t="shared" si="21"/>
        <v>1E9</v>
      </c>
      <c r="AK506" s="17"/>
      <c r="AL506" s="17"/>
      <c r="AM506" s="9"/>
      <c r="AN506" s="9"/>
      <c r="AO506" s="9"/>
    </row>
    <row r="507" spans="33:41">
      <c r="AG507" s="2">
        <v>491</v>
      </c>
      <c r="AH507" s="17">
        <v>490</v>
      </c>
      <c r="AI507" s="17">
        <f t="shared" si="20"/>
        <v>0.39487179487179486</v>
      </c>
      <c r="AJ507" s="17" t="str">
        <f t="shared" si="21"/>
        <v>1EA</v>
      </c>
      <c r="AK507" s="17"/>
      <c r="AL507" s="17"/>
      <c r="AM507" s="9"/>
      <c r="AN507" s="9"/>
      <c r="AO507" s="9"/>
    </row>
    <row r="508" spans="33:41">
      <c r="AG508" s="2">
        <v>492</v>
      </c>
      <c r="AH508" s="17">
        <v>491</v>
      </c>
      <c r="AI508" s="17">
        <f t="shared" si="20"/>
        <v>0.39567765567765567</v>
      </c>
      <c r="AJ508" s="17" t="str">
        <f t="shared" si="21"/>
        <v>1EB</v>
      </c>
      <c r="AK508" s="17"/>
      <c r="AL508" s="17"/>
      <c r="AM508" s="9"/>
      <c r="AN508" s="9"/>
      <c r="AO508" s="9"/>
    </row>
    <row r="509" spans="33:41">
      <c r="AG509" s="2">
        <v>493</v>
      </c>
      <c r="AH509" s="17">
        <v>492</v>
      </c>
      <c r="AI509" s="17">
        <f t="shared" si="20"/>
        <v>0.39648351648351648</v>
      </c>
      <c r="AJ509" s="17" t="str">
        <f t="shared" si="21"/>
        <v>1EC</v>
      </c>
      <c r="AK509" s="17"/>
      <c r="AL509" s="17"/>
      <c r="AM509" s="9"/>
      <c r="AN509" s="9"/>
      <c r="AO509" s="9"/>
    </row>
    <row r="510" spans="33:41">
      <c r="AG510" s="2">
        <v>494</v>
      </c>
      <c r="AH510" s="17">
        <v>493</v>
      </c>
      <c r="AI510" s="17">
        <f t="shared" si="20"/>
        <v>0.3972893772893773</v>
      </c>
      <c r="AJ510" s="17" t="str">
        <f t="shared" si="21"/>
        <v>1ED</v>
      </c>
      <c r="AK510" s="17"/>
      <c r="AL510" s="17"/>
      <c r="AM510" s="9"/>
      <c r="AN510" s="9"/>
      <c r="AO510" s="9"/>
    </row>
    <row r="511" spans="33:41">
      <c r="AG511" s="2">
        <v>495</v>
      </c>
      <c r="AH511" s="17">
        <v>494</v>
      </c>
      <c r="AI511" s="17">
        <f t="shared" si="20"/>
        <v>0.39809523809523811</v>
      </c>
      <c r="AJ511" s="17" t="str">
        <f t="shared" si="21"/>
        <v>1EE</v>
      </c>
      <c r="AK511" s="17"/>
      <c r="AL511" s="17"/>
      <c r="AM511" s="9"/>
      <c r="AN511" s="9"/>
      <c r="AO511" s="9"/>
    </row>
    <row r="512" spans="33:41">
      <c r="AG512" s="2">
        <v>496</v>
      </c>
      <c r="AH512" s="17">
        <v>495</v>
      </c>
      <c r="AI512" s="17">
        <f t="shared" si="20"/>
        <v>0.39890109890109893</v>
      </c>
      <c r="AJ512" s="17" t="str">
        <f t="shared" si="21"/>
        <v>1EF</v>
      </c>
      <c r="AK512" s="17"/>
      <c r="AL512" s="17"/>
      <c r="AM512" s="9"/>
      <c r="AN512" s="9"/>
      <c r="AO512" s="9"/>
    </row>
    <row r="513" spans="33:41">
      <c r="AG513" s="2">
        <v>497</v>
      </c>
      <c r="AH513" s="17">
        <v>496</v>
      </c>
      <c r="AI513" s="17">
        <f t="shared" si="20"/>
        <v>0.39970695970695969</v>
      </c>
      <c r="AJ513" s="17" t="str">
        <f t="shared" si="21"/>
        <v>1F0</v>
      </c>
      <c r="AK513" s="17"/>
      <c r="AL513" s="17"/>
      <c r="AM513" s="9"/>
      <c r="AN513" s="9"/>
      <c r="AO513" s="9"/>
    </row>
    <row r="514" spans="33:41">
      <c r="AG514" s="2">
        <v>498</v>
      </c>
      <c r="AH514" s="17">
        <v>497</v>
      </c>
      <c r="AI514" s="17">
        <f t="shared" si="20"/>
        <v>0.4005128205128205</v>
      </c>
      <c r="AJ514" s="17" t="str">
        <f t="shared" si="21"/>
        <v>1F1</v>
      </c>
      <c r="AK514" s="17"/>
      <c r="AL514" s="17"/>
      <c r="AM514" s="9"/>
      <c r="AN514" s="9"/>
      <c r="AO514" s="9"/>
    </row>
    <row r="515" spans="33:41">
      <c r="AG515" s="2">
        <v>499</v>
      </c>
      <c r="AH515" s="17">
        <v>498</v>
      </c>
      <c r="AI515" s="17">
        <f t="shared" si="20"/>
        <v>0.40131868131868131</v>
      </c>
      <c r="AJ515" s="17" t="str">
        <f t="shared" si="21"/>
        <v>1F2</v>
      </c>
      <c r="AK515" s="17"/>
      <c r="AL515" s="17"/>
      <c r="AM515" s="9"/>
      <c r="AN515" s="9"/>
      <c r="AO515" s="9"/>
    </row>
    <row r="516" spans="33:41">
      <c r="AG516" s="2">
        <v>500</v>
      </c>
      <c r="AH516" s="17">
        <v>499</v>
      </c>
      <c r="AI516" s="17">
        <f t="shared" si="20"/>
        <v>0.40212454212454213</v>
      </c>
      <c r="AJ516" s="17" t="str">
        <f t="shared" si="21"/>
        <v>1F3</v>
      </c>
      <c r="AK516" s="17"/>
      <c r="AL516" s="17"/>
      <c r="AM516" s="9"/>
      <c r="AN516" s="9"/>
      <c r="AO516" s="9"/>
    </row>
    <row r="517" spans="33:41">
      <c r="AG517" s="2">
        <v>501</v>
      </c>
      <c r="AH517" s="17">
        <v>500</v>
      </c>
      <c r="AI517" s="17">
        <f t="shared" si="20"/>
        <v>0.40293040293040294</v>
      </c>
      <c r="AJ517" s="17" t="str">
        <f t="shared" si="21"/>
        <v>1F4</v>
      </c>
      <c r="AK517" s="17"/>
      <c r="AL517" s="17"/>
      <c r="AM517" s="9"/>
      <c r="AN517" s="9"/>
      <c r="AO517" s="9"/>
    </row>
    <row r="518" spans="33:41">
      <c r="AG518" s="2">
        <v>502</v>
      </c>
      <c r="AH518" s="17">
        <v>501</v>
      </c>
      <c r="AI518" s="17">
        <f t="shared" si="20"/>
        <v>0.40373626373626376</v>
      </c>
      <c r="AJ518" s="17" t="str">
        <f t="shared" si="21"/>
        <v>1F5</v>
      </c>
      <c r="AK518" s="17"/>
      <c r="AL518" s="17"/>
      <c r="AM518" s="9"/>
      <c r="AN518" s="9"/>
      <c r="AO518" s="9"/>
    </row>
    <row r="519" spans="33:41">
      <c r="AG519" s="2">
        <v>503</v>
      </c>
      <c r="AH519" s="17">
        <v>502</v>
      </c>
      <c r="AI519" s="17">
        <f t="shared" si="20"/>
        <v>0.40454212454212451</v>
      </c>
      <c r="AJ519" s="17" t="str">
        <f t="shared" si="21"/>
        <v>1F6</v>
      </c>
      <c r="AK519" s="17"/>
      <c r="AL519" s="17"/>
      <c r="AM519" s="9"/>
      <c r="AN519" s="9"/>
      <c r="AO519" s="9"/>
    </row>
    <row r="520" spans="33:41">
      <c r="AG520" s="2">
        <v>504</v>
      </c>
      <c r="AH520" s="17">
        <v>503</v>
      </c>
      <c r="AI520" s="17">
        <f t="shared" si="20"/>
        <v>0.40534798534798533</v>
      </c>
      <c r="AJ520" s="17" t="str">
        <f t="shared" si="21"/>
        <v>1F7</v>
      </c>
      <c r="AK520" s="17"/>
      <c r="AL520" s="17"/>
      <c r="AM520" s="9"/>
      <c r="AN520" s="9"/>
      <c r="AO520" s="9"/>
    </row>
    <row r="521" spans="33:41">
      <c r="AG521" s="2">
        <v>505</v>
      </c>
      <c r="AH521" s="17">
        <v>504</v>
      </c>
      <c r="AI521" s="17">
        <f t="shared" si="20"/>
        <v>0.40615384615384614</v>
      </c>
      <c r="AJ521" s="17" t="str">
        <f t="shared" si="21"/>
        <v>1F8</v>
      </c>
      <c r="AK521" s="17"/>
      <c r="AL521" s="17"/>
      <c r="AM521" s="9"/>
      <c r="AN521" s="9"/>
      <c r="AO521" s="9"/>
    </row>
    <row r="522" spans="33:41">
      <c r="AG522" s="2">
        <v>506</v>
      </c>
      <c r="AH522" s="17">
        <v>505</v>
      </c>
      <c r="AI522" s="17">
        <f t="shared" si="20"/>
        <v>0.40695970695970696</v>
      </c>
      <c r="AJ522" s="17" t="str">
        <f t="shared" si="21"/>
        <v>1F9</v>
      </c>
      <c r="AK522" s="17"/>
      <c r="AL522" s="17"/>
      <c r="AM522" s="9"/>
      <c r="AN522" s="9"/>
      <c r="AO522" s="9"/>
    </row>
    <row r="523" spans="33:41">
      <c r="AG523" s="2">
        <v>507</v>
      </c>
      <c r="AH523" s="17">
        <v>506</v>
      </c>
      <c r="AI523" s="17">
        <f t="shared" si="20"/>
        <v>0.40776556776556777</v>
      </c>
      <c r="AJ523" s="17" t="str">
        <f t="shared" si="21"/>
        <v>1FA</v>
      </c>
      <c r="AK523" s="17"/>
      <c r="AL523" s="17"/>
      <c r="AM523" s="9"/>
      <c r="AN523" s="9"/>
      <c r="AO523" s="9"/>
    </row>
    <row r="524" spans="33:41">
      <c r="AG524" s="2">
        <v>508</v>
      </c>
      <c r="AH524" s="17">
        <v>507</v>
      </c>
      <c r="AI524" s="17">
        <f t="shared" si="20"/>
        <v>0.40857142857142859</v>
      </c>
      <c r="AJ524" s="17" t="str">
        <f t="shared" si="21"/>
        <v>1FB</v>
      </c>
      <c r="AK524" s="17"/>
      <c r="AL524" s="17"/>
      <c r="AM524" s="9"/>
      <c r="AN524" s="9"/>
      <c r="AO524" s="9"/>
    </row>
    <row r="525" spans="33:41">
      <c r="AG525" s="2">
        <v>509</v>
      </c>
      <c r="AH525" s="17">
        <v>508</v>
      </c>
      <c r="AI525" s="17">
        <f t="shared" si="20"/>
        <v>0.4093772893772894</v>
      </c>
      <c r="AJ525" s="17" t="str">
        <f t="shared" si="21"/>
        <v>1FC</v>
      </c>
      <c r="AK525" s="17"/>
      <c r="AL525" s="17"/>
      <c r="AM525" s="9"/>
      <c r="AN525" s="9"/>
      <c r="AO525" s="9"/>
    </row>
    <row r="526" spans="33:41">
      <c r="AG526" s="2">
        <v>510</v>
      </c>
      <c r="AH526" s="17">
        <v>509</v>
      </c>
      <c r="AI526" s="17">
        <f t="shared" si="20"/>
        <v>0.41018315018315016</v>
      </c>
      <c r="AJ526" s="17" t="str">
        <f t="shared" si="21"/>
        <v>1FD</v>
      </c>
      <c r="AK526" s="17"/>
      <c r="AL526" s="17"/>
      <c r="AM526" s="9"/>
      <c r="AN526" s="9"/>
      <c r="AO526" s="9"/>
    </row>
    <row r="527" spans="33:41">
      <c r="AG527" s="2">
        <v>511</v>
      </c>
      <c r="AH527" s="17">
        <v>510</v>
      </c>
      <c r="AI527" s="17">
        <f t="shared" si="20"/>
        <v>0.41098901098901097</v>
      </c>
      <c r="AJ527" s="17" t="str">
        <f t="shared" si="21"/>
        <v>1FE</v>
      </c>
      <c r="AK527" s="17"/>
      <c r="AL527" s="17"/>
      <c r="AM527" s="9"/>
      <c r="AN527" s="9"/>
      <c r="AO527" s="9"/>
    </row>
    <row r="528" spans="33:41">
      <c r="AG528" s="2">
        <v>512</v>
      </c>
      <c r="AH528" s="17">
        <v>511</v>
      </c>
      <c r="AI528" s="17">
        <f t="shared" si="20"/>
        <v>0.41179487179487179</v>
      </c>
      <c r="AJ528" s="17" t="str">
        <f t="shared" si="21"/>
        <v>1FF</v>
      </c>
      <c r="AK528" s="17"/>
      <c r="AL528" s="17"/>
      <c r="AM528" s="9"/>
      <c r="AN528" s="9"/>
      <c r="AO528" s="9"/>
    </row>
    <row r="529" spans="33:41">
      <c r="AG529" s="2">
        <v>513</v>
      </c>
      <c r="AH529" s="17">
        <v>512</v>
      </c>
      <c r="AI529" s="17">
        <f t="shared" si="20"/>
        <v>0.4126007326007326</v>
      </c>
      <c r="AJ529" s="17" t="str">
        <f t="shared" si="21"/>
        <v>200</v>
      </c>
      <c r="AK529" s="17"/>
      <c r="AL529" s="17"/>
      <c r="AM529" s="9"/>
      <c r="AN529" s="9"/>
      <c r="AO529" s="9"/>
    </row>
    <row r="530" spans="33:41">
      <c r="AG530" s="2">
        <v>514</v>
      </c>
      <c r="AH530" s="17">
        <v>513</v>
      </c>
      <c r="AI530" s="17">
        <f t="shared" si="20"/>
        <v>0.41340659340659341</v>
      </c>
      <c r="AJ530" s="17" t="str">
        <f t="shared" si="21"/>
        <v>201</v>
      </c>
      <c r="AK530" s="17"/>
      <c r="AL530" s="17"/>
      <c r="AM530" s="9"/>
      <c r="AN530" s="9"/>
      <c r="AO530" s="9"/>
    </row>
    <row r="531" spans="33:41">
      <c r="AG531" s="2">
        <v>515</v>
      </c>
      <c r="AH531" s="17">
        <v>514</v>
      </c>
      <c r="AI531" s="17">
        <f t="shared" ref="AI531:AI594" si="22">AH531*$AJ$15</f>
        <v>0.41421245421245423</v>
      </c>
      <c r="AJ531" s="17" t="str">
        <f t="shared" ref="AJ531:AJ594" si="23">DEC2HEX(AH531,3)</f>
        <v>202</v>
      </c>
      <c r="AK531" s="17"/>
      <c r="AL531" s="17"/>
      <c r="AM531" s="9"/>
      <c r="AN531" s="9"/>
      <c r="AO531" s="9"/>
    </row>
    <row r="532" spans="33:41">
      <c r="AG532" s="2">
        <v>516</v>
      </c>
      <c r="AH532" s="17">
        <v>515</v>
      </c>
      <c r="AI532" s="17">
        <f t="shared" si="22"/>
        <v>0.41501831501831504</v>
      </c>
      <c r="AJ532" s="17" t="str">
        <f t="shared" si="23"/>
        <v>203</v>
      </c>
      <c r="AK532" s="17"/>
      <c r="AL532" s="17"/>
      <c r="AM532" s="9"/>
      <c r="AN532" s="9"/>
      <c r="AO532" s="9"/>
    </row>
    <row r="533" spans="33:41">
      <c r="AG533" s="2">
        <v>517</v>
      </c>
      <c r="AH533" s="17">
        <v>516</v>
      </c>
      <c r="AI533" s="17">
        <f t="shared" si="22"/>
        <v>0.4158241758241758</v>
      </c>
      <c r="AJ533" s="17" t="str">
        <f t="shared" si="23"/>
        <v>204</v>
      </c>
      <c r="AK533" s="17"/>
      <c r="AL533" s="17"/>
      <c r="AM533" s="9"/>
      <c r="AN533" s="9"/>
      <c r="AO533" s="9"/>
    </row>
    <row r="534" spans="33:41">
      <c r="AG534" s="2">
        <v>518</v>
      </c>
      <c r="AH534" s="17">
        <v>517</v>
      </c>
      <c r="AI534" s="17">
        <f t="shared" si="22"/>
        <v>0.41663003663003662</v>
      </c>
      <c r="AJ534" s="17" t="str">
        <f t="shared" si="23"/>
        <v>205</v>
      </c>
      <c r="AK534" s="17"/>
      <c r="AL534" s="17"/>
      <c r="AM534" s="9"/>
      <c r="AN534" s="9"/>
      <c r="AO534" s="9"/>
    </row>
    <row r="535" spans="33:41">
      <c r="AG535" s="2">
        <v>519</v>
      </c>
      <c r="AH535" s="17">
        <v>518</v>
      </c>
      <c r="AI535" s="17">
        <f t="shared" si="22"/>
        <v>0.41743589743589743</v>
      </c>
      <c r="AJ535" s="17" t="str">
        <f t="shared" si="23"/>
        <v>206</v>
      </c>
      <c r="AK535" s="17"/>
      <c r="AL535" s="17"/>
      <c r="AM535" s="9"/>
      <c r="AN535" s="9"/>
      <c r="AO535" s="9"/>
    </row>
    <row r="536" spans="33:41">
      <c r="AG536" s="2">
        <v>520</v>
      </c>
      <c r="AH536" s="17">
        <v>519</v>
      </c>
      <c r="AI536" s="17">
        <f t="shared" si="22"/>
        <v>0.41824175824175824</v>
      </c>
      <c r="AJ536" s="17" t="str">
        <f t="shared" si="23"/>
        <v>207</v>
      </c>
      <c r="AK536" s="17"/>
      <c r="AL536" s="17"/>
      <c r="AM536" s="9"/>
      <c r="AN536" s="9"/>
      <c r="AO536" s="9"/>
    </row>
    <row r="537" spans="33:41">
      <c r="AG537" s="2">
        <v>521</v>
      </c>
      <c r="AH537" s="17">
        <v>520</v>
      </c>
      <c r="AI537" s="17">
        <f t="shared" si="22"/>
        <v>0.41904761904761906</v>
      </c>
      <c r="AJ537" s="17" t="str">
        <f t="shared" si="23"/>
        <v>208</v>
      </c>
      <c r="AK537" s="17"/>
      <c r="AL537" s="17"/>
      <c r="AM537" s="9"/>
      <c r="AN537" s="9"/>
      <c r="AO537" s="9"/>
    </row>
    <row r="538" spans="33:41">
      <c r="AG538" s="2">
        <v>522</v>
      </c>
      <c r="AH538" s="17">
        <v>521</v>
      </c>
      <c r="AI538" s="17">
        <f t="shared" si="22"/>
        <v>0.41985347985347987</v>
      </c>
      <c r="AJ538" s="17" t="str">
        <f t="shared" si="23"/>
        <v>209</v>
      </c>
      <c r="AK538" s="17"/>
      <c r="AL538" s="17"/>
      <c r="AM538" s="9"/>
      <c r="AN538" s="9"/>
      <c r="AO538" s="9"/>
    </row>
    <row r="539" spans="33:41">
      <c r="AG539" s="2">
        <v>523</v>
      </c>
      <c r="AH539" s="17">
        <v>522</v>
      </c>
      <c r="AI539" s="17">
        <f t="shared" si="22"/>
        <v>0.42065934065934069</v>
      </c>
      <c r="AJ539" s="17" t="str">
        <f t="shared" si="23"/>
        <v>20A</v>
      </c>
      <c r="AK539" s="17"/>
      <c r="AL539" s="17"/>
      <c r="AM539" s="9"/>
      <c r="AN539" s="9"/>
      <c r="AO539" s="9"/>
    </row>
    <row r="540" spans="33:41">
      <c r="AG540" s="2">
        <v>524</v>
      </c>
      <c r="AH540" s="17">
        <v>523</v>
      </c>
      <c r="AI540" s="17">
        <f t="shared" si="22"/>
        <v>0.42146520146520144</v>
      </c>
      <c r="AJ540" s="17" t="str">
        <f t="shared" si="23"/>
        <v>20B</v>
      </c>
      <c r="AK540" s="17"/>
      <c r="AL540" s="17"/>
      <c r="AM540" s="9"/>
      <c r="AN540" s="9"/>
      <c r="AO540" s="9"/>
    </row>
    <row r="541" spans="33:41">
      <c r="AG541" s="2">
        <v>525</v>
      </c>
      <c r="AH541" s="17">
        <v>524</v>
      </c>
      <c r="AI541" s="17">
        <f t="shared" si="22"/>
        <v>0.42227106227106226</v>
      </c>
      <c r="AJ541" s="17" t="str">
        <f t="shared" si="23"/>
        <v>20C</v>
      </c>
      <c r="AK541" s="17"/>
      <c r="AL541" s="17"/>
      <c r="AM541" s="9"/>
      <c r="AN541" s="9"/>
      <c r="AO541" s="9"/>
    </row>
    <row r="542" spans="33:41">
      <c r="AG542" s="2">
        <v>526</v>
      </c>
      <c r="AH542" s="17">
        <v>525</v>
      </c>
      <c r="AI542" s="17">
        <f t="shared" si="22"/>
        <v>0.42307692307692307</v>
      </c>
      <c r="AJ542" s="17" t="str">
        <f t="shared" si="23"/>
        <v>20D</v>
      </c>
      <c r="AK542" s="17"/>
      <c r="AL542" s="17"/>
      <c r="AM542" s="9"/>
      <c r="AN542" s="9"/>
      <c r="AO542" s="9"/>
    </row>
    <row r="543" spans="33:41">
      <c r="AG543" s="2">
        <v>527</v>
      </c>
      <c r="AH543" s="17">
        <v>526</v>
      </c>
      <c r="AI543" s="17">
        <f t="shared" si="22"/>
        <v>0.42388278388278389</v>
      </c>
      <c r="AJ543" s="17" t="str">
        <f t="shared" si="23"/>
        <v>20E</v>
      </c>
      <c r="AK543" s="17"/>
      <c r="AL543" s="17"/>
      <c r="AM543" s="9"/>
      <c r="AN543" s="9"/>
      <c r="AO543" s="9"/>
    </row>
    <row r="544" spans="33:41">
      <c r="AG544" s="2">
        <v>528</v>
      </c>
      <c r="AH544" s="17">
        <v>527</v>
      </c>
      <c r="AI544" s="17">
        <f t="shared" si="22"/>
        <v>0.4246886446886447</v>
      </c>
      <c r="AJ544" s="17" t="str">
        <f t="shared" si="23"/>
        <v>20F</v>
      </c>
      <c r="AK544" s="17"/>
      <c r="AL544" s="17"/>
      <c r="AM544" s="9"/>
      <c r="AN544" s="9"/>
      <c r="AO544" s="9"/>
    </row>
    <row r="545" spans="33:41">
      <c r="AG545" s="2">
        <v>529</v>
      </c>
      <c r="AH545" s="17">
        <v>528</v>
      </c>
      <c r="AI545" s="17">
        <f t="shared" si="22"/>
        <v>0.42549450549450551</v>
      </c>
      <c r="AJ545" s="17" t="str">
        <f t="shared" si="23"/>
        <v>210</v>
      </c>
      <c r="AK545" s="17"/>
      <c r="AL545" s="17"/>
      <c r="AM545" s="9"/>
      <c r="AN545" s="9"/>
      <c r="AO545" s="9"/>
    </row>
    <row r="546" spans="33:41">
      <c r="AG546" s="2">
        <v>530</v>
      </c>
      <c r="AH546" s="17">
        <v>529</v>
      </c>
      <c r="AI546" s="17">
        <f t="shared" si="22"/>
        <v>0.42630036630036627</v>
      </c>
      <c r="AJ546" s="17" t="str">
        <f t="shared" si="23"/>
        <v>211</v>
      </c>
      <c r="AK546" s="17"/>
      <c r="AL546" s="17"/>
      <c r="AM546" s="9"/>
      <c r="AN546" s="9"/>
      <c r="AO546" s="9"/>
    </row>
    <row r="547" spans="33:41">
      <c r="AG547" s="2">
        <v>531</v>
      </c>
      <c r="AH547" s="17">
        <v>530</v>
      </c>
      <c r="AI547" s="17">
        <f t="shared" si="22"/>
        <v>0.42710622710622709</v>
      </c>
      <c r="AJ547" s="17" t="str">
        <f t="shared" si="23"/>
        <v>212</v>
      </c>
      <c r="AK547" s="17"/>
      <c r="AL547" s="17"/>
      <c r="AM547" s="9"/>
      <c r="AN547" s="9"/>
      <c r="AO547" s="9"/>
    </row>
    <row r="548" spans="33:41">
      <c r="AG548" s="2">
        <v>532</v>
      </c>
      <c r="AH548" s="17">
        <v>531</v>
      </c>
      <c r="AI548" s="17">
        <f t="shared" si="22"/>
        <v>0.4279120879120879</v>
      </c>
      <c r="AJ548" s="17" t="str">
        <f t="shared" si="23"/>
        <v>213</v>
      </c>
      <c r="AK548" s="17"/>
      <c r="AL548" s="17"/>
      <c r="AM548" s="9"/>
      <c r="AN548" s="9"/>
      <c r="AO548" s="9"/>
    </row>
    <row r="549" spans="33:41">
      <c r="AG549" s="2">
        <v>533</v>
      </c>
      <c r="AH549" s="17">
        <v>532</v>
      </c>
      <c r="AI549" s="17">
        <f t="shared" si="22"/>
        <v>0.42871794871794872</v>
      </c>
      <c r="AJ549" s="17" t="str">
        <f t="shared" si="23"/>
        <v>214</v>
      </c>
      <c r="AK549" s="17"/>
      <c r="AL549" s="17"/>
      <c r="AM549" s="9"/>
      <c r="AN549" s="9"/>
      <c r="AO549" s="9"/>
    </row>
    <row r="550" spans="33:41">
      <c r="AG550" s="2">
        <v>534</v>
      </c>
      <c r="AH550" s="17">
        <v>533</v>
      </c>
      <c r="AI550" s="17">
        <f t="shared" si="22"/>
        <v>0.42952380952380953</v>
      </c>
      <c r="AJ550" s="17" t="str">
        <f t="shared" si="23"/>
        <v>215</v>
      </c>
      <c r="AK550" s="17"/>
      <c r="AL550" s="17"/>
      <c r="AM550" s="9"/>
      <c r="AN550" s="9"/>
      <c r="AO550" s="9"/>
    </row>
    <row r="551" spans="33:41">
      <c r="AG551" s="2">
        <v>535</v>
      </c>
      <c r="AH551" s="17">
        <v>534</v>
      </c>
      <c r="AI551" s="17">
        <f t="shared" si="22"/>
        <v>0.43032967032967034</v>
      </c>
      <c r="AJ551" s="17" t="str">
        <f t="shared" si="23"/>
        <v>216</v>
      </c>
      <c r="AK551" s="17"/>
      <c r="AL551" s="17"/>
      <c r="AM551" s="9"/>
      <c r="AN551" s="9"/>
      <c r="AO551" s="9"/>
    </row>
    <row r="552" spans="33:41">
      <c r="AG552" s="2">
        <v>536</v>
      </c>
      <c r="AH552" s="17">
        <v>535</v>
      </c>
      <c r="AI552" s="17">
        <f t="shared" si="22"/>
        <v>0.43113553113553116</v>
      </c>
      <c r="AJ552" s="17" t="str">
        <f t="shared" si="23"/>
        <v>217</v>
      </c>
      <c r="AK552" s="17"/>
      <c r="AL552" s="17"/>
      <c r="AM552" s="9"/>
      <c r="AN552" s="9"/>
      <c r="AO552" s="9"/>
    </row>
    <row r="553" spans="33:41">
      <c r="AG553" s="2">
        <v>537</v>
      </c>
      <c r="AH553" s="17">
        <v>536</v>
      </c>
      <c r="AI553" s="17">
        <f t="shared" si="22"/>
        <v>0.43194139194139192</v>
      </c>
      <c r="AJ553" s="17" t="str">
        <f t="shared" si="23"/>
        <v>218</v>
      </c>
      <c r="AK553" s="17"/>
      <c r="AL553" s="17"/>
      <c r="AM553" s="9"/>
      <c r="AN553" s="9"/>
      <c r="AO553" s="9"/>
    </row>
    <row r="554" spans="33:41">
      <c r="AG554" s="2">
        <v>538</v>
      </c>
      <c r="AH554" s="17">
        <v>537</v>
      </c>
      <c r="AI554" s="17">
        <f t="shared" si="22"/>
        <v>0.43274725274725273</v>
      </c>
      <c r="AJ554" s="17" t="str">
        <f t="shared" si="23"/>
        <v>219</v>
      </c>
      <c r="AK554" s="17"/>
      <c r="AL554" s="17"/>
      <c r="AM554" s="9"/>
      <c r="AN554" s="9"/>
      <c r="AO554" s="9"/>
    </row>
    <row r="555" spans="33:41">
      <c r="AG555" s="2">
        <v>539</v>
      </c>
      <c r="AH555" s="17">
        <v>538</v>
      </c>
      <c r="AI555" s="17">
        <f t="shared" si="22"/>
        <v>0.43355311355311354</v>
      </c>
      <c r="AJ555" s="17" t="str">
        <f t="shared" si="23"/>
        <v>21A</v>
      </c>
      <c r="AK555" s="17"/>
      <c r="AL555" s="17"/>
      <c r="AM555" s="9"/>
      <c r="AN555" s="9"/>
      <c r="AO555" s="9"/>
    </row>
    <row r="556" spans="33:41">
      <c r="AG556" s="2">
        <v>540</v>
      </c>
      <c r="AH556" s="17">
        <v>539</v>
      </c>
      <c r="AI556" s="17">
        <f t="shared" si="22"/>
        <v>0.43435897435897436</v>
      </c>
      <c r="AJ556" s="17" t="str">
        <f t="shared" si="23"/>
        <v>21B</v>
      </c>
      <c r="AK556" s="17"/>
      <c r="AL556" s="17"/>
      <c r="AM556" s="9"/>
      <c r="AN556" s="9"/>
      <c r="AO556" s="9"/>
    </row>
    <row r="557" spans="33:41">
      <c r="AG557" s="2">
        <v>541</v>
      </c>
      <c r="AH557" s="17">
        <v>540</v>
      </c>
      <c r="AI557" s="17">
        <f t="shared" si="22"/>
        <v>0.43516483516483517</v>
      </c>
      <c r="AJ557" s="17" t="str">
        <f t="shared" si="23"/>
        <v>21C</v>
      </c>
      <c r="AK557" s="17"/>
      <c r="AL557" s="17"/>
      <c r="AM557" s="9"/>
      <c r="AN557" s="9"/>
      <c r="AO557" s="9"/>
    </row>
    <row r="558" spans="33:41">
      <c r="AG558" s="2">
        <v>542</v>
      </c>
      <c r="AH558" s="17">
        <v>541</v>
      </c>
      <c r="AI558" s="17">
        <f t="shared" si="22"/>
        <v>0.43597069597069599</v>
      </c>
      <c r="AJ558" s="17" t="str">
        <f t="shared" si="23"/>
        <v>21D</v>
      </c>
      <c r="AK558" s="17"/>
      <c r="AL558" s="17"/>
      <c r="AM558" s="9"/>
      <c r="AN558" s="9"/>
      <c r="AO558" s="9"/>
    </row>
    <row r="559" spans="33:41">
      <c r="AG559" s="2">
        <v>543</v>
      </c>
      <c r="AH559" s="17">
        <v>542</v>
      </c>
      <c r="AI559" s="17">
        <f t="shared" si="22"/>
        <v>0.4367765567765568</v>
      </c>
      <c r="AJ559" s="17" t="str">
        <f t="shared" si="23"/>
        <v>21E</v>
      </c>
      <c r="AK559" s="17"/>
      <c r="AL559" s="17"/>
      <c r="AM559" s="9"/>
      <c r="AN559" s="9"/>
      <c r="AO559" s="9"/>
    </row>
    <row r="560" spans="33:41">
      <c r="AG560" s="2">
        <v>544</v>
      </c>
      <c r="AH560" s="17">
        <v>543</v>
      </c>
      <c r="AI560" s="17">
        <f t="shared" si="22"/>
        <v>0.43758241758241756</v>
      </c>
      <c r="AJ560" s="17" t="str">
        <f t="shared" si="23"/>
        <v>21F</v>
      </c>
      <c r="AK560" s="17"/>
      <c r="AL560" s="17"/>
      <c r="AM560" s="9"/>
      <c r="AN560" s="9"/>
      <c r="AO560" s="9"/>
    </row>
    <row r="561" spans="33:41">
      <c r="AG561" s="2">
        <v>545</v>
      </c>
      <c r="AH561" s="17">
        <v>544</v>
      </c>
      <c r="AI561" s="17">
        <f t="shared" si="22"/>
        <v>0.43838827838827837</v>
      </c>
      <c r="AJ561" s="17" t="str">
        <f t="shared" si="23"/>
        <v>220</v>
      </c>
      <c r="AK561" s="17"/>
      <c r="AL561" s="17"/>
      <c r="AM561" s="9"/>
      <c r="AN561" s="9"/>
      <c r="AO561" s="9"/>
    </row>
    <row r="562" spans="33:41">
      <c r="AG562" s="2">
        <v>546</v>
      </c>
      <c r="AH562" s="17">
        <v>545</v>
      </c>
      <c r="AI562" s="17">
        <f t="shared" si="22"/>
        <v>0.43919413919413919</v>
      </c>
      <c r="AJ562" s="17" t="str">
        <f t="shared" si="23"/>
        <v>221</v>
      </c>
      <c r="AK562" s="17"/>
      <c r="AL562" s="17"/>
      <c r="AM562" s="9"/>
      <c r="AN562" s="9"/>
      <c r="AO562" s="9"/>
    </row>
    <row r="563" spans="33:41">
      <c r="AG563" s="2">
        <v>547</v>
      </c>
      <c r="AH563" s="17">
        <v>546</v>
      </c>
      <c r="AI563" s="17">
        <f t="shared" si="22"/>
        <v>0.44</v>
      </c>
      <c r="AJ563" s="17" t="str">
        <f t="shared" si="23"/>
        <v>222</v>
      </c>
      <c r="AK563" s="17"/>
      <c r="AL563" s="17"/>
      <c r="AM563" s="9"/>
      <c r="AN563" s="9"/>
      <c r="AO563" s="9"/>
    </row>
    <row r="564" spans="33:41">
      <c r="AG564" s="2">
        <v>548</v>
      </c>
      <c r="AH564" s="17">
        <v>547</v>
      </c>
      <c r="AI564" s="17">
        <f t="shared" si="22"/>
        <v>0.44080586080586082</v>
      </c>
      <c r="AJ564" s="17" t="str">
        <f t="shared" si="23"/>
        <v>223</v>
      </c>
      <c r="AK564" s="17"/>
      <c r="AL564" s="17"/>
      <c r="AM564" s="9"/>
      <c r="AN564" s="9"/>
      <c r="AO564" s="9"/>
    </row>
    <row r="565" spans="33:41">
      <c r="AG565" s="2">
        <v>549</v>
      </c>
      <c r="AH565" s="17">
        <v>548</v>
      </c>
      <c r="AI565" s="17">
        <f t="shared" si="22"/>
        <v>0.44161172161172163</v>
      </c>
      <c r="AJ565" s="17" t="str">
        <f t="shared" si="23"/>
        <v>224</v>
      </c>
      <c r="AK565" s="17"/>
      <c r="AL565" s="17"/>
      <c r="AM565" s="9"/>
      <c r="AN565" s="9"/>
      <c r="AO565" s="9"/>
    </row>
    <row r="566" spans="33:41">
      <c r="AG566" s="2">
        <v>550</v>
      </c>
      <c r="AH566" s="17">
        <v>549</v>
      </c>
      <c r="AI566" s="17">
        <f t="shared" si="22"/>
        <v>0.44241758241758244</v>
      </c>
      <c r="AJ566" s="17" t="str">
        <f t="shared" si="23"/>
        <v>225</v>
      </c>
      <c r="AK566" s="17"/>
      <c r="AL566" s="17"/>
      <c r="AM566" s="9"/>
      <c r="AN566" s="9"/>
      <c r="AO566" s="9"/>
    </row>
    <row r="567" spans="33:41">
      <c r="AG567" s="2">
        <v>551</v>
      </c>
      <c r="AH567" s="17">
        <v>550</v>
      </c>
      <c r="AI567" s="17">
        <f t="shared" si="22"/>
        <v>0.4432234432234432</v>
      </c>
      <c r="AJ567" s="17" t="str">
        <f t="shared" si="23"/>
        <v>226</v>
      </c>
      <c r="AK567" s="17"/>
      <c r="AL567" s="17"/>
      <c r="AM567" s="9"/>
      <c r="AN567" s="9"/>
      <c r="AO567" s="9"/>
    </row>
    <row r="568" spans="33:41">
      <c r="AG568" s="2">
        <v>552</v>
      </c>
      <c r="AH568" s="17">
        <v>551</v>
      </c>
      <c r="AI568" s="17">
        <f t="shared" si="22"/>
        <v>0.44402930402930402</v>
      </c>
      <c r="AJ568" s="17" t="str">
        <f t="shared" si="23"/>
        <v>227</v>
      </c>
      <c r="AK568" s="17"/>
      <c r="AL568" s="17"/>
      <c r="AM568" s="9"/>
      <c r="AN568" s="9"/>
      <c r="AO568" s="9"/>
    </row>
    <row r="569" spans="33:41">
      <c r="AG569" s="2">
        <v>553</v>
      </c>
      <c r="AH569" s="17">
        <v>552</v>
      </c>
      <c r="AI569" s="17">
        <f t="shared" si="22"/>
        <v>0.44483516483516483</v>
      </c>
      <c r="AJ569" s="17" t="str">
        <f t="shared" si="23"/>
        <v>228</v>
      </c>
      <c r="AK569" s="17"/>
      <c r="AL569" s="17"/>
      <c r="AM569" s="9"/>
      <c r="AN569" s="9"/>
      <c r="AO569" s="9"/>
    </row>
    <row r="570" spans="33:41">
      <c r="AG570" s="2">
        <v>554</v>
      </c>
      <c r="AH570" s="17">
        <v>553</v>
      </c>
      <c r="AI570" s="17">
        <f t="shared" si="22"/>
        <v>0.44564102564102565</v>
      </c>
      <c r="AJ570" s="17" t="str">
        <f t="shared" si="23"/>
        <v>229</v>
      </c>
      <c r="AK570" s="17"/>
      <c r="AL570" s="17"/>
      <c r="AM570" s="9"/>
      <c r="AN570" s="9"/>
      <c r="AO570" s="9"/>
    </row>
    <row r="571" spans="33:41">
      <c r="AG571" s="2">
        <v>555</v>
      </c>
      <c r="AH571" s="17">
        <v>554</v>
      </c>
      <c r="AI571" s="17">
        <f t="shared" si="22"/>
        <v>0.44644688644688646</v>
      </c>
      <c r="AJ571" s="17" t="str">
        <f t="shared" si="23"/>
        <v>22A</v>
      </c>
      <c r="AK571" s="17"/>
      <c r="AL571" s="17"/>
      <c r="AM571" s="9"/>
      <c r="AN571" s="9"/>
      <c r="AO571" s="9"/>
    </row>
    <row r="572" spans="33:41">
      <c r="AG572" s="2">
        <v>556</v>
      </c>
      <c r="AH572" s="17">
        <v>555</v>
      </c>
      <c r="AI572" s="17">
        <f t="shared" si="22"/>
        <v>0.44725274725274727</v>
      </c>
      <c r="AJ572" s="17" t="str">
        <f t="shared" si="23"/>
        <v>22B</v>
      </c>
      <c r="AK572" s="17"/>
      <c r="AL572" s="17"/>
      <c r="AM572" s="9"/>
      <c r="AN572" s="9"/>
      <c r="AO572" s="9"/>
    </row>
    <row r="573" spans="33:41">
      <c r="AG573" s="2">
        <v>557</v>
      </c>
      <c r="AH573" s="17">
        <v>556</v>
      </c>
      <c r="AI573" s="17">
        <f t="shared" si="22"/>
        <v>0.44805860805860803</v>
      </c>
      <c r="AJ573" s="17" t="str">
        <f t="shared" si="23"/>
        <v>22C</v>
      </c>
      <c r="AK573" s="17"/>
      <c r="AL573" s="17"/>
      <c r="AM573" s="9"/>
      <c r="AN573" s="9"/>
      <c r="AO573" s="9"/>
    </row>
    <row r="574" spans="33:41">
      <c r="AG574" s="2">
        <v>558</v>
      </c>
      <c r="AH574" s="17">
        <v>557</v>
      </c>
      <c r="AI574" s="17">
        <f t="shared" si="22"/>
        <v>0.44886446886446885</v>
      </c>
      <c r="AJ574" s="17" t="str">
        <f t="shared" si="23"/>
        <v>22D</v>
      </c>
      <c r="AK574" s="17"/>
      <c r="AL574" s="17"/>
      <c r="AM574" s="9"/>
      <c r="AN574" s="9"/>
      <c r="AO574" s="9"/>
    </row>
    <row r="575" spans="33:41">
      <c r="AG575" s="2">
        <v>559</v>
      </c>
      <c r="AH575" s="17">
        <v>558</v>
      </c>
      <c r="AI575" s="17">
        <f t="shared" si="22"/>
        <v>0.44967032967032966</v>
      </c>
      <c r="AJ575" s="17" t="str">
        <f t="shared" si="23"/>
        <v>22E</v>
      </c>
      <c r="AK575" s="17"/>
      <c r="AL575" s="17"/>
      <c r="AM575" s="9"/>
      <c r="AN575" s="9"/>
      <c r="AO575" s="9"/>
    </row>
    <row r="576" spans="33:41">
      <c r="AG576" s="2">
        <v>560</v>
      </c>
      <c r="AH576" s="17">
        <v>559</v>
      </c>
      <c r="AI576" s="17">
        <f t="shared" si="22"/>
        <v>0.45047619047619047</v>
      </c>
      <c r="AJ576" s="17" t="str">
        <f t="shared" si="23"/>
        <v>22F</v>
      </c>
      <c r="AK576" s="17"/>
      <c r="AL576" s="17"/>
      <c r="AM576" s="9"/>
      <c r="AN576" s="9"/>
      <c r="AO576" s="9"/>
    </row>
    <row r="577" spans="33:41">
      <c r="AG577" s="2">
        <v>561</v>
      </c>
      <c r="AH577" s="17">
        <v>560</v>
      </c>
      <c r="AI577" s="17">
        <f t="shared" si="22"/>
        <v>0.45128205128205129</v>
      </c>
      <c r="AJ577" s="17" t="str">
        <f t="shared" si="23"/>
        <v>230</v>
      </c>
      <c r="AK577" s="17"/>
      <c r="AL577" s="17"/>
      <c r="AM577" s="9"/>
      <c r="AN577" s="9"/>
      <c r="AO577" s="9"/>
    </row>
    <row r="578" spans="33:41">
      <c r="AG578" s="2">
        <v>562</v>
      </c>
      <c r="AH578" s="17">
        <v>561</v>
      </c>
      <c r="AI578" s="17">
        <f t="shared" si="22"/>
        <v>0.4520879120879121</v>
      </c>
      <c r="AJ578" s="17" t="str">
        <f t="shared" si="23"/>
        <v>231</v>
      </c>
      <c r="AK578" s="17"/>
      <c r="AL578" s="17"/>
      <c r="AM578" s="9"/>
      <c r="AN578" s="9"/>
      <c r="AO578" s="9"/>
    </row>
    <row r="579" spans="33:41">
      <c r="AG579" s="2">
        <v>563</v>
      </c>
      <c r="AH579" s="17">
        <v>562</v>
      </c>
      <c r="AI579" s="17">
        <f t="shared" si="22"/>
        <v>0.45289377289377292</v>
      </c>
      <c r="AJ579" s="17" t="str">
        <f t="shared" si="23"/>
        <v>232</v>
      </c>
      <c r="AK579" s="17"/>
      <c r="AL579" s="17"/>
      <c r="AM579" s="9"/>
      <c r="AN579" s="9"/>
      <c r="AO579" s="9"/>
    </row>
    <row r="580" spans="33:41">
      <c r="AG580" s="2">
        <v>564</v>
      </c>
      <c r="AH580" s="17">
        <v>563</v>
      </c>
      <c r="AI580" s="17">
        <f t="shared" si="22"/>
        <v>0.45369963369963368</v>
      </c>
      <c r="AJ580" s="17" t="str">
        <f t="shared" si="23"/>
        <v>233</v>
      </c>
      <c r="AK580" s="17"/>
      <c r="AL580" s="17"/>
      <c r="AM580" s="9"/>
      <c r="AN580" s="9"/>
      <c r="AO580" s="9"/>
    </row>
    <row r="581" spans="33:41">
      <c r="AG581" s="2">
        <v>565</v>
      </c>
      <c r="AH581" s="17">
        <v>564</v>
      </c>
      <c r="AI581" s="17">
        <f t="shared" si="22"/>
        <v>0.45450549450549449</v>
      </c>
      <c r="AJ581" s="17" t="str">
        <f t="shared" si="23"/>
        <v>234</v>
      </c>
      <c r="AK581" s="17"/>
      <c r="AL581" s="17"/>
      <c r="AM581" s="9"/>
      <c r="AN581" s="9"/>
      <c r="AO581" s="9"/>
    </row>
    <row r="582" spans="33:41">
      <c r="AG582" s="2">
        <v>566</v>
      </c>
      <c r="AH582" s="17">
        <v>565</v>
      </c>
      <c r="AI582" s="17">
        <f t="shared" si="22"/>
        <v>0.4553113553113553</v>
      </c>
      <c r="AJ582" s="17" t="str">
        <f t="shared" si="23"/>
        <v>235</v>
      </c>
      <c r="AK582" s="17"/>
      <c r="AL582" s="17"/>
      <c r="AM582" s="9"/>
      <c r="AN582" s="9"/>
      <c r="AO582" s="9"/>
    </row>
    <row r="583" spans="33:41">
      <c r="AG583" s="2">
        <v>567</v>
      </c>
      <c r="AH583" s="17">
        <v>566</v>
      </c>
      <c r="AI583" s="17">
        <f t="shared" si="22"/>
        <v>0.45611721611721612</v>
      </c>
      <c r="AJ583" s="17" t="str">
        <f t="shared" si="23"/>
        <v>236</v>
      </c>
      <c r="AK583" s="17"/>
      <c r="AL583" s="17"/>
      <c r="AM583" s="9"/>
      <c r="AN583" s="9"/>
      <c r="AO583" s="9"/>
    </row>
    <row r="584" spans="33:41">
      <c r="AG584" s="2">
        <v>568</v>
      </c>
      <c r="AH584" s="17">
        <v>567</v>
      </c>
      <c r="AI584" s="17">
        <f t="shared" si="22"/>
        <v>0.45692307692307693</v>
      </c>
      <c r="AJ584" s="17" t="str">
        <f t="shared" si="23"/>
        <v>237</v>
      </c>
      <c r="AK584" s="17"/>
      <c r="AL584" s="17"/>
      <c r="AM584" s="9"/>
      <c r="AN584" s="9"/>
      <c r="AO584" s="9"/>
    </row>
    <row r="585" spans="33:41">
      <c r="AG585" s="2">
        <v>569</v>
      </c>
      <c r="AH585" s="17">
        <v>568</v>
      </c>
      <c r="AI585" s="17">
        <f t="shared" si="22"/>
        <v>0.45772893772893775</v>
      </c>
      <c r="AJ585" s="17" t="str">
        <f t="shared" si="23"/>
        <v>238</v>
      </c>
      <c r="AK585" s="17"/>
      <c r="AL585" s="17"/>
      <c r="AM585" s="9"/>
      <c r="AN585" s="9"/>
      <c r="AO585" s="9"/>
    </row>
    <row r="586" spans="33:41">
      <c r="AG586" s="2">
        <v>570</v>
      </c>
      <c r="AH586" s="17">
        <v>569</v>
      </c>
      <c r="AI586" s="17">
        <f t="shared" si="22"/>
        <v>0.45853479853479856</v>
      </c>
      <c r="AJ586" s="17" t="str">
        <f t="shared" si="23"/>
        <v>239</v>
      </c>
      <c r="AK586" s="17"/>
      <c r="AL586" s="17"/>
      <c r="AM586" s="9"/>
      <c r="AN586" s="9"/>
      <c r="AO586" s="9"/>
    </row>
    <row r="587" spans="33:41">
      <c r="AG587" s="2">
        <v>571</v>
      </c>
      <c r="AH587" s="17">
        <v>570</v>
      </c>
      <c r="AI587" s="17">
        <f t="shared" si="22"/>
        <v>0.45934065934065932</v>
      </c>
      <c r="AJ587" s="17" t="str">
        <f t="shared" si="23"/>
        <v>23A</v>
      </c>
      <c r="AK587" s="17"/>
      <c r="AL587" s="17"/>
      <c r="AM587" s="9"/>
      <c r="AN587" s="9"/>
      <c r="AO587" s="9"/>
    </row>
    <row r="588" spans="33:41">
      <c r="AG588" s="2">
        <v>572</v>
      </c>
      <c r="AH588" s="17">
        <v>571</v>
      </c>
      <c r="AI588" s="17">
        <f t="shared" si="22"/>
        <v>0.46014652014652013</v>
      </c>
      <c r="AJ588" s="17" t="str">
        <f t="shared" si="23"/>
        <v>23B</v>
      </c>
      <c r="AK588" s="17"/>
      <c r="AL588" s="17"/>
      <c r="AM588" s="9"/>
      <c r="AN588" s="9"/>
      <c r="AO588" s="9"/>
    </row>
    <row r="589" spans="33:41">
      <c r="AG589" s="2">
        <v>573</v>
      </c>
      <c r="AH589" s="17">
        <v>572</v>
      </c>
      <c r="AI589" s="17">
        <f t="shared" si="22"/>
        <v>0.46095238095238095</v>
      </c>
      <c r="AJ589" s="17" t="str">
        <f t="shared" si="23"/>
        <v>23C</v>
      </c>
      <c r="AK589" s="17"/>
      <c r="AL589" s="17"/>
      <c r="AM589" s="9"/>
      <c r="AN589" s="9"/>
      <c r="AO589" s="9"/>
    </row>
    <row r="590" spans="33:41">
      <c r="AG590" s="2">
        <v>574</v>
      </c>
      <c r="AH590" s="17">
        <v>573</v>
      </c>
      <c r="AI590" s="17">
        <f t="shared" si="22"/>
        <v>0.46175824175824176</v>
      </c>
      <c r="AJ590" s="17" t="str">
        <f t="shared" si="23"/>
        <v>23D</v>
      </c>
      <c r="AK590" s="17"/>
      <c r="AL590" s="17"/>
      <c r="AM590" s="9"/>
      <c r="AN590" s="9"/>
      <c r="AO590" s="9"/>
    </row>
    <row r="591" spans="33:41">
      <c r="AG591" s="2">
        <v>575</v>
      </c>
      <c r="AH591" s="17">
        <v>574</v>
      </c>
      <c r="AI591" s="17">
        <f t="shared" si="22"/>
        <v>0.46256410256410257</v>
      </c>
      <c r="AJ591" s="17" t="str">
        <f t="shared" si="23"/>
        <v>23E</v>
      </c>
      <c r="AK591" s="17"/>
      <c r="AL591" s="17"/>
      <c r="AM591" s="9"/>
      <c r="AN591" s="9"/>
      <c r="AO591" s="9"/>
    </row>
    <row r="592" spans="33:41">
      <c r="AG592" s="2">
        <v>576</v>
      </c>
      <c r="AH592" s="17">
        <v>575</v>
      </c>
      <c r="AI592" s="17">
        <f t="shared" si="22"/>
        <v>0.46336996336996339</v>
      </c>
      <c r="AJ592" s="17" t="str">
        <f t="shared" si="23"/>
        <v>23F</v>
      </c>
      <c r="AK592" s="17"/>
      <c r="AL592" s="17"/>
      <c r="AM592" s="9"/>
      <c r="AN592" s="9"/>
      <c r="AO592" s="9"/>
    </row>
    <row r="593" spans="33:41">
      <c r="AG593" s="2">
        <v>577</v>
      </c>
      <c r="AH593" s="17">
        <v>576</v>
      </c>
      <c r="AI593" s="17">
        <f t="shared" si="22"/>
        <v>0.46417582417582415</v>
      </c>
      <c r="AJ593" s="17" t="str">
        <f t="shared" si="23"/>
        <v>240</v>
      </c>
      <c r="AK593" s="17"/>
      <c r="AL593" s="17"/>
      <c r="AM593" s="9"/>
      <c r="AN593" s="9"/>
      <c r="AO593" s="9"/>
    </row>
    <row r="594" spans="33:41">
      <c r="AG594" s="2">
        <v>578</v>
      </c>
      <c r="AH594" s="17">
        <v>577</v>
      </c>
      <c r="AI594" s="17">
        <f t="shared" si="22"/>
        <v>0.46498168498168496</v>
      </c>
      <c r="AJ594" s="17" t="str">
        <f t="shared" si="23"/>
        <v>241</v>
      </c>
      <c r="AK594" s="17"/>
      <c r="AL594" s="17"/>
      <c r="AM594" s="9"/>
      <c r="AN594" s="9"/>
      <c r="AO594" s="9"/>
    </row>
    <row r="595" spans="33:41">
      <c r="AG595" s="2">
        <v>579</v>
      </c>
      <c r="AH595" s="17">
        <v>578</v>
      </c>
      <c r="AI595" s="17">
        <f t="shared" ref="AI595:AI658" si="24">AH595*$AJ$15</f>
        <v>0.46578754578754578</v>
      </c>
      <c r="AJ595" s="17" t="str">
        <f t="shared" ref="AJ595:AJ658" si="25">DEC2HEX(AH595,3)</f>
        <v>242</v>
      </c>
      <c r="AK595" s="17"/>
      <c r="AL595" s="17"/>
      <c r="AM595" s="9"/>
      <c r="AN595" s="9"/>
      <c r="AO595" s="9"/>
    </row>
    <row r="596" spans="33:41">
      <c r="AG596" s="2">
        <v>580</v>
      </c>
      <c r="AH596" s="17">
        <v>579</v>
      </c>
      <c r="AI596" s="17">
        <f t="shared" si="24"/>
        <v>0.46659340659340659</v>
      </c>
      <c r="AJ596" s="17" t="str">
        <f t="shared" si="25"/>
        <v>243</v>
      </c>
      <c r="AK596" s="17"/>
      <c r="AL596" s="17"/>
      <c r="AM596" s="9"/>
      <c r="AN596" s="9"/>
      <c r="AO596" s="9"/>
    </row>
    <row r="597" spans="33:41">
      <c r="AG597" s="2">
        <v>581</v>
      </c>
      <c r="AH597" s="17">
        <v>580</v>
      </c>
      <c r="AI597" s="17">
        <f t="shared" si="24"/>
        <v>0.4673992673992674</v>
      </c>
      <c r="AJ597" s="17" t="str">
        <f t="shared" si="25"/>
        <v>244</v>
      </c>
      <c r="AK597" s="17"/>
      <c r="AL597" s="17"/>
      <c r="AM597" s="9"/>
      <c r="AN597" s="9"/>
      <c r="AO597" s="9"/>
    </row>
    <row r="598" spans="33:41">
      <c r="AG598" s="2">
        <v>582</v>
      </c>
      <c r="AH598" s="17">
        <v>581</v>
      </c>
      <c r="AI598" s="17">
        <f t="shared" si="24"/>
        <v>0.46820512820512822</v>
      </c>
      <c r="AJ598" s="17" t="str">
        <f t="shared" si="25"/>
        <v>245</v>
      </c>
      <c r="AK598" s="17"/>
      <c r="AL598" s="17"/>
      <c r="AM598" s="9"/>
      <c r="AN598" s="9"/>
      <c r="AO598" s="9"/>
    </row>
    <row r="599" spans="33:41">
      <c r="AG599" s="2">
        <v>583</v>
      </c>
      <c r="AH599" s="17">
        <v>582</v>
      </c>
      <c r="AI599" s="17">
        <f t="shared" si="24"/>
        <v>0.46901098901098903</v>
      </c>
      <c r="AJ599" s="17" t="str">
        <f t="shared" si="25"/>
        <v>246</v>
      </c>
      <c r="AK599" s="17"/>
      <c r="AL599" s="17"/>
      <c r="AM599" s="9"/>
      <c r="AN599" s="9"/>
      <c r="AO599" s="9"/>
    </row>
    <row r="600" spans="33:41">
      <c r="AG600" s="2">
        <v>584</v>
      </c>
      <c r="AH600" s="17">
        <v>583</v>
      </c>
      <c r="AI600" s="17">
        <f t="shared" si="24"/>
        <v>0.46981684981684979</v>
      </c>
      <c r="AJ600" s="17" t="str">
        <f t="shared" si="25"/>
        <v>247</v>
      </c>
      <c r="AK600" s="17"/>
      <c r="AL600" s="17"/>
      <c r="AM600" s="9"/>
      <c r="AN600" s="9"/>
      <c r="AO600" s="9"/>
    </row>
    <row r="601" spans="33:41">
      <c r="AG601" s="2">
        <v>585</v>
      </c>
      <c r="AH601" s="17">
        <v>584</v>
      </c>
      <c r="AI601" s="17">
        <f t="shared" si="24"/>
        <v>0.4706227106227106</v>
      </c>
      <c r="AJ601" s="17" t="str">
        <f t="shared" si="25"/>
        <v>248</v>
      </c>
      <c r="AK601" s="17"/>
      <c r="AL601" s="17"/>
      <c r="AM601" s="9"/>
      <c r="AN601" s="9"/>
      <c r="AO601" s="9"/>
    </row>
    <row r="602" spans="33:41">
      <c r="AG602" s="2">
        <v>586</v>
      </c>
      <c r="AH602" s="17">
        <v>585</v>
      </c>
      <c r="AI602" s="17">
        <f t="shared" si="24"/>
        <v>0.47142857142857142</v>
      </c>
      <c r="AJ602" s="17" t="str">
        <f t="shared" si="25"/>
        <v>249</v>
      </c>
      <c r="AK602" s="17"/>
      <c r="AL602" s="17"/>
      <c r="AM602" s="9"/>
      <c r="AN602" s="9"/>
      <c r="AO602" s="9"/>
    </row>
    <row r="603" spans="33:41">
      <c r="AG603" s="2">
        <v>587</v>
      </c>
      <c r="AH603" s="17">
        <v>586</v>
      </c>
      <c r="AI603" s="17">
        <f t="shared" si="24"/>
        <v>0.47223443223443223</v>
      </c>
      <c r="AJ603" s="17" t="str">
        <f t="shared" si="25"/>
        <v>24A</v>
      </c>
      <c r="AK603" s="17"/>
      <c r="AL603" s="17"/>
      <c r="AM603" s="9"/>
      <c r="AN603" s="9"/>
      <c r="AO603" s="9"/>
    </row>
    <row r="604" spans="33:41">
      <c r="AG604" s="2">
        <v>588</v>
      </c>
      <c r="AH604" s="17">
        <v>587</v>
      </c>
      <c r="AI604" s="17">
        <f t="shared" si="24"/>
        <v>0.47304029304029305</v>
      </c>
      <c r="AJ604" s="17" t="str">
        <f t="shared" si="25"/>
        <v>24B</v>
      </c>
      <c r="AK604" s="17"/>
      <c r="AL604" s="17"/>
      <c r="AM604" s="9"/>
      <c r="AN604" s="9"/>
      <c r="AO604" s="9"/>
    </row>
    <row r="605" spans="33:41">
      <c r="AG605" s="2">
        <v>589</v>
      </c>
      <c r="AH605" s="17">
        <v>588</v>
      </c>
      <c r="AI605" s="17">
        <f t="shared" si="24"/>
        <v>0.47384615384615386</v>
      </c>
      <c r="AJ605" s="17" t="str">
        <f t="shared" si="25"/>
        <v>24C</v>
      </c>
      <c r="AK605" s="17"/>
      <c r="AL605" s="17"/>
      <c r="AM605" s="9"/>
      <c r="AN605" s="9"/>
      <c r="AO605" s="9"/>
    </row>
    <row r="606" spans="33:41">
      <c r="AG606" s="2">
        <v>590</v>
      </c>
      <c r="AH606" s="17">
        <v>589</v>
      </c>
      <c r="AI606" s="17">
        <f t="shared" si="24"/>
        <v>0.47465201465201468</v>
      </c>
      <c r="AJ606" s="17" t="str">
        <f t="shared" si="25"/>
        <v>24D</v>
      </c>
      <c r="AK606" s="17"/>
      <c r="AL606" s="17"/>
      <c r="AM606" s="9"/>
      <c r="AN606" s="9"/>
      <c r="AO606" s="9"/>
    </row>
    <row r="607" spans="33:41">
      <c r="AG607" s="2">
        <v>591</v>
      </c>
      <c r="AH607" s="17">
        <v>590</v>
      </c>
      <c r="AI607" s="17">
        <f t="shared" si="24"/>
        <v>0.47545787545787543</v>
      </c>
      <c r="AJ607" s="17" t="str">
        <f t="shared" si="25"/>
        <v>24E</v>
      </c>
      <c r="AK607" s="17"/>
      <c r="AL607" s="17"/>
      <c r="AM607" s="9"/>
      <c r="AN607" s="9"/>
      <c r="AO607" s="9"/>
    </row>
    <row r="608" spans="33:41">
      <c r="AG608" s="2">
        <v>592</v>
      </c>
      <c r="AH608" s="17">
        <v>591</v>
      </c>
      <c r="AI608" s="17">
        <f t="shared" si="24"/>
        <v>0.47626373626373625</v>
      </c>
      <c r="AJ608" s="17" t="str">
        <f t="shared" si="25"/>
        <v>24F</v>
      </c>
      <c r="AK608" s="17"/>
      <c r="AL608" s="17"/>
      <c r="AM608" s="9"/>
      <c r="AN608" s="9"/>
      <c r="AO608" s="9"/>
    </row>
    <row r="609" spans="33:41">
      <c r="AG609" s="2">
        <v>593</v>
      </c>
      <c r="AH609" s="17">
        <v>592</v>
      </c>
      <c r="AI609" s="17">
        <f t="shared" si="24"/>
        <v>0.47706959706959706</v>
      </c>
      <c r="AJ609" s="17" t="str">
        <f t="shared" si="25"/>
        <v>250</v>
      </c>
      <c r="AK609" s="17"/>
      <c r="AL609" s="17"/>
      <c r="AM609" s="9"/>
      <c r="AN609" s="9"/>
      <c r="AO609" s="9"/>
    </row>
    <row r="610" spans="33:41">
      <c r="AG610" s="2">
        <v>594</v>
      </c>
      <c r="AH610" s="17">
        <v>593</v>
      </c>
      <c r="AI610" s="17">
        <f t="shared" si="24"/>
        <v>0.47787545787545788</v>
      </c>
      <c r="AJ610" s="17" t="str">
        <f t="shared" si="25"/>
        <v>251</v>
      </c>
      <c r="AK610" s="17"/>
      <c r="AL610" s="17"/>
      <c r="AM610" s="9"/>
      <c r="AN610" s="9"/>
      <c r="AO610" s="9"/>
    </row>
    <row r="611" spans="33:41">
      <c r="AG611" s="2">
        <v>595</v>
      </c>
      <c r="AH611" s="17">
        <v>594</v>
      </c>
      <c r="AI611" s="17">
        <f t="shared" si="24"/>
        <v>0.47868131868131869</v>
      </c>
      <c r="AJ611" s="17" t="str">
        <f t="shared" si="25"/>
        <v>252</v>
      </c>
      <c r="AK611" s="17"/>
      <c r="AL611" s="17"/>
      <c r="AM611" s="9"/>
      <c r="AN611" s="9"/>
      <c r="AO611" s="9"/>
    </row>
    <row r="612" spans="33:41">
      <c r="AG612" s="2">
        <v>596</v>
      </c>
      <c r="AH612" s="17">
        <v>595</v>
      </c>
      <c r="AI612" s="17">
        <f t="shared" si="24"/>
        <v>0.4794871794871795</v>
      </c>
      <c r="AJ612" s="17" t="str">
        <f t="shared" si="25"/>
        <v>253</v>
      </c>
      <c r="AK612" s="17"/>
      <c r="AL612" s="17"/>
      <c r="AM612" s="9"/>
      <c r="AN612" s="9"/>
      <c r="AO612" s="9"/>
    </row>
    <row r="613" spans="33:41">
      <c r="AG613" s="2">
        <v>597</v>
      </c>
      <c r="AH613" s="17">
        <v>596</v>
      </c>
      <c r="AI613" s="17">
        <f t="shared" si="24"/>
        <v>0.48029304029304032</v>
      </c>
      <c r="AJ613" s="17" t="str">
        <f t="shared" si="25"/>
        <v>254</v>
      </c>
      <c r="AK613" s="17"/>
      <c r="AL613" s="17"/>
      <c r="AM613" s="9"/>
      <c r="AN613" s="9"/>
      <c r="AO613" s="9"/>
    </row>
    <row r="614" spans="33:41">
      <c r="AG614" s="2">
        <v>598</v>
      </c>
      <c r="AH614" s="17">
        <v>597</v>
      </c>
      <c r="AI614" s="17">
        <f t="shared" si="24"/>
        <v>0.48109890109890108</v>
      </c>
      <c r="AJ614" s="17" t="str">
        <f t="shared" si="25"/>
        <v>255</v>
      </c>
      <c r="AK614" s="17"/>
      <c r="AL614" s="17"/>
      <c r="AM614" s="9"/>
      <c r="AN614" s="9"/>
      <c r="AO614" s="9"/>
    </row>
    <row r="615" spans="33:41">
      <c r="AG615" s="2">
        <v>599</v>
      </c>
      <c r="AH615" s="17">
        <v>598</v>
      </c>
      <c r="AI615" s="17">
        <f t="shared" si="24"/>
        <v>0.48190476190476189</v>
      </c>
      <c r="AJ615" s="17" t="str">
        <f t="shared" si="25"/>
        <v>256</v>
      </c>
      <c r="AK615" s="17"/>
      <c r="AL615" s="17"/>
      <c r="AM615" s="9"/>
      <c r="AN615" s="9"/>
      <c r="AO615" s="9"/>
    </row>
    <row r="616" spans="33:41">
      <c r="AG616" s="2">
        <v>600</v>
      </c>
      <c r="AH616" s="17">
        <v>599</v>
      </c>
      <c r="AI616" s="17">
        <f t="shared" si="24"/>
        <v>0.48271062271062271</v>
      </c>
      <c r="AJ616" s="17" t="str">
        <f t="shared" si="25"/>
        <v>257</v>
      </c>
      <c r="AK616" s="17"/>
      <c r="AL616" s="17"/>
      <c r="AM616" s="9"/>
      <c r="AN616" s="9"/>
      <c r="AO616" s="9"/>
    </row>
    <row r="617" spans="33:41">
      <c r="AG617" s="2">
        <v>601</v>
      </c>
      <c r="AH617" s="17">
        <v>600</v>
      </c>
      <c r="AI617" s="17">
        <f t="shared" si="24"/>
        <v>0.48351648351648352</v>
      </c>
      <c r="AJ617" s="17" t="str">
        <f t="shared" si="25"/>
        <v>258</v>
      </c>
      <c r="AK617" s="17"/>
      <c r="AL617" s="17"/>
      <c r="AM617" s="9"/>
      <c r="AN617" s="9"/>
      <c r="AO617" s="9"/>
    </row>
    <row r="618" spans="33:41">
      <c r="AG618" s="2">
        <v>602</v>
      </c>
      <c r="AH618" s="17">
        <v>601</v>
      </c>
      <c r="AI618" s="17">
        <f t="shared" si="24"/>
        <v>0.48432234432234433</v>
      </c>
      <c r="AJ618" s="17" t="str">
        <f t="shared" si="25"/>
        <v>259</v>
      </c>
      <c r="AK618" s="17"/>
      <c r="AL618" s="17"/>
      <c r="AM618" s="9"/>
      <c r="AN618" s="9"/>
      <c r="AO618" s="9"/>
    </row>
    <row r="619" spans="33:41">
      <c r="AG619" s="2">
        <v>603</v>
      </c>
      <c r="AH619" s="17">
        <v>602</v>
      </c>
      <c r="AI619" s="17">
        <f t="shared" si="24"/>
        <v>0.48512820512820515</v>
      </c>
      <c r="AJ619" s="17" t="str">
        <f t="shared" si="25"/>
        <v>25A</v>
      </c>
      <c r="AK619" s="17"/>
      <c r="AL619" s="17"/>
      <c r="AM619" s="9"/>
      <c r="AN619" s="9"/>
      <c r="AO619" s="9"/>
    </row>
    <row r="620" spans="33:41">
      <c r="AG620" s="2">
        <v>604</v>
      </c>
      <c r="AH620" s="17">
        <v>603</v>
      </c>
      <c r="AI620" s="17">
        <f t="shared" si="24"/>
        <v>0.48593406593406591</v>
      </c>
      <c r="AJ620" s="17" t="str">
        <f t="shared" si="25"/>
        <v>25B</v>
      </c>
      <c r="AK620" s="17"/>
      <c r="AL620" s="17"/>
      <c r="AM620" s="9"/>
      <c r="AN620" s="9"/>
      <c r="AO620" s="9"/>
    </row>
    <row r="621" spans="33:41">
      <c r="AG621" s="2">
        <v>605</v>
      </c>
      <c r="AH621" s="17">
        <v>604</v>
      </c>
      <c r="AI621" s="17">
        <f t="shared" si="24"/>
        <v>0.48673992673992672</v>
      </c>
      <c r="AJ621" s="17" t="str">
        <f t="shared" si="25"/>
        <v>25C</v>
      </c>
      <c r="AK621" s="17"/>
      <c r="AL621" s="17"/>
      <c r="AM621" s="9"/>
      <c r="AN621" s="9"/>
      <c r="AO621" s="9"/>
    </row>
    <row r="622" spans="33:41">
      <c r="AG622" s="2">
        <v>606</v>
      </c>
      <c r="AH622" s="17">
        <v>605</v>
      </c>
      <c r="AI622" s="17">
        <f t="shared" si="24"/>
        <v>0.48754578754578753</v>
      </c>
      <c r="AJ622" s="17" t="str">
        <f t="shared" si="25"/>
        <v>25D</v>
      </c>
      <c r="AK622" s="17"/>
      <c r="AL622" s="17"/>
      <c r="AM622" s="9"/>
      <c r="AN622" s="9"/>
      <c r="AO622" s="9"/>
    </row>
    <row r="623" spans="33:41">
      <c r="AG623" s="2">
        <v>607</v>
      </c>
      <c r="AH623" s="17">
        <v>606</v>
      </c>
      <c r="AI623" s="17">
        <f t="shared" si="24"/>
        <v>0.48835164835164835</v>
      </c>
      <c r="AJ623" s="17" t="str">
        <f t="shared" si="25"/>
        <v>25E</v>
      </c>
      <c r="AK623" s="17"/>
      <c r="AL623" s="17"/>
      <c r="AM623" s="9"/>
      <c r="AN623" s="9"/>
      <c r="AO623" s="9"/>
    </row>
    <row r="624" spans="33:41">
      <c r="AG624" s="2">
        <v>608</v>
      </c>
      <c r="AH624" s="17">
        <v>607</v>
      </c>
      <c r="AI624" s="17">
        <f t="shared" si="24"/>
        <v>0.48915750915750916</v>
      </c>
      <c r="AJ624" s="17" t="str">
        <f t="shared" si="25"/>
        <v>25F</v>
      </c>
      <c r="AK624" s="17"/>
      <c r="AL624" s="17"/>
      <c r="AM624" s="9"/>
      <c r="AN624" s="9"/>
      <c r="AO624" s="9"/>
    </row>
    <row r="625" spans="33:41">
      <c r="AG625" s="2">
        <v>609</v>
      </c>
      <c r="AH625" s="17">
        <v>608</v>
      </c>
      <c r="AI625" s="17">
        <f t="shared" si="24"/>
        <v>0.48996336996336998</v>
      </c>
      <c r="AJ625" s="17" t="str">
        <f t="shared" si="25"/>
        <v>260</v>
      </c>
      <c r="AK625" s="17"/>
      <c r="AL625" s="17"/>
      <c r="AM625" s="9"/>
      <c r="AN625" s="9"/>
      <c r="AO625" s="9"/>
    </row>
    <row r="626" spans="33:41">
      <c r="AG626" s="2">
        <v>610</v>
      </c>
      <c r="AH626" s="17">
        <v>609</v>
      </c>
      <c r="AI626" s="17">
        <f t="shared" si="24"/>
        <v>0.49076923076923079</v>
      </c>
      <c r="AJ626" s="17" t="str">
        <f t="shared" si="25"/>
        <v>261</v>
      </c>
      <c r="AK626" s="17"/>
      <c r="AL626" s="17"/>
      <c r="AM626" s="9"/>
      <c r="AN626" s="9"/>
      <c r="AO626" s="9"/>
    </row>
    <row r="627" spans="33:41">
      <c r="AG627" s="2">
        <v>611</v>
      </c>
      <c r="AH627" s="17">
        <v>610</v>
      </c>
      <c r="AI627" s="17">
        <f t="shared" si="24"/>
        <v>0.49157509157509155</v>
      </c>
      <c r="AJ627" s="17" t="str">
        <f t="shared" si="25"/>
        <v>262</v>
      </c>
      <c r="AK627" s="17"/>
      <c r="AL627" s="17"/>
      <c r="AM627" s="9"/>
      <c r="AN627" s="9"/>
      <c r="AO627" s="9"/>
    </row>
    <row r="628" spans="33:41">
      <c r="AG628" s="2">
        <v>612</v>
      </c>
      <c r="AH628" s="17">
        <v>611</v>
      </c>
      <c r="AI628" s="17">
        <f t="shared" si="24"/>
        <v>0.49238095238095236</v>
      </c>
      <c r="AJ628" s="17" t="str">
        <f t="shared" si="25"/>
        <v>263</v>
      </c>
      <c r="AK628" s="17"/>
      <c r="AL628" s="17"/>
      <c r="AM628" s="9"/>
      <c r="AN628" s="9"/>
      <c r="AO628" s="9"/>
    </row>
    <row r="629" spans="33:41">
      <c r="AG629" s="2">
        <v>613</v>
      </c>
      <c r="AH629" s="17">
        <v>612</v>
      </c>
      <c r="AI629" s="17">
        <f t="shared" si="24"/>
        <v>0.49318681318681318</v>
      </c>
      <c r="AJ629" s="17" t="str">
        <f t="shared" si="25"/>
        <v>264</v>
      </c>
      <c r="AK629" s="17"/>
      <c r="AL629" s="17"/>
      <c r="AM629" s="9"/>
      <c r="AN629" s="9"/>
      <c r="AO629" s="9"/>
    </row>
    <row r="630" spans="33:41">
      <c r="AG630" s="2">
        <v>614</v>
      </c>
      <c r="AH630" s="17">
        <v>613</v>
      </c>
      <c r="AI630" s="17">
        <f t="shared" si="24"/>
        <v>0.49399267399267399</v>
      </c>
      <c r="AJ630" s="17" t="str">
        <f t="shared" si="25"/>
        <v>265</v>
      </c>
      <c r="AK630" s="17"/>
      <c r="AL630" s="17"/>
      <c r="AM630" s="9"/>
      <c r="AN630" s="9"/>
      <c r="AO630" s="9"/>
    </row>
    <row r="631" spans="33:41">
      <c r="AG631" s="2">
        <v>615</v>
      </c>
      <c r="AH631" s="17">
        <v>614</v>
      </c>
      <c r="AI631" s="17">
        <f t="shared" si="24"/>
        <v>0.49479853479853481</v>
      </c>
      <c r="AJ631" s="17" t="str">
        <f t="shared" si="25"/>
        <v>266</v>
      </c>
      <c r="AK631" s="17"/>
      <c r="AL631" s="17"/>
      <c r="AM631" s="9"/>
      <c r="AN631" s="9"/>
      <c r="AO631" s="9"/>
    </row>
    <row r="632" spans="33:41">
      <c r="AG632" s="2">
        <v>616</v>
      </c>
      <c r="AH632" s="17">
        <v>615</v>
      </c>
      <c r="AI632" s="17">
        <f t="shared" si="24"/>
        <v>0.49560439560439562</v>
      </c>
      <c r="AJ632" s="17" t="str">
        <f t="shared" si="25"/>
        <v>267</v>
      </c>
      <c r="AK632" s="17"/>
      <c r="AL632" s="17"/>
      <c r="AM632" s="9"/>
      <c r="AN632" s="9"/>
      <c r="AO632" s="9"/>
    </row>
    <row r="633" spans="33:41">
      <c r="AG633" s="2">
        <v>617</v>
      </c>
      <c r="AH633" s="17">
        <v>616</v>
      </c>
      <c r="AI633" s="17">
        <f t="shared" si="24"/>
        <v>0.49641025641025643</v>
      </c>
      <c r="AJ633" s="17" t="str">
        <f t="shared" si="25"/>
        <v>268</v>
      </c>
      <c r="AK633" s="17"/>
      <c r="AL633" s="17"/>
      <c r="AM633" s="9"/>
      <c r="AN633" s="9"/>
      <c r="AO633" s="9"/>
    </row>
    <row r="634" spans="33:41">
      <c r="AG634" s="2">
        <v>618</v>
      </c>
      <c r="AH634" s="17">
        <v>617</v>
      </c>
      <c r="AI634" s="17">
        <f t="shared" si="24"/>
        <v>0.49721611721611719</v>
      </c>
      <c r="AJ634" s="17" t="str">
        <f t="shared" si="25"/>
        <v>269</v>
      </c>
      <c r="AK634" s="17"/>
      <c r="AL634" s="17"/>
      <c r="AM634" s="9"/>
      <c r="AN634" s="9"/>
      <c r="AO634" s="9"/>
    </row>
    <row r="635" spans="33:41">
      <c r="AG635" s="2">
        <v>619</v>
      </c>
      <c r="AH635" s="17">
        <v>618</v>
      </c>
      <c r="AI635" s="17">
        <f t="shared" si="24"/>
        <v>0.49802197802197801</v>
      </c>
      <c r="AJ635" s="17" t="str">
        <f t="shared" si="25"/>
        <v>26A</v>
      </c>
      <c r="AK635" s="17"/>
      <c r="AL635" s="17"/>
      <c r="AM635" s="9"/>
      <c r="AN635" s="9"/>
      <c r="AO635" s="9"/>
    </row>
    <row r="636" spans="33:41">
      <c r="AG636" s="2">
        <v>620</v>
      </c>
      <c r="AH636" s="17">
        <v>619</v>
      </c>
      <c r="AI636" s="17">
        <f t="shared" si="24"/>
        <v>0.49882783882783882</v>
      </c>
      <c r="AJ636" s="17" t="str">
        <f t="shared" si="25"/>
        <v>26B</v>
      </c>
      <c r="AK636" s="17"/>
      <c r="AL636" s="17"/>
      <c r="AM636" s="9"/>
      <c r="AN636" s="9"/>
      <c r="AO636" s="9"/>
    </row>
    <row r="637" spans="33:41">
      <c r="AG637" s="2">
        <v>621</v>
      </c>
      <c r="AH637" s="17">
        <v>620</v>
      </c>
      <c r="AI637" s="17">
        <f t="shared" si="24"/>
        <v>0.49963369963369964</v>
      </c>
      <c r="AJ637" s="17" t="str">
        <f t="shared" si="25"/>
        <v>26C</v>
      </c>
      <c r="AK637" s="17"/>
      <c r="AL637" s="17"/>
      <c r="AM637" s="9"/>
      <c r="AN637" s="9"/>
      <c r="AO637" s="9"/>
    </row>
    <row r="638" spans="33:41">
      <c r="AG638" s="2">
        <v>622</v>
      </c>
      <c r="AH638" s="17">
        <v>621</v>
      </c>
      <c r="AI638" s="17">
        <f t="shared" si="24"/>
        <v>0.50043956043956039</v>
      </c>
      <c r="AJ638" s="17" t="str">
        <f t="shared" si="25"/>
        <v>26D</v>
      </c>
      <c r="AK638" s="17"/>
      <c r="AL638" s="17"/>
      <c r="AM638" s="9"/>
      <c r="AN638" s="9"/>
      <c r="AO638" s="9"/>
    </row>
    <row r="639" spans="33:41">
      <c r="AG639" s="2">
        <v>623</v>
      </c>
      <c r="AH639" s="17">
        <v>622</v>
      </c>
      <c r="AI639" s="17">
        <f t="shared" si="24"/>
        <v>0.50124542124542126</v>
      </c>
      <c r="AJ639" s="17" t="str">
        <f t="shared" si="25"/>
        <v>26E</v>
      </c>
      <c r="AK639" s="17"/>
      <c r="AL639" s="17"/>
      <c r="AM639" s="9"/>
      <c r="AN639" s="9"/>
      <c r="AO639" s="9"/>
    </row>
    <row r="640" spans="33:41">
      <c r="AG640" s="2">
        <v>624</v>
      </c>
      <c r="AH640" s="17">
        <v>623</v>
      </c>
      <c r="AI640" s="17">
        <f t="shared" si="24"/>
        <v>0.50205128205128202</v>
      </c>
      <c r="AJ640" s="17" t="str">
        <f t="shared" si="25"/>
        <v>26F</v>
      </c>
      <c r="AK640" s="17"/>
      <c r="AL640" s="17"/>
      <c r="AM640" s="9"/>
      <c r="AN640" s="9"/>
      <c r="AO640" s="9"/>
    </row>
    <row r="641" spans="33:41">
      <c r="AG641" s="2">
        <v>625</v>
      </c>
      <c r="AH641" s="17">
        <v>624</v>
      </c>
      <c r="AI641" s="17">
        <f t="shared" si="24"/>
        <v>0.50285714285714289</v>
      </c>
      <c r="AJ641" s="17" t="str">
        <f t="shared" si="25"/>
        <v>270</v>
      </c>
      <c r="AK641" s="17"/>
      <c r="AL641" s="17"/>
      <c r="AM641" s="9"/>
      <c r="AN641" s="9"/>
      <c r="AO641" s="9"/>
    </row>
    <row r="642" spans="33:41">
      <c r="AG642" s="2">
        <v>626</v>
      </c>
      <c r="AH642" s="17">
        <v>625</v>
      </c>
      <c r="AI642" s="17">
        <f t="shared" si="24"/>
        <v>0.50366300366300365</v>
      </c>
      <c r="AJ642" s="17" t="str">
        <f t="shared" si="25"/>
        <v>271</v>
      </c>
      <c r="AK642" s="17"/>
      <c r="AL642" s="17"/>
      <c r="AM642" s="9"/>
      <c r="AN642" s="9"/>
      <c r="AO642" s="9"/>
    </row>
    <row r="643" spans="33:41">
      <c r="AG643" s="2">
        <v>627</v>
      </c>
      <c r="AH643" s="17">
        <v>626</v>
      </c>
      <c r="AI643" s="17">
        <f t="shared" si="24"/>
        <v>0.50446886446886452</v>
      </c>
      <c r="AJ643" s="17" t="str">
        <f t="shared" si="25"/>
        <v>272</v>
      </c>
      <c r="AK643" s="17"/>
      <c r="AL643" s="17"/>
      <c r="AM643" s="9"/>
      <c r="AN643" s="9"/>
      <c r="AO643" s="9"/>
    </row>
    <row r="644" spans="33:41">
      <c r="AG644" s="2">
        <v>628</v>
      </c>
      <c r="AH644" s="17">
        <v>627</v>
      </c>
      <c r="AI644" s="17">
        <f t="shared" si="24"/>
        <v>0.50527472527472528</v>
      </c>
      <c r="AJ644" s="17" t="str">
        <f t="shared" si="25"/>
        <v>273</v>
      </c>
      <c r="AK644" s="17"/>
      <c r="AL644" s="17"/>
      <c r="AM644" s="9"/>
      <c r="AN644" s="9"/>
      <c r="AO644" s="9"/>
    </row>
    <row r="645" spans="33:41">
      <c r="AG645" s="2">
        <v>629</v>
      </c>
      <c r="AH645" s="17">
        <v>628</v>
      </c>
      <c r="AI645" s="17">
        <f t="shared" si="24"/>
        <v>0.50608058608058604</v>
      </c>
      <c r="AJ645" s="17" t="str">
        <f t="shared" si="25"/>
        <v>274</v>
      </c>
      <c r="AK645" s="17"/>
      <c r="AL645" s="17"/>
      <c r="AM645" s="9"/>
      <c r="AN645" s="9"/>
      <c r="AO645" s="9"/>
    </row>
    <row r="646" spans="33:41">
      <c r="AG646" s="2">
        <v>630</v>
      </c>
      <c r="AH646" s="17">
        <v>629</v>
      </c>
      <c r="AI646" s="17">
        <f t="shared" si="24"/>
        <v>0.50688644688644691</v>
      </c>
      <c r="AJ646" s="17" t="str">
        <f t="shared" si="25"/>
        <v>275</v>
      </c>
      <c r="AK646" s="17"/>
      <c r="AL646" s="17"/>
      <c r="AM646" s="9"/>
      <c r="AN646" s="9"/>
      <c r="AO646" s="9"/>
    </row>
    <row r="647" spans="33:41">
      <c r="AG647" s="2">
        <v>631</v>
      </c>
      <c r="AH647" s="17">
        <v>630</v>
      </c>
      <c r="AI647" s="17">
        <f t="shared" si="24"/>
        <v>0.50769230769230766</v>
      </c>
      <c r="AJ647" s="17" t="str">
        <f t="shared" si="25"/>
        <v>276</v>
      </c>
      <c r="AK647" s="17"/>
      <c r="AL647" s="17"/>
      <c r="AM647" s="9"/>
      <c r="AN647" s="9"/>
      <c r="AO647" s="9"/>
    </row>
    <row r="648" spans="33:41">
      <c r="AG648" s="2">
        <v>632</v>
      </c>
      <c r="AH648" s="17">
        <v>631</v>
      </c>
      <c r="AI648" s="17">
        <f t="shared" si="24"/>
        <v>0.50849816849816853</v>
      </c>
      <c r="AJ648" s="17" t="str">
        <f t="shared" si="25"/>
        <v>277</v>
      </c>
      <c r="AK648" s="17"/>
      <c r="AL648" s="17"/>
      <c r="AM648" s="9"/>
      <c r="AN648" s="9"/>
      <c r="AO648" s="9"/>
    </row>
    <row r="649" spans="33:41">
      <c r="AG649" s="2">
        <v>633</v>
      </c>
      <c r="AH649" s="17">
        <v>632</v>
      </c>
      <c r="AI649" s="17">
        <f t="shared" si="24"/>
        <v>0.50930402930402929</v>
      </c>
      <c r="AJ649" s="17" t="str">
        <f t="shared" si="25"/>
        <v>278</v>
      </c>
      <c r="AK649" s="17"/>
      <c r="AL649" s="17"/>
      <c r="AM649" s="9"/>
      <c r="AN649" s="9"/>
      <c r="AO649" s="9"/>
    </row>
    <row r="650" spans="33:41">
      <c r="AG650" s="2">
        <v>634</v>
      </c>
      <c r="AH650" s="17">
        <v>633</v>
      </c>
      <c r="AI650" s="17">
        <f t="shared" si="24"/>
        <v>0.51010989010989016</v>
      </c>
      <c r="AJ650" s="17" t="str">
        <f t="shared" si="25"/>
        <v>279</v>
      </c>
      <c r="AK650" s="17"/>
      <c r="AL650" s="17"/>
      <c r="AM650" s="9"/>
      <c r="AN650" s="9"/>
      <c r="AO650" s="9"/>
    </row>
    <row r="651" spans="33:41">
      <c r="AG651" s="2">
        <v>635</v>
      </c>
      <c r="AH651" s="17">
        <v>634</v>
      </c>
      <c r="AI651" s="17">
        <f t="shared" si="24"/>
        <v>0.51091575091575092</v>
      </c>
      <c r="AJ651" s="17" t="str">
        <f t="shared" si="25"/>
        <v>27A</v>
      </c>
      <c r="AK651" s="17"/>
      <c r="AL651" s="17"/>
      <c r="AM651" s="9"/>
      <c r="AN651" s="9"/>
      <c r="AO651" s="9"/>
    </row>
    <row r="652" spans="33:41">
      <c r="AG652" s="2">
        <v>636</v>
      </c>
      <c r="AH652" s="17">
        <v>635</v>
      </c>
      <c r="AI652" s="17">
        <f t="shared" si="24"/>
        <v>0.51172161172161168</v>
      </c>
      <c r="AJ652" s="17" t="str">
        <f t="shared" si="25"/>
        <v>27B</v>
      </c>
      <c r="AK652" s="17"/>
      <c r="AL652" s="17"/>
      <c r="AM652" s="9"/>
      <c r="AN652" s="9"/>
      <c r="AO652" s="9"/>
    </row>
    <row r="653" spans="33:41">
      <c r="AG653" s="2">
        <v>637</v>
      </c>
      <c r="AH653" s="17">
        <v>636</v>
      </c>
      <c r="AI653" s="17">
        <f t="shared" si="24"/>
        <v>0.51252747252747255</v>
      </c>
      <c r="AJ653" s="17" t="str">
        <f t="shared" si="25"/>
        <v>27C</v>
      </c>
      <c r="AK653" s="17"/>
      <c r="AL653" s="17"/>
      <c r="AM653" s="9"/>
      <c r="AN653" s="9"/>
      <c r="AO653" s="9"/>
    </row>
    <row r="654" spans="33:41">
      <c r="AG654" s="2">
        <v>638</v>
      </c>
      <c r="AH654" s="17">
        <v>637</v>
      </c>
      <c r="AI654" s="17">
        <f t="shared" si="24"/>
        <v>0.51333333333333331</v>
      </c>
      <c r="AJ654" s="17" t="str">
        <f t="shared" si="25"/>
        <v>27D</v>
      </c>
      <c r="AK654" s="17"/>
      <c r="AL654" s="17"/>
      <c r="AM654" s="9"/>
      <c r="AN654" s="9"/>
      <c r="AO654" s="9"/>
    </row>
    <row r="655" spans="33:41">
      <c r="AG655" s="2">
        <v>639</v>
      </c>
      <c r="AH655" s="17">
        <v>638</v>
      </c>
      <c r="AI655" s="17">
        <f t="shared" si="24"/>
        <v>0.51413919413919418</v>
      </c>
      <c r="AJ655" s="17" t="str">
        <f t="shared" si="25"/>
        <v>27E</v>
      </c>
      <c r="AK655" s="17"/>
      <c r="AL655" s="17"/>
      <c r="AM655" s="9"/>
      <c r="AN655" s="9"/>
      <c r="AO655" s="9"/>
    </row>
    <row r="656" spans="33:41">
      <c r="AG656" s="2">
        <v>640</v>
      </c>
      <c r="AH656" s="17">
        <v>639</v>
      </c>
      <c r="AI656" s="17">
        <f t="shared" si="24"/>
        <v>0.51494505494505494</v>
      </c>
      <c r="AJ656" s="17" t="str">
        <f t="shared" si="25"/>
        <v>27F</v>
      </c>
      <c r="AK656" s="17"/>
      <c r="AL656" s="17"/>
      <c r="AM656" s="9"/>
      <c r="AN656" s="9"/>
      <c r="AO656" s="9"/>
    </row>
    <row r="657" spans="33:41">
      <c r="AG657" s="2">
        <v>641</v>
      </c>
      <c r="AH657" s="17">
        <v>640</v>
      </c>
      <c r="AI657" s="17">
        <f t="shared" si="24"/>
        <v>0.51575091575091569</v>
      </c>
      <c r="AJ657" s="17" t="str">
        <f t="shared" si="25"/>
        <v>280</v>
      </c>
      <c r="AK657" s="17"/>
      <c r="AL657" s="17"/>
      <c r="AM657" s="9"/>
      <c r="AN657" s="9"/>
      <c r="AO657" s="9"/>
    </row>
    <row r="658" spans="33:41">
      <c r="AG658" s="2">
        <v>642</v>
      </c>
      <c r="AH658" s="17">
        <v>641</v>
      </c>
      <c r="AI658" s="17">
        <f t="shared" si="24"/>
        <v>0.51655677655677656</v>
      </c>
      <c r="AJ658" s="17" t="str">
        <f t="shared" si="25"/>
        <v>281</v>
      </c>
      <c r="AK658" s="17"/>
      <c r="AL658" s="17"/>
      <c r="AM658" s="9"/>
      <c r="AN658" s="9"/>
      <c r="AO658" s="9"/>
    </row>
    <row r="659" spans="33:41">
      <c r="AG659" s="2">
        <v>643</v>
      </c>
      <c r="AH659" s="17">
        <v>642</v>
      </c>
      <c r="AI659" s="17">
        <f t="shared" ref="AI659:AI722" si="26">AH659*$AJ$15</f>
        <v>0.51736263736263732</v>
      </c>
      <c r="AJ659" s="17" t="str">
        <f t="shared" ref="AJ659:AJ722" si="27">DEC2HEX(AH659,3)</f>
        <v>282</v>
      </c>
      <c r="AK659" s="17"/>
      <c r="AL659" s="17"/>
      <c r="AM659" s="9"/>
      <c r="AN659" s="9"/>
      <c r="AO659" s="9"/>
    </row>
    <row r="660" spans="33:41">
      <c r="AG660" s="2">
        <v>644</v>
      </c>
      <c r="AH660" s="17">
        <v>643</v>
      </c>
      <c r="AI660" s="17">
        <f t="shared" si="26"/>
        <v>0.51816849816849819</v>
      </c>
      <c r="AJ660" s="17" t="str">
        <f t="shared" si="27"/>
        <v>283</v>
      </c>
      <c r="AK660" s="17"/>
      <c r="AL660" s="17"/>
      <c r="AM660" s="9"/>
      <c r="AN660" s="9"/>
      <c r="AO660" s="9"/>
    </row>
    <row r="661" spans="33:41">
      <c r="AG661" s="2">
        <v>645</v>
      </c>
      <c r="AH661" s="17">
        <v>644</v>
      </c>
      <c r="AI661" s="17">
        <f t="shared" si="26"/>
        <v>0.51897435897435895</v>
      </c>
      <c r="AJ661" s="17" t="str">
        <f t="shared" si="27"/>
        <v>284</v>
      </c>
      <c r="AK661" s="17"/>
      <c r="AL661" s="17"/>
      <c r="AM661" s="9"/>
      <c r="AN661" s="9"/>
      <c r="AO661" s="9"/>
    </row>
    <row r="662" spans="33:41">
      <c r="AG662" s="2">
        <v>646</v>
      </c>
      <c r="AH662" s="17">
        <v>645</v>
      </c>
      <c r="AI662" s="17">
        <f t="shared" si="26"/>
        <v>0.51978021978021982</v>
      </c>
      <c r="AJ662" s="17" t="str">
        <f t="shared" si="27"/>
        <v>285</v>
      </c>
      <c r="AK662" s="17"/>
      <c r="AL662" s="17"/>
      <c r="AM662" s="9"/>
      <c r="AN662" s="9"/>
      <c r="AO662" s="9"/>
    </row>
    <row r="663" spans="33:41">
      <c r="AG663" s="2">
        <v>647</v>
      </c>
      <c r="AH663" s="17">
        <v>646</v>
      </c>
      <c r="AI663" s="17">
        <f t="shared" si="26"/>
        <v>0.52058608058608058</v>
      </c>
      <c r="AJ663" s="17" t="str">
        <f t="shared" si="27"/>
        <v>286</v>
      </c>
      <c r="AK663" s="17"/>
      <c r="AL663" s="17"/>
      <c r="AM663" s="9"/>
      <c r="AN663" s="9"/>
      <c r="AO663" s="9"/>
    </row>
    <row r="664" spans="33:41">
      <c r="AG664" s="2">
        <v>648</v>
      </c>
      <c r="AH664" s="17">
        <v>647</v>
      </c>
      <c r="AI664" s="17">
        <f t="shared" si="26"/>
        <v>0.52139194139194134</v>
      </c>
      <c r="AJ664" s="17" t="str">
        <f t="shared" si="27"/>
        <v>287</v>
      </c>
      <c r="AK664" s="17"/>
      <c r="AL664" s="17"/>
      <c r="AM664" s="9"/>
      <c r="AN664" s="9"/>
      <c r="AO664" s="9"/>
    </row>
    <row r="665" spans="33:41">
      <c r="AG665" s="2">
        <v>649</v>
      </c>
      <c r="AH665" s="17">
        <v>648</v>
      </c>
      <c r="AI665" s="17">
        <f t="shared" si="26"/>
        <v>0.52219780219780221</v>
      </c>
      <c r="AJ665" s="17" t="str">
        <f t="shared" si="27"/>
        <v>288</v>
      </c>
      <c r="AK665" s="17"/>
      <c r="AL665" s="17"/>
      <c r="AM665" s="9"/>
      <c r="AN665" s="9"/>
      <c r="AO665" s="9"/>
    </row>
    <row r="666" spans="33:41">
      <c r="AG666" s="2">
        <v>650</v>
      </c>
      <c r="AH666" s="17">
        <v>649</v>
      </c>
      <c r="AI666" s="17">
        <f t="shared" si="26"/>
        <v>0.52300366300366297</v>
      </c>
      <c r="AJ666" s="17" t="str">
        <f t="shared" si="27"/>
        <v>289</v>
      </c>
      <c r="AK666" s="17"/>
      <c r="AL666" s="17"/>
      <c r="AM666" s="9"/>
      <c r="AN666" s="9"/>
      <c r="AO666" s="9"/>
    </row>
    <row r="667" spans="33:41">
      <c r="AG667" s="2">
        <v>651</v>
      </c>
      <c r="AH667" s="17">
        <v>650</v>
      </c>
      <c r="AI667" s="17">
        <f t="shared" si="26"/>
        <v>0.52380952380952384</v>
      </c>
      <c r="AJ667" s="17" t="str">
        <f t="shared" si="27"/>
        <v>28A</v>
      </c>
      <c r="AK667" s="17"/>
      <c r="AL667" s="17"/>
      <c r="AM667" s="9"/>
      <c r="AN667" s="9"/>
      <c r="AO667" s="9"/>
    </row>
    <row r="668" spans="33:41">
      <c r="AG668" s="2">
        <v>652</v>
      </c>
      <c r="AH668" s="17">
        <v>651</v>
      </c>
      <c r="AI668" s="17">
        <f t="shared" si="26"/>
        <v>0.52461538461538459</v>
      </c>
      <c r="AJ668" s="17" t="str">
        <f t="shared" si="27"/>
        <v>28B</v>
      </c>
      <c r="AK668" s="17"/>
      <c r="AL668" s="17"/>
      <c r="AM668" s="9"/>
      <c r="AN668" s="9"/>
      <c r="AO668" s="9"/>
    </row>
    <row r="669" spans="33:41">
      <c r="AG669" s="2">
        <v>653</v>
      </c>
      <c r="AH669" s="17">
        <v>652</v>
      </c>
      <c r="AI669" s="17">
        <f t="shared" si="26"/>
        <v>0.52542124542124546</v>
      </c>
      <c r="AJ669" s="17" t="str">
        <f t="shared" si="27"/>
        <v>28C</v>
      </c>
      <c r="AK669" s="17"/>
      <c r="AL669" s="17"/>
      <c r="AM669" s="9"/>
      <c r="AN669" s="9"/>
      <c r="AO669" s="9"/>
    </row>
    <row r="670" spans="33:41">
      <c r="AG670" s="2">
        <v>654</v>
      </c>
      <c r="AH670" s="17">
        <v>653</v>
      </c>
      <c r="AI670" s="17">
        <f t="shared" si="26"/>
        <v>0.52622710622710622</v>
      </c>
      <c r="AJ670" s="17" t="str">
        <f t="shared" si="27"/>
        <v>28D</v>
      </c>
      <c r="AK670" s="17"/>
      <c r="AL670" s="17"/>
      <c r="AM670" s="9"/>
      <c r="AN670" s="9"/>
      <c r="AO670" s="9"/>
    </row>
    <row r="671" spans="33:41">
      <c r="AG671" s="2">
        <v>655</v>
      </c>
      <c r="AH671" s="17">
        <v>654</v>
      </c>
      <c r="AI671" s="17">
        <f t="shared" si="26"/>
        <v>0.52703296703296698</v>
      </c>
      <c r="AJ671" s="17" t="str">
        <f t="shared" si="27"/>
        <v>28E</v>
      </c>
      <c r="AK671" s="17"/>
      <c r="AL671" s="17"/>
      <c r="AM671" s="9"/>
      <c r="AN671" s="9"/>
      <c r="AO671" s="9"/>
    </row>
    <row r="672" spans="33:41">
      <c r="AG672" s="2">
        <v>656</v>
      </c>
      <c r="AH672" s="17">
        <v>655</v>
      </c>
      <c r="AI672" s="17">
        <f t="shared" si="26"/>
        <v>0.52783882783882785</v>
      </c>
      <c r="AJ672" s="17" t="str">
        <f t="shared" si="27"/>
        <v>28F</v>
      </c>
      <c r="AK672" s="17"/>
      <c r="AL672" s="17"/>
      <c r="AM672" s="9"/>
      <c r="AN672" s="9"/>
      <c r="AO672" s="9"/>
    </row>
    <row r="673" spans="33:41">
      <c r="AG673" s="2">
        <v>657</v>
      </c>
      <c r="AH673" s="17">
        <v>656</v>
      </c>
      <c r="AI673" s="17">
        <f t="shared" si="26"/>
        <v>0.52864468864468861</v>
      </c>
      <c r="AJ673" s="17" t="str">
        <f t="shared" si="27"/>
        <v>290</v>
      </c>
      <c r="AK673" s="17"/>
      <c r="AL673" s="17"/>
      <c r="AM673" s="9"/>
      <c r="AN673" s="9"/>
      <c r="AO673" s="9"/>
    </row>
    <row r="674" spans="33:41">
      <c r="AG674" s="2">
        <v>658</v>
      </c>
      <c r="AH674" s="17">
        <v>657</v>
      </c>
      <c r="AI674" s="17">
        <f t="shared" si="26"/>
        <v>0.52945054945054948</v>
      </c>
      <c r="AJ674" s="17" t="str">
        <f t="shared" si="27"/>
        <v>291</v>
      </c>
      <c r="AK674" s="17"/>
      <c r="AL674" s="17"/>
      <c r="AM674" s="9"/>
      <c r="AN674" s="9"/>
      <c r="AO674" s="9"/>
    </row>
    <row r="675" spans="33:41">
      <c r="AG675" s="2">
        <v>659</v>
      </c>
      <c r="AH675" s="17">
        <v>658</v>
      </c>
      <c r="AI675" s="17">
        <f t="shared" si="26"/>
        <v>0.53025641025641024</v>
      </c>
      <c r="AJ675" s="17" t="str">
        <f t="shared" si="27"/>
        <v>292</v>
      </c>
      <c r="AK675" s="17"/>
      <c r="AL675" s="17"/>
      <c r="AM675" s="9"/>
      <c r="AN675" s="9"/>
      <c r="AO675" s="9"/>
    </row>
    <row r="676" spans="33:41">
      <c r="AG676" s="2">
        <v>660</v>
      </c>
      <c r="AH676" s="17">
        <v>659</v>
      </c>
      <c r="AI676" s="17">
        <f t="shared" si="26"/>
        <v>0.53106227106227111</v>
      </c>
      <c r="AJ676" s="17" t="str">
        <f t="shared" si="27"/>
        <v>293</v>
      </c>
      <c r="AK676" s="17"/>
      <c r="AL676" s="17"/>
      <c r="AM676" s="9"/>
      <c r="AN676" s="9"/>
      <c r="AO676" s="9"/>
    </row>
    <row r="677" spans="33:41">
      <c r="AG677" s="2">
        <v>661</v>
      </c>
      <c r="AH677" s="17">
        <v>660</v>
      </c>
      <c r="AI677" s="17">
        <f t="shared" si="26"/>
        <v>0.53186813186813187</v>
      </c>
      <c r="AJ677" s="17" t="str">
        <f t="shared" si="27"/>
        <v>294</v>
      </c>
      <c r="AK677" s="17"/>
      <c r="AL677" s="17"/>
      <c r="AM677" s="9"/>
      <c r="AN677" s="9"/>
      <c r="AO677" s="9"/>
    </row>
    <row r="678" spans="33:41">
      <c r="AG678" s="2">
        <v>662</v>
      </c>
      <c r="AH678" s="17">
        <v>661</v>
      </c>
      <c r="AI678" s="17">
        <f t="shared" si="26"/>
        <v>0.53267399267399262</v>
      </c>
      <c r="AJ678" s="17" t="str">
        <f t="shared" si="27"/>
        <v>295</v>
      </c>
      <c r="AK678" s="17"/>
      <c r="AL678" s="17"/>
      <c r="AM678" s="9"/>
      <c r="AN678" s="9"/>
      <c r="AO678" s="9"/>
    </row>
    <row r="679" spans="33:41">
      <c r="AG679" s="2">
        <v>663</v>
      </c>
      <c r="AH679" s="17">
        <v>662</v>
      </c>
      <c r="AI679" s="17">
        <f t="shared" si="26"/>
        <v>0.53347985347985349</v>
      </c>
      <c r="AJ679" s="17" t="str">
        <f t="shared" si="27"/>
        <v>296</v>
      </c>
      <c r="AK679" s="17"/>
      <c r="AL679" s="17"/>
      <c r="AM679" s="9"/>
      <c r="AN679" s="9"/>
      <c r="AO679" s="9"/>
    </row>
    <row r="680" spans="33:41">
      <c r="AG680" s="2">
        <v>664</v>
      </c>
      <c r="AH680" s="17">
        <v>663</v>
      </c>
      <c r="AI680" s="17">
        <f t="shared" si="26"/>
        <v>0.53428571428571425</v>
      </c>
      <c r="AJ680" s="17" t="str">
        <f t="shared" si="27"/>
        <v>297</v>
      </c>
      <c r="AK680" s="17"/>
      <c r="AL680" s="17"/>
      <c r="AM680" s="9"/>
      <c r="AN680" s="9"/>
      <c r="AO680" s="9"/>
    </row>
    <row r="681" spans="33:41">
      <c r="AG681" s="2">
        <v>665</v>
      </c>
      <c r="AH681" s="17">
        <v>664</v>
      </c>
      <c r="AI681" s="17">
        <f t="shared" si="26"/>
        <v>0.53509157509157512</v>
      </c>
      <c r="AJ681" s="17" t="str">
        <f t="shared" si="27"/>
        <v>298</v>
      </c>
      <c r="AK681" s="17"/>
      <c r="AL681" s="17"/>
      <c r="AM681" s="9"/>
      <c r="AN681" s="9"/>
      <c r="AO681" s="9"/>
    </row>
    <row r="682" spans="33:41">
      <c r="AG682" s="2">
        <v>666</v>
      </c>
      <c r="AH682" s="17">
        <v>665</v>
      </c>
      <c r="AI682" s="17">
        <f t="shared" si="26"/>
        <v>0.53589743589743588</v>
      </c>
      <c r="AJ682" s="17" t="str">
        <f t="shared" si="27"/>
        <v>299</v>
      </c>
      <c r="AK682" s="17"/>
      <c r="AL682" s="17"/>
      <c r="AM682" s="9"/>
      <c r="AN682" s="9"/>
      <c r="AO682" s="9"/>
    </row>
    <row r="683" spans="33:41">
      <c r="AG683" s="2">
        <v>667</v>
      </c>
      <c r="AH683" s="17">
        <v>666</v>
      </c>
      <c r="AI683" s="17">
        <f t="shared" si="26"/>
        <v>0.53670329670329675</v>
      </c>
      <c r="AJ683" s="17" t="str">
        <f t="shared" si="27"/>
        <v>29A</v>
      </c>
      <c r="AK683" s="17"/>
      <c r="AL683" s="17"/>
      <c r="AM683" s="9"/>
      <c r="AN683" s="9"/>
      <c r="AO683" s="9"/>
    </row>
    <row r="684" spans="33:41">
      <c r="AG684" s="2">
        <v>668</v>
      </c>
      <c r="AH684" s="17">
        <v>667</v>
      </c>
      <c r="AI684" s="17">
        <f t="shared" si="26"/>
        <v>0.53750915750915751</v>
      </c>
      <c r="AJ684" s="17" t="str">
        <f t="shared" si="27"/>
        <v>29B</v>
      </c>
      <c r="AK684" s="17"/>
      <c r="AL684" s="17"/>
      <c r="AM684" s="9"/>
      <c r="AN684" s="9"/>
      <c r="AO684" s="9"/>
    </row>
    <row r="685" spans="33:41">
      <c r="AG685" s="2">
        <v>669</v>
      </c>
      <c r="AH685" s="17">
        <v>668</v>
      </c>
      <c r="AI685" s="17">
        <f t="shared" si="26"/>
        <v>0.53831501831501827</v>
      </c>
      <c r="AJ685" s="17" t="str">
        <f t="shared" si="27"/>
        <v>29C</v>
      </c>
      <c r="AK685" s="17"/>
      <c r="AL685" s="17"/>
      <c r="AM685" s="9"/>
      <c r="AN685" s="9"/>
      <c r="AO685" s="9"/>
    </row>
    <row r="686" spans="33:41">
      <c r="AG686" s="2">
        <v>670</v>
      </c>
      <c r="AH686" s="17">
        <v>669</v>
      </c>
      <c r="AI686" s="17">
        <f t="shared" si="26"/>
        <v>0.53912087912087914</v>
      </c>
      <c r="AJ686" s="17" t="str">
        <f t="shared" si="27"/>
        <v>29D</v>
      </c>
      <c r="AK686" s="17"/>
      <c r="AL686" s="17"/>
      <c r="AM686" s="9"/>
      <c r="AN686" s="9"/>
      <c r="AO686" s="9"/>
    </row>
    <row r="687" spans="33:41">
      <c r="AG687" s="2">
        <v>671</v>
      </c>
      <c r="AH687" s="17">
        <v>670</v>
      </c>
      <c r="AI687" s="17">
        <f t="shared" si="26"/>
        <v>0.5399267399267399</v>
      </c>
      <c r="AJ687" s="17" t="str">
        <f t="shared" si="27"/>
        <v>29E</v>
      </c>
      <c r="AK687" s="17"/>
      <c r="AL687" s="17"/>
      <c r="AM687" s="9"/>
      <c r="AN687" s="9"/>
      <c r="AO687" s="9"/>
    </row>
    <row r="688" spans="33:41">
      <c r="AG688" s="2">
        <v>672</v>
      </c>
      <c r="AH688" s="17">
        <v>671</v>
      </c>
      <c r="AI688" s="17">
        <f t="shared" si="26"/>
        <v>0.54073260073260077</v>
      </c>
      <c r="AJ688" s="17" t="str">
        <f t="shared" si="27"/>
        <v>29F</v>
      </c>
      <c r="AK688" s="17"/>
      <c r="AL688" s="17"/>
      <c r="AM688" s="9"/>
      <c r="AN688" s="9"/>
      <c r="AO688" s="9"/>
    </row>
    <row r="689" spans="33:41">
      <c r="AG689" s="2">
        <v>673</v>
      </c>
      <c r="AH689" s="17">
        <v>672</v>
      </c>
      <c r="AI689" s="17">
        <f t="shared" si="26"/>
        <v>0.54153846153846152</v>
      </c>
      <c r="AJ689" s="17" t="str">
        <f t="shared" si="27"/>
        <v>2A0</v>
      </c>
      <c r="AK689" s="17"/>
      <c r="AL689" s="17"/>
      <c r="AM689" s="9"/>
      <c r="AN689" s="9"/>
      <c r="AO689" s="9"/>
    </row>
    <row r="690" spans="33:41">
      <c r="AG690" s="2">
        <v>674</v>
      </c>
      <c r="AH690" s="17">
        <v>673</v>
      </c>
      <c r="AI690" s="17">
        <f t="shared" si="26"/>
        <v>0.54234432234432239</v>
      </c>
      <c r="AJ690" s="17" t="str">
        <f t="shared" si="27"/>
        <v>2A1</v>
      </c>
      <c r="AK690" s="17"/>
      <c r="AL690" s="17"/>
      <c r="AM690" s="9"/>
      <c r="AN690" s="9"/>
      <c r="AO690" s="9"/>
    </row>
    <row r="691" spans="33:41">
      <c r="AG691" s="2">
        <v>675</v>
      </c>
      <c r="AH691" s="17">
        <v>674</v>
      </c>
      <c r="AI691" s="17">
        <f t="shared" si="26"/>
        <v>0.54315018315018315</v>
      </c>
      <c r="AJ691" s="17" t="str">
        <f t="shared" si="27"/>
        <v>2A2</v>
      </c>
      <c r="AK691" s="17"/>
      <c r="AL691" s="17"/>
      <c r="AM691" s="9"/>
      <c r="AN691" s="9"/>
      <c r="AO691" s="9"/>
    </row>
    <row r="692" spans="33:41">
      <c r="AG692" s="2">
        <v>676</v>
      </c>
      <c r="AH692" s="17">
        <v>675</v>
      </c>
      <c r="AI692" s="17">
        <f t="shared" si="26"/>
        <v>0.54395604395604391</v>
      </c>
      <c r="AJ692" s="17" t="str">
        <f t="shared" si="27"/>
        <v>2A3</v>
      </c>
      <c r="AK692" s="17"/>
      <c r="AL692" s="17"/>
      <c r="AM692" s="9"/>
      <c r="AN692" s="9"/>
      <c r="AO692" s="9"/>
    </row>
    <row r="693" spans="33:41">
      <c r="AG693" s="2">
        <v>677</v>
      </c>
      <c r="AH693" s="17">
        <v>676</v>
      </c>
      <c r="AI693" s="17">
        <f t="shared" si="26"/>
        <v>0.54476190476190478</v>
      </c>
      <c r="AJ693" s="17" t="str">
        <f t="shared" si="27"/>
        <v>2A4</v>
      </c>
      <c r="AK693" s="17"/>
      <c r="AL693" s="17"/>
      <c r="AM693" s="9"/>
      <c r="AN693" s="9"/>
      <c r="AO693" s="9"/>
    </row>
    <row r="694" spans="33:41">
      <c r="AG694" s="2">
        <v>678</v>
      </c>
      <c r="AH694" s="17">
        <v>677</v>
      </c>
      <c r="AI694" s="17">
        <f t="shared" si="26"/>
        <v>0.54556776556776554</v>
      </c>
      <c r="AJ694" s="17" t="str">
        <f t="shared" si="27"/>
        <v>2A5</v>
      </c>
      <c r="AK694" s="17"/>
      <c r="AL694" s="17"/>
      <c r="AM694" s="9"/>
      <c r="AN694" s="9"/>
      <c r="AO694" s="9"/>
    </row>
    <row r="695" spans="33:41">
      <c r="AG695" s="2">
        <v>679</v>
      </c>
      <c r="AH695" s="17">
        <v>678</v>
      </c>
      <c r="AI695" s="17">
        <f t="shared" si="26"/>
        <v>0.54637362637362641</v>
      </c>
      <c r="AJ695" s="17" t="str">
        <f t="shared" si="27"/>
        <v>2A6</v>
      </c>
      <c r="AK695" s="17"/>
      <c r="AL695" s="17"/>
      <c r="AM695" s="9"/>
      <c r="AN695" s="9"/>
      <c r="AO695" s="9"/>
    </row>
    <row r="696" spans="33:41">
      <c r="AG696" s="2">
        <v>680</v>
      </c>
      <c r="AH696" s="17">
        <v>679</v>
      </c>
      <c r="AI696" s="17">
        <f t="shared" si="26"/>
        <v>0.54717948717948717</v>
      </c>
      <c r="AJ696" s="17" t="str">
        <f t="shared" si="27"/>
        <v>2A7</v>
      </c>
      <c r="AK696" s="17"/>
      <c r="AL696" s="17"/>
      <c r="AM696" s="9"/>
      <c r="AN696" s="9"/>
      <c r="AO696" s="9"/>
    </row>
    <row r="697" spans="33:41">
      <c r="AG697" s="2">
        <v>681</v>
      </c>
      <c r="AH697" s="17">
        <v>680</v>
      </c>
      <c r="AI697" s="17">
        <f t="shared" si="26"/>
        <v>0.54798534798534804</v>
      </c>
      <c r="AJ697" s="17" t="str">
        <f t="shared" si="27"/>
        <v>2A8</v>
      </c>
      <c r="AK697" s="17"/>
      <c r="AL697" s="17"/>
      <c r="AM697" s="9"/>
      <c r="AN697" s="9"/>
      <c r="AO697" s="9"/>
    </row>
    <row r="698" spans="33:41">
      <c r="AG698" s="2">
        <v>682</v>
      </c>
      <c r="AH698" s="17">
        <v>681</v>
      </c>
      <c r="AI698" s="17">
        <f t="shared" si="26"/>
        <v>0.5487912087912088</v>
      </c>
      <c r="AJ698" s="17" t="str">
        <f t="shared" si="27"/>
        <v>2A9</v>
      </c>
      <c r="AK698" s="17"/>
      <c r="AL698" s="17"/>
      <c r="AM698" s="9"/>
      <c r="AN698" s="9"/>
      <c r="AO698" s="9"/>
    </row>
    <row r="699" spans="33:41">
      <c r="AG699" s="2">
        <v>683</v>
      </c>
      <c r="AH699" s="17">
        <v>682</v>
      </c>
      <c r="AI699" s="17">
        <f t="shared" si="26"/>
        <v>0.54959706959706955</v>
      </c>
      <c r="AJ699" s="17" t="str">
        <f t="shared" si="27"/>
        <v>2AA</v>
      </c>
      <c r="AK699" s="17"/>
      <c r="AL699" s="17"/>
      <c r="AM699" s="9"/>
      <c r="AN699" s="9"/>
      <c r="AO699" s="9"/>
    </row>
    <row r="700" spans="33:41">
      <c r="AG700" s="2">
        <v>684</v>
      </c>
      <c r="AH700" s="17">
        <v>683</v>
      </c>
      <c r="AI700" s="17">
        <f t="shared" si="26"/>
        <v>0.55040293040293042</v>
      </c>
      <c r="AJ700" s="17" t="str">
        <f t="shared" si="27"/>
        <v>2AB</v>
      </c>
      <c r="AK700" s="17"/>
      <c r="AL700" s="17"/>
      <c r="AM700" s="9"/>
      <c r="AN700" s="9"/>
      <c r="AO700" s="9"/>
    </row>
    <row r="701" spans="33:41">
      <c r="AG701" s="2">
        <v>685</v>
      </c>
      <c r="AH701" s="17">
        <v>684</v>
      </c>
      <c r="AI701" s="17">
        <f t="shared" si="26"/>
        <v>0.55120879120879118</v>
      </c>
      <c r="AJ701" s="17" t="str">
        <f t="shared" si="27"/>
        <v>2AC</v>
      </c>
      <c r="AK701" s="17"/>
      <c r="AL701" s="17"/>
      <c r="AM701" s="9"/>
      <c r="AN701" s="9"/>
      <c r="AO701" s="9"/>
    </row>
    <row r="702" spans="33:41">
      <c r="AG702" s="2">
        <v>686</v>
      </c>
      <c r="AH702" s="17">
        <v>685</v>
      </c>
      <c r="AI702" s="17">
        <f t="shared" si="26"/>
        <v>0.55201465201465205</v>
      </c>
      <c r="AJ702" s="17" t="str">
        <f t="shared" si="27"/>
        <v>2AD</v>
      </c>
      <c r="AK702" s="17"/>
      <c r="AL702" s="17"/>
      <c r="AM702" s="9"/>
      <c r="AN702" s="9"/>
      <c r="AO702" s="9"/>
    </row>
    <row r="703" spans="33:41">
      <c r="AG703" s="2">
        <v>687</v>
      </c>
      <c r="AH703" s="17">
        <v>686</v>
      </c>
      <c r="AI703" s="17">
        <f t="shared" si="26"/>
        <v>0.55282051282051281</v>
      </c>
      <c r="AJ703" s="17" t="str">
        <f t="shared" si="27"/>
        <v>2AE</v>
      </c>
      <c r="AK703" s="17"/>
      <c r="AL703" s="17"/>
      <c r="AM703" s="9"/>
      <c r="AN703" s="9"/>
      <c r="AO703" s="9"/>
    </row>
    <row r="704" spans="33:41">
      <c r="AG704" s="2">
        <v>688</v>
      </c>
      <c r="AH704" s="17">
        <v>687</v>
      </c>
      <c r="AI704" s="17">
        <f t="shared" si="26"/>
        <v>0.55362637362637368</v>
      </c>
      <c r="AJ704" s="17" t="str">
        <f t="shared" si="27"/>
        <v>2AF</v>
      </c>
      <c r="AK704" s="17"/>
      <c r="AL704" s="17"/>
      <c r="AM704" s="9"/>
      <c r="AN704" s="9"/>
      <c r="AO704" s="9"/>
    </row>
    <row r="705" spans="33:41">
      <c r="AG705" s="2">
        <v>689</v>
      </c>
      <c r="AH705" s="17">
        <v>688</v>
      </c>
      <c r="AI705" s="17">
        <f t="shared" si="26"/>
        <v>0.55443223443223444</v>
      </c>
      <c r="AJ705" s="17" t="str">
        <f t="shared" si="27"/>
        <v>2B0</v>
      </c>
      <c r="AK705" s="17"/>
      <c r="AL705" s="17"/>
      <c r="AM705" s="9"/>
      <c r="AN705" s="9"/>
      <c r="AO705" s="9"/>
    </row>
    <row r="706" spans="33:41">
      <c r="AG706" s="2">
        <v>690</v>
      </c>
      <c r="AH706" s="17">
        <v>689</v>
      </c>
      <c r="AI706" s="17">
        <f t="shared" si="26"/>
        <v>0.5552380952380952</v>
      </c>
      <c r="AJ706" s="17" t="str">
        <f t="shared" si="27"/>
        <v>2B1</v>
      </c>
      <c r="AK706" s="17"/>
      <c r="AL706" s="17"/>
      <c r="AM706" s="9"/>
      <c r="AN706" s="9"/>
      <c r="AO706" s="9"/>
    </row>
    <row r="707" spans="33:41">
      <c r="AG707" s="2">
        <v>691</v>
      </c>
      <c r="AH707" s="17">
        <v>690</v>
      </c>
      <c r="AI707" s="17">
        <f t="shared" si="26"/>
        <v>0.55604395604395607</v>
      </c>
      <c r="AJ707" s="17" t="str">
        <f t="shared" si="27"/>
        <v>2B2</v>
      </c>
      <c r="AK707" s="17"/>
      <c r="AL707" s="17"/>
      <c r="AM707" s="9"/>
      <c r="AN707" s="9"/>
      <c r="AO707" s="9"/>
    </row>
    <row r="708" spans="33:41">
      <c r="AG708" s="2">
        <v>692</v>
      </c>
      <c r="AH708" s="17">
        <v>691</v>
      </c>
      <c r="AI708" s="17">
        <f t="shared" si="26"/>
        <v>0.55684981684981683</v>
      </c>
      <c r="AJ708" s="17" t="str">
        <f t="shared" si="27"/>
        <v>2B3</v>
      </c>
      <c r="AK708" s="17"/>
      <c r="AL708" s="17"/>
      <c r="AM708" s="9"/>
      <c r="AN708" s="9"/>
      <c r="AO708" s="9"/>
    </row>
    <row r="709" spans="33:41">
      <c r="AG709" s="2">
        <v>693</v>
      </c>
      <c r="AH709" s="17">
        <v>692</v>
      </c>
      <c r="AI709" s="17">
        <f t="shared" si="26"/>
        <v>0.5576556776556777</v>
      </c>
      <c r="AJ709" s="17" t="str">
        <f t="shared" si="27"/>
        <v>2B4</v>
      </c>
      <c r="AK709" s="17"/>
      <c r="AL709" s="17"/>
      <c r="AM709" s="9"/>
      <c r="AN709" s="9"/>
      <c r="AO709" s="9"/>
    </row>
    <row r="710" spans="33:41">
      <c r="AG710" s="2">
        <v>694</v>
      </c>
      <c r="AH710" s="17">
        <v>693</v>
      </c>
      <c r="AI710" s="17">
        <f t="shared" si="26"/>
        <v>0.55846153846153845</v>
      </c>
      <c r="AJ710" s="17" t="str">
        <f t="shared" si="27"/>
        <v>2B5</v>
      </c>
      <c r="AK710" s="17"/>
      <c r="AL710" s="17"/>
      <c r="AM710" s="9"/>
      <c r="AN710" s="9"/>
      <c r="AO710" s="9"/>
    </row>
    <row r="711" spans="33:41">
      <c r="AG711" s="2">
        <v>695</v>
      </c>
      <c r="AH711" s="17">
        <v>694</v>
      </c>
      <c r="AI711" s="17">
        <f t="shared" si="26"/>
        <v>0.55926739926739921</v>
      </c>
      <c r="AJ711" s="17" t="str">
        <f t="shared" si="27"/>
        <v>2B6</v>
      </c>
      <c r="AK711" s="17"/>
      <c r="AL711" s="17"/>
      <c r="AM711" s="9"/>
      <c r="AN711" s="9"/>
      <c r="AO711" s="9"/>
    </row>
    <row r="712" spans="33:41">
      <c r="AG712" s="2">
        <v>696</v>
      </c>
      <c r="AH712" s="17">
        <v>695</v>
      </c>
      <c r="AI712" s="17">
        <f t="shared" si="26"/>
        <v>0.56007326007326008</v>
      </c>
      <c r="AJ712" s="17" t="str">
        <f t="shared" si="27"/>
        <v>2B7</v>
      </c>
      <c r="AK712" s="17"/>
      <c r="AL712" s="17"/>
      <c r="AM712" s="9"/>
      <c r="AN712" s="9"/>
      <c r="AO712" s="9"/>
    </row>
    <row r="713" spans="33:41">
      <c r="AG713" s="2">
        <v>697</v>
      </c>
      <c r="AH713" s="17">
        <v>696</v>
      </c>
      <c r="AI713" s="17">
        <f t="shared" si="26"/>
        <v>0.56087912087912084</v>
      </c>
      <c r="AJ713" s="17" t="str">
        <f t="shared" si="27"/>
        <v>2B8</v>
      </c>
      <c r="AK713" s="17"/>
      <c r="AL713" s="17"/>
      <c r="AM713" s="9"/>
      <c r="AN713" s="9"/>
      <c r="AO713" s="9"/>
    </row>
    <row r="714" spans="33:41">
      <c r="AG714" s="2">
        <v>698</v>
      </c>
      <c r="AH714" s="17">
        <v>697</v>
      </c>
      <c r="AI714" s="17">
        <f t="shared" si="26"/>
        <v>0.56168498168498171</v>
      </c>
      <c r="AJ714" s="17" t="str">
        <f t="shared" si="27"/>
        <v>2B9</v>
      </c>
      <c r="AK714" s="17"/>
      <c r="AL714" s="17"/>
      <c r="AM714" s="9"/>
      <c r="AN714" s="9"/>
      <c r="AO714" s="9"/>
    </row>
    <row r="715" spans="33:41">
      <c r="AG715" s="2">
        <v>699</v>
      </c>
      <c r="AH715" s="17">
        <v>698</v>
      </c>
      <c r="AI715" s="17">
        <f t="shared" si="26"/>
        <v>0.56249084249084247</v>
      </c>
      <c r="AJ715" s="17" t="str">
        <f t="shared" si="27"/>
        <v>2BA</v>
      </c>
      <c r="AK715" s="17"/>
      <c r="AL715" s="17"/>
      <c r="AM715" s="9"/>
      <c r="AN715" s="9"/>
      <c r="AO715" s="9"/>
    </row>
    <row r="716" spans="33:41">
      <c r="AG716" s="2">
        <v>700</v>
      </c>
      <c r="AH716" s="17">
        <v>699</v>
      </c>
      <c r="AI716" s="17">
        <f t="shared" si="26"/>
        <v>0.56329670329670334</v>
      </c>
      <c r="AJ716" s="17" t="str">
        <f t="shared" si="27"/>
        <v>2BB</v>
      </c>
      <c r="AK716" s="17"/>
      <c r="AL716" s="17"/>
      <c r="AM716" s="9"/>
      <c r="AN716" s="9"/>
      <c r="AO716" s="9"/>
    </row>
    <row r="717" spans="33:41">
      <c r="AG717" s="2">
        <v>701</v>
      </c>
      <c r="AH717" s="17">
        <v>700</v>
      </c>
      <c r="AI717" s="17">
        <f t="shared" si="26"/>
        <v>0.5641025641025641</v>
      </c>
      <c r="AJ717" s="17" t="str">
        <f t="shared" si="27"/>
        <v>2BC</v>
      </c>
      <c r="AK717" s="17"/>
      <c r="AL717" s="17"/>
      <c r="AM717" s="9"/>
      <c r="AN717" s="9"/>
      <c r="AO717" s="9"/>
    </row>
    <row r="718" spans="33:41">
      <c r="AG718" s="2">
        <v>702</v>
      </c>
      <c r="AH718" s="17">
        <v>701</v>
      </c>
      <c r="AI718" s="17">
        <f t="shared" si="26"/>
        <v>0.56490842490842486</v>
      </c>
      <c r="AJ718" s="17" t="str">
        <f t="shared" si="27"/>
        <v>2BD</v>
      </c>
      <c r="AK718" s="17"/>
      <c r="AL718" s="17"/>
      <c r="AM718" s="9"/>
      <c r="AN718" s="9"/>
      <c r="AO718" s="9"/>
    </row>
    <row r="719" spans="33:41">
      <c r="AG719" s="2">
        <v>703</v>
      </c>
      <c r="AH719" s="17">
        <v>702</v>
      </c>
      <c r="AI719" s="17">
        <f t="shared" si="26"/>
        <v>0.56571428571428573</v>
      </c>
      <c r="AJ719" s="17" t="str">
        <f t="shared" si="27"/>
        <v>2BE</v>
      </c>
      <c r="AK719" s="17"/>
      <c r="AL719" s="17"/>
      <c r="AM719" s="9"/>
      <c r="AN719" s="9"/>
      <c r="AO719" s="9"/>
    </row>
    <row r="720" spans="33:41">
      <c r="AG720" s="2">
        <v>704</v>
      </c>
      <c r="AH720" s="17">
        <v>703</v>
      </c>
      <c r="AI720" s="17">
        <f t="shared" si="26"/>
        <v>0.56652014652014648</v>
      </c>
      <c r="AJ720" s="17" t="str">
        <f t="shared" si="27"/>
        <v>2BF</v>
      </c>
      <c r="AK720" s="17"/>
      <c r="AL720" s="17"/>
      <c r="AM720" s="9"/>
      <c r="AN720" s="9"/>
      <c r="AO720" s="9"/>
    </row>
    <row r="721" spans="33:41">
      <c r="AG721" s="2">
        <v>705</v>
      </c>
      <c r="AH721" s="17">
        <v>704</v>
      </c>
      <c r="AI721" s="17">
        <f t="shared" si="26"/>
        <v>0.56732600732600735</v>
      </c>
      <c r="AJ721" s="17" t="str">
        <f t="shared" si="27"/>
        <v>2C0</v>
      </c>
      <c r="AK721" s="17"/>
      <c r="AL721" s="17"/>
      <c r="AM721" s="9"/>
      <c r="AN721" s="9"/>
      <c r="AO721" s="9"/>
    </row>
    <row r="722" spans="33:41">
      <c r="AG722" s="2">
        <v>706</v>
      </c>
      <c r="AH722" s="17">
        <v>705</v>
      </c>
      <c r="AI722" s="17">
        <f t="shared" si="26"/>
        <v>0.56813186813186811</v>
      </c>
      <c r="AJ722" s="17" t="str">
        <f t="shared" si="27"/>
        <v>2C1</v>
      </c>
      <c r="AK722" s="17"/>
      <c r="AL722" s="17"/>
      <c r="AM722" s="9"/>
      <c r="AN722" s="9"/>
      <c r="AO722" s="9"/>
    </row>
    <row r="723" spans="33:41">
      <c r="AG723" s="2">
        <v>707</v>
      </c>
      <c r="AH723" s="17">
        <v>706</v>
      </c>
      <c r="AI723" s="17">
        <f t="shared" ref="AI723:AI786" si="28">AH723*$AJ$15</f>
        <v>0.56893772893772898</v>
      </c>
      <c r="AJ723" s="17" t="str">
        <f t="shared" ref="AJ723:AJ786" si="29">DEC2HEX(AH723,3)</f>
        <v>2C2</v>
      </c>
      <c r="AK723" s="17"/>
      <c r="AL723" s="17"/>
      <c r="AM723" s="9"/>
      <c r="AN723" s="9"/>
      <c r="AO723" s="9"/>
    </row>
    <row r="724" spans="33:41">
      <c r="AG724" s="2">
        <v>708</v>
      </c>
      <c r="AH724" s="17">
        <v>707</v>
      </c>
      <c r="AI724" s="17">
        <f t="shared" si="28"/>
        <v>0.56974358974358974</v>
      </c>
      <c r="AJ724" s="17" t="str">
        <f t="shared" si="29"/>
        <v>2C3</v>
      </c>
      <c r="AK724" s="17"/>
      <c r="AL724" s="17"/>
      <c r="AM724" s="9"/>
      <c r="AN724" s="9"/>
      <c r="AO724" s="9"/>
    </row>
    <row r="725" spans="33:41">
      <c r="AG725" s="2">
        <v>709</v>
      </c>
      <c r="AH725" s="17">
        <v>708</v>
      </c>
      <c r="AI725" s="17">
        <f t="shared" si="28"/>
        <v>0.5705494505494505</v>
      </c>
      <c r="AJ725" s="17" t="str">
        <f t="shared" si="29"/>
        <v>2C4</v>
      </c>
      <c r="AK725" s="17"/>
      <c r="AL725" s="17"/>
      <c r="AM725" s="9"/>
      <c r="AN725" s="9"/>
      <c r="AO725" s="9"/>
    </row>
    <row r="726" spans="33:41">
      <c r="AG726" s="2">
        <v>710</v>
      </c>
      <c r="AH726" s="17">
        <v>709</v>
      </c>
      <c r="AI726" s="17">
        <f t="shared" si="28"/>
        <v>0.57135531135531137</v>
      </c>
      <c r="AJ726" s="17" t="str">
        <f t="shared" si="29"/>
        <v>2C5</v>
      </c>
      <c r="AK726" s="17"/>
      <c r="AL726" s="17"/>
      <c r="AM726" s="9"/>
      <c r="AN726" s="9"/>
      <c r="AO726" s="9"/>
    </row>
    <row r="727" spans="33:41">
      <c r="AG727" s="2">
        <v>711</v>
      </c>
      <c r="AH727" s="17">
        <v>710</v>
      </c>
      <c r="AI727" s="17">
        <f t="shared" si="28"/>
        <v>0.57216117216117213</v>
      </c>
      <c r="AJ727" s="17" t="str">
        <f t="shared" si="29"/>
        <v>2C6</v>
      </c>
      <c r="AK727" s="17"/>
      <c r="AL727" s="17"/>
      <c r="AM727" s="9"/>
      <c r="AN727" s="9"/>
      <c r="AO727" s="9"/>
    </row>
    <row r="728" spans="33:41">
      <c r="AG728" s="2">
        <v>712</v>
      </c>
      <c r="AH728" s="17">
        <v>711</v>
      </c>
      <c r="AI728" s="17">
        <f t="shared" si="28"/>
        <v>0.572967032967033</v>
      </c>
      <c r="AJ728" s="17" t="str">
        <f t="shared" si="29"/>
        <v>2C7</v>
      </c>
      <c r="AK728" s="17"/>
      <c r="AL728" s="17"/>
      <c r="AM728" s="9"/>
      <c r="AN728" s="9"/>
      <c r="AO728" s="9"/>
    </row>
    <row r="729" spans="33:41">
      <c r="AG729" s="2">
        <v>713</v>
      </c>
      <c r="AH729" s="17">
        <v>712</v>
      </c>
      <c r="AI729" s="17">
        <f t="shared" si="28"/>
        <v>0.57377289377289376</v>
      </c>
      <c r="AJ729" s="17" t="str">
        <f t="shared" si="29"/>
        <v>2C8</v>
      </c>
      <c r="AK729" s="17"/>
      <c r="AL729" s="17"/>
      <c r="AM729" s="9"/>
      <c r="AN729" s="9"/>
      <c r="AO729" s="9"/>
    </row>
    <row r="730" spans="33:41">
      <c r="AG730" s="2">
        <v>714</v>
      </c>
      <c r="AH730" s="17">
        <v>713</v>
      </c>
      <c r="AI730" s="17">
        <f t="shared" si="28"/>
        <v>0.57457875457875462</v>
      </c>
      <c r="AJ730" s="17" t="str">
        <f t="shared" si="29"/>
        <v>2C9</v>
      </c>
      <c r="AK730" s="17"/>
      <c r="AL730" s="17"/>
      <c r="AM730" s="9"/>
      <c r="AN730" s="9"/>
      <c r="AO730" s="9"/>
    </row>
    <row r="731" spans="33:41">
      <c r="AG731" s="2">
        <v>715</v>
      </c>
      <c r="AH731" s="17">
        <v>714</v>
      </c>
      <c r="AI731" s="17">
        <f t="shared" si="28"/>
        <v>0.57538461538461538</v>
      </c>
      <c r="AJ731" s="17" t="str">
        <f t="shared" si="29"/>
        <v>2CA</v>
      </c>
      <c r="AK731" s="17"/>
      <c r="AL731" s="17"/>
      <c r="AM731" s="9"/>
      <c r="AN731" s="9"/>
      <c r="AO731" s="9"/>
    </row>
    <row r="732" spans="33:41">
      <c r="AG732" s="2">
        <v>716</v>
      </c>
      <c r="AH732" s="17">
        <v>715</v>
      </c>
      <c r="AI732" s="17">
        <f t="shared" si="28"/>
        <v>0.57619047619047614</v>
      </c>
      <c r="AJ732" s="17" t="str">
        <f t="shared" si="29"/>
        <v>2CB</v>
      </c>
      <c r="AK732" s="17"/>
      <c r="AL732" s="17"/>
      <c r="AM732" s="9"/>
      <c r="AN732" s="9"/>
      <c r="AO732" s="9"/>
    </row>
    <row r="733" spans="33:41">
      <c r="AG733" s="2">
        <v>717</v>
      </c>
      <c r="AH733" s="17">
        <v>716</v>
      </c>
      <c r="AI733" s="17">
        <f t="shared" si="28"/>
        <v>0.57699633699633701</v>
      </c>
      <c r="AJ733" s="17" t="str">
        <f t="shared" si="29"/>
        <v>2CC</v>
      </c>
      <c r="AK733" s="17"/>
      <c r="AL733" s="17"/>
      <c r="AM733" s="9"/>
      <c r="AN733" s="9"/>
      <c r="AO733" s="9"/>
    </row>
    <row r="734" spans="33:41">
      <c r="AG734" s="2">
        <v>718</v>
      </c>
      <c r="AH734" s="17">
        <v>717</v>
      </c>
      <c r="AI734" s="17">
        <f t="shared" si="28"/>
        <v>0.57780219780219777</v>
      </c>
      <c r="AJ734" s="17" t="str">
        <f t="shared" si="29"/>
        <v>2CD</v>
      </c>
      <c r="AK734" s="17"/>
      <c r="AL734" s="17"/>
      <c r="AM734" s="9"/>
      <c r="AN734" s="9"/>
      <c r="AO734" s="9"/>
    </row>
    <row r="735" spans="33:41">
      <c r="AG735" s="2">
        <v>719</v>
      </c>
      <c r="AH735" s="17">
        <v>718</v>
      </c>
      <c r="AI735" s="17">
        <f t="shared" si="28"/>
        <v>0.57860805860805864</v>
      </c>
      <c r="AJ735" s="17" t="str">
        <f t="shared" si="29"/>
        <v>2CE</v>
      </c>
      <c r="AK735" s="17"/>
      <c r="AL735" s="17"/>
      <c r="AM735" s="9"/>
      <c r="AN735" s="9"/>
      <c r="AO735" s="9"/>
    </row>
    <row r="736" spans="33:41">
      <c r="AG736" s="2">
        <v>720</v>
      </c>
      <c r="AH736" s="17">
        <v>719</v>
      </c>
      <c r="AI736" s="17">
        <f t="shared" si="28"/>
        <v>0.5794139194139194</v>
      </c>
      <c r="AJ736" s="17" t="str">
        <f t="shared" si="29"/>
        <v>2CF</v>
      </c>
      <c r="AK736" s="17"/>
      <c r="AL736" s="17"/>
      <c r="AM736" s="9"/>
      <c r="AN736" s="9"/>
      <c r="AO736" s="9"/>
    </row>
    <row r="737" spans="33:41">
      <c r="AG737" s="2">
        <v>721</v>
      </c>
      <c r="AH737" s="17">
        <v>720</v>
      </c>
      <c r="AI737" s="17">
        <f t="shared" si="28"/>
        <v>0.58021978021978027</v>
      </c>
      <c r="AJ737" s="17" t="str">
        <f t="shared" si="29"/>
        <v>2D0</v>
      </c>
      <c r="AK737" s="17"/>
      <c r="AL737" s="17"/>
      <c r="AM737" s="9"/>
      <c r="AN737" s="9"/>
      <c r="AO737" s="9"/>
    </row>
    <row r="738" spans="33:41">
      <c r="AG738" s="2">
        <v>722</v>
      </c>
      <c r="AH738" s="17">
        <v>721</v>
      </c>
      <c r="AI738" s="17">
        <f t="shared" si="28"/>
        <v>0.58102564102564103</v>
      </c>
      <c r="AJ738" s="17" t="str">
        <f t="shared" si="29"/>
        <v>2D1</v>
      </c>
      <c r="AK738" s="17"/>
      <c r="AL738" s="17"/>
      <c r="AM738" s="9"/>
      <c r="AN738" s="9"/>
      <c r="AO738" s="9"/>
    </row>
    <row r="739" spans="33:41">
      <c r="AG739" s="2">
        <v>723</v>
      </c>
      <c r="AH739" s="17">
        <v>722</v>
      </c>
      <c r="AI739" s="17">
        <f t="shared" si="28"/>
        <v>0.58183150183150179</v>
      </c>
      <c r="AJ739" s="17" t="str">
        <f t="shared" si="29"/>
        <v>2D2</v>
      </c>
      <c r="AK739" s="17"/>
      <c r="AL739" s="17"/>
      <c r="AM739" s="9"/>
      <c r="AN739" s="9"/>
      <c r="AO739" s="9"/>
    </row>
    <row r="740" spans="33:41">
      <c r="AG740" s="2">
        <v>724</v>
      </c>
      <c r="AH740" s="17">
        <v>723</v>
      </c>
      <c r="AI740" s="17">
        <f t="shared" si="28"/>
        <v>0.58263736263736265</v>
      </c>
      <c r="AJ740" s="17" t="str">
        <f t="shared" si="29"/>
        <v>2D3</v>
      </c>
      <c r="AK740" s="17"/>
      <c r="AL740" s="17"/>
      <c r="AM740" s="9"/>
      <c r="AN740" s="9"/>
      <c r="AO740" s="9"/>
    </row>
    <row r="741" spans="33:41">
      <c r="AG741" s="2">
        <v>725</v>
      </c>
      <c r="AH741" s="17">
        <v>724</v>
      </c>
      <c r="AI741" s="17">
        <f t="shared" si="28"/>
        <v>0.58344322344322341</v>
      </c>
      <c r="AJ741" s="17" t="str">
        <f t="shared" si="29"/>
        <v>2D4</v>
      </c>
      <c r="AK741" s="17"/>
      <c r="AL741" s="17"/>
      <c r="AM741" s="9"/>
      <c r="AN741" s="9"/>
      <c r="AO741" s="9"/>
    </row>
    <row r="742" spans="33:41">
      <c r="AG742" s="2">
        <v>726</v>
      </c>
      <c r="AH742" s="17">
        <v>725</v>
      </c>
      <c r="AI742" s="17">
        <f t="shared" si="28"/>
        <v>0.58424908424908428</v>
      </c>
      <c r="AJ742" s="17" t="str">
        <f t="shared" si="29"/>
        <v>2D5</v>
      </c>
      <c r="AK742" s="17"/>
      <c r="AL742" s="17"/>
      <c r="AM742" s="9"/>
      <c r="AN742" s="9"/>
      <c r="AO742" s="9"/>
    </row>
    <row r="743" spans="33:41">
      <c r="AG743" s="2">
        <v>727</v>
      </c>
      <c r="AH743" s="17">
        <v>726</v>
      </c>
      <c r="AI743" s="17">
        <f t="shared" si="28"/>
        <v>0.58505494505494504</v>
      </c>
      <c r="AJ743" s="17" t="str">
        <f t="shared" si="29"/>
        <v>2D6</v>
      </c>
      <c r="AK743" s="17"/>
      <c r="AL743" s="17"/>
      <c r="AM743" s="9"/>
      <c r="AN743" s="9"/>
      <c r="AO743" s="9"/>
    </row>
    <row r="744" spans="33:41">
      <c r="AG744" s="2">
        <v>728</v>
      </c>
      <c r="AH744" s="17">
        <v>727</v>
      </c>
      <c r="AI744" s="17">
        <f t="shared" si="28"/>
        <v>0.58586080586080591</v>
      </c>
      <c r="AJ744" s="17" t="str">
        <f t="shared" si="29"/>
        <v>2D7</v>
      </c>
      <c r="AK744" s="17"/>
      <c r="AL744" s="17"/>
      <c r="AM744" s="9"/>
      <c r="AN744" s="9"/>
      <c r="AO744" s="9"/>
    </row>
    <row r="745" spans="33:41">
      <c r="AG745" s="2">
        <v>729</v>
      </c>
      <c r="AH745" s="17">
        <v>728</v>
      </c>
      <c r="AI745" s="17">
        <f t="shared" si="28"/>
        <v>0.58666666666666667</v>
      </c>
      <c r="AJ745" s="17" t="str">
        <f t="shared" si="29"/>
        <v>2D8</v>
      </c>
      <c r="AK745" s="17"/>
      <c r="AL745" s="17"/>
      <c r="AM745" s="9"/>
      <c r="AN745" s="9"/>
      <c r="AO745" s="9"/>
    </row>
    <row r="746" spans="33:41">
      <c r="AG746" s="2">
        <v>730</v>
      </c>
      <c r="AH746" s="17">
        <v>729</v>
      </c>
      <c r="AI746" s="17">
        <f t="shared" si="28"/>
        <v>0.58747252747252743</v>
      </c>
      <c r="AJ746" s="17" t="str">
        <f t="shared" si="29"/>
        <v>2D9</v>
      </c>
      <c r="AK746" s="17"/>
      <c r="AL746" s="17"/>
      <c r="AM746" s="9"/>
      <c r="AN746" s="9"/>
      <c r="AO746" s="9"/>
    </row>
    <row r="747" spans="33:41">
      <c r="AG747" s="2">
        <v>731</v>
      </c>
      <c r="AH747" s="17">
        <v>730</v>
      </c>
      <c r="AI747" s="17">
        <f t="shared" si="28"/>
        <v>0.5882783882783883</v>
      </c>
      <c r="AJ747" s="17" t="str">
        <f t="shared" si="29"/>
        <v>2DA</v>
      </c>
      <c r="AK747" s="17"/>
      <c r="AL747" s="17"/>
      <c r="AM747" s="9"/>
      <c r="AN747" s="9"/>
      <c r="AO747" s="9"/>
    </row>
    <row r="748" spans="33:41">
      <c r="AG748" s="2">
        <v>732</v>
      </c>
      <c r="AH748" s="17">
        <v>731</v>
      </c>
      <c r="AI748" s="17">
        <f t="shared" si="28"/>
        <v>0.58908424908424906</v>
      </c>
      <c r="AJ748" s="17" t="str">
        <f t="shared" si="29"/>
        <v>2DB</v>
      </c>
      <c r="AK748" s="17"/>
      <c r="AL748" s="17"/>
      <c r="AM748" s="9"/>
      <c r="AN748" s="9"/>
      <c r="AO748" s="9"/>
    </row>
    <row r="749" spans="33:41">
      <c r="AG749" s="2">
        <v>733</v>
      </c>
      <c r="AH749" s="17">
        <v>732</v>
      </c>
      <c r="AI749" s="17">
        <f t="shared" si="28"/>
        <v>0.58989010989010993</v>
      </c>
      <c r="AJ749" s="17" t="str">
        <f t="shared" si="29"/>
        <v>2DC</v>
      </c>
      <c r="AK749" s="17"/>
      <c r="AL749" s="17"/>
      <c r="AM749" s="9"/>
      <c r="AN749" s="9"/>
      <c r="AO749" s="9"/>
    </row>
    <row r="750" spans="33:41">
      <c r="AG750" s="2">
        <v>734</v>
      </c>
      <c r="AH750" s="17">
        <v>733</v>
      </c>
      <c r="AI750" s="17">
        <f t="shared" si="28"/>
        <v>0.59069597069597068</v>
      </c>
      <c r="AJ750" s="17" t="str">
        <f t="shared" si="29"/>
        <v>2DD</v>
      </c>
      <c r="AK750" s="17"/>
      <c r="AL750" s="17"/>
      <c r="AM750" s="9"/>
      <c r="AN750" s="9"/>
      <c r="AO750" s="9"/>
    </row>
    <row r="751" spans="33:41">
      <c r="AG751" s="2">
        <v>735</v>
      </c>
      <c r="AH751" s="17">
        <v>734</v>
      </c>
      <c r="AI751" s="17">
        <f t="shared" si="28"/>
        <v>0.59150183150183155</v>
      </c>
      <c r="AJ751" s="17" t="str">
        <f t="shared" si="29"/>
        <v>2DE</v>
      </c>
      <c r="AK751" s="17"/>
      <c r="AL751" s="17"/>
      <c r="AM751" s="9"/>
      <c r="AN751" s="9"/>
      <c r="AO751" s="9"/>
    </row>
    <row r="752" spans="33:41">
      <c r="AG752" s="2">
        <v>736</v>
      </c>
      <c r="AH752" s="17">
        <v>735</v>
      </c>
      <c r="AI752" s="17">
        <f t="shared" si="28"/>
        <v>0.59230769230769231</v>
      </c>
      <c r="AJ752" s="17" t="str">
        <f t="shared" si="29"/>
        <v>2DF</v>
      </c>
      <c r="AK752" s="17"/>
      <c r="AL752" s="17"/>
      <c r="AM752" s="9"/>
      <c r="AN752" s="9"/>
      <c r="AO752" s="9"/>
    </row>
    <row r="753" spans="33:41">
      <c r="AG753" s="2">
        <v>737</v>
      </c>
      <c r="AH753" s="17">
        <v>736</v>
      </c>
      <c r="AI753" s="17">
        <f t="shared" si="28"/>
        <v>0.59311355311355307</v>
      </c>
      <c r="AJ753" s="17" t="str">
        <f t="shared" si="29"/>
        <v>2E0</v>
      </c>
      <c r="AK753" s="17"/>
      <c r="AL753" s="17"/>
      <c r="AM753" s="9"/>
      <c r="AN753" s="9"/>
      <c r="AO753" s="9"/>
    </row>
    <row r="754" spans="33:41">
      <c r="AG754" s="2">
        <v>738</v>
      </c>
      <c r="AH754" s="17">
        <v>737</v>
      </c>
      <c r="AI754" s="17">
        <f t="shared" si="28"/>
        <v>0.59391941391941394</v>
      </c>
      <c r="AJ754" s="17" t="str">
        <f t="shared" si="29"/>
        <v>2E1</v>
      </c>
      <c r="AK754" s="17"/>
      <c r="AL754" s="17"/>
      <c r="AM754" s="9"/>
      <c r="AN754" s="9"/>
      <c r="AO754" s="9"/>
    </row>
    <row r="755" spans="33:41">
      <c r="AG755" s="2">
        <v>739</v>
      </c>
      <c r="AH755" s="17">
        <v>738</v>
      </c>
      <c r="AI755" s="17">
        <f t="shared" si="28"/>
        <v>0.5947252747252747</v>
      </c>
      <c r="AJ755" s="17" t="str">
        <f t="shared" si="29"/>
        <v>2E2</v>
      </c>
      <c r="AK755" s="17"/>
      <c r="AL755" s="17"/>
      <c r="AM755" s="9"/>
      <c r="AN755" s="9"/>
      <c r="AO755" s="9"/>
    </row>
    <row r="756" spans="33:41">
      <c r="AG756" s="2">
        <v>740</v>
      </c>
      <c r="AH756" s="17">
        <v>739</v>
      </c>
      <c r="AI756" s="17">
        <f t="shared" si="28"/>
        <v>0.59553113553113557</v>
      </c>
      <c r="AJ756" s="17" t="str">
        <f t="shared" si="29"/>
        <v>2E3</v>
      </c>
      <c r="AK756" s="17"/>
      <c r="AL756" s="17"/>
      <c r="AM756" s="9"/>
      <c r="AN756" s="9"/>
      <c r="AO756" s="9"/>
    </row>
    <row r="757" spans="33:41">
      <c r="AG757" s="2">
        <v>741</v>
      </c>
      <c r="AH757" s="17">
        <v>740</v>
      </c>
      <c r="AI757" s="17">
        <f t="shared" si="28"/>
        <v>0.59633699633699633</v>
      </c>
      <c r="AJ757" s="17" t="str">
        <f t="shared" si="29"/>
        <v>2E4</v>
      </c>
      <c r="AK757" s="17"/>
      <c r="AL757" s="17"/>
      <c r="AM757" s="9"/>
      <c r="AN757" s="9"/>
      <c r="AO757" s="9"/>
    </row>
    <row r="758" spans="33:41">
      <c r="AG758" s="2">
        <v>742</v>
      </c>
      <c r="AH758" s="17">
        <v>741</v>
      </c>
      <c r="AI758" s="17">
        <f t="shared" si="28"/>
        <v>0.5971428571428572</v>
      </c>
      <c r="AJ758" s="17" t="str">
        <f t="shared" si="29"/>
        <v>2E5</v>
      </c>
      <c r="AK758" s="17"/>
      <c r="AL758" s="17"/>
      <c r="AM758" s="9"/>
      <c r="AN758" s="9"/>
      <c r="AO758" s="9"/>
    </row>
    <row r="759" spans="33:41">
      <c r="AG759" s="2">
        <v>743</v>
      </c>
      <c r="AH759" s="17">
        <v>742</v>
      </c>
      <c r="AI759" s="17">
        <f t="shared" si="28"/>
        <v>0.59794871794871796</v>
      </c>
      <c r="AJ759" s="17" t="str">
        <f t="shared" si="29"/>
        <v>2E6</v>
      </c>
      <c r="AK759" s="17"/>
      <c r="AL759" s="17"/>
      <c r="AM759" s="9"/>
      <c r="AN759" s="9"/>
      <c r="AO759" s="9"/>
    </row>
    <row r="760" spans="33:41">
      <c r="AG760" s="2">
        <v>744</v>
      </c>
      <c r="AH760" s="17">
        <v>743</v>
      </c>
      <c r="AI760" s="17">
        <f t="shared" si="28"/>
        <v>0.59875457875457871</v>
      </c>
      <c r="AJ760" s="17" t="str">
        <f t="shared" si="29"/>
        <v>2E7</v>
      </c>
      <c r="AK760" s="17"/>
      <c r="AL760" s="17"/>
      <c r="AM760" s="9"/>
      <c r="AN760" s="9"/>
      <c r="AO760" s="9"/>
    </row>
    <row r="761" spans="33:41">
      <c r="AG761" s="2">
        <v>745</v>
      </c>
      <c r="AH761" s="17">
        <v>744</v>
      </c>
      <c r="AI761" s="17">
        <f t="shared" si="28"/>
        <v>0.59956043956043958</v>
      </c>
      <c r="AJ761" s="17" t="str">
        <f t="shared" si="29"/>
        <v>2E8</v>
      </c>
      <c r="AK761" s="17"/>
      <c r="AL761" s="17"/>
      <c r="AM761" s="9"/>
      <c r="AN761" s="9"/>
      <c r="AO761" s="9"/>
    </row>
    <row r="762" spans="33:41">
      <c r="AG762" s="2">
        <v>746</v>
      </c>
      <c r="AH762" s="17">
        <v>745</v>
      </c>
      <c r="AI762" s="17">
        <f t="shared" si="28"/>
        <v>0.60036630036630034</v>
      </c>
      <c r="AJ762" s="17" t="str">
        <f t="shared" si="29"/>
        <v>2E9</v>
      </c>
      <c r="AK762" s="17"/>
      <c r="AL762" s="17"/>
      <c r="AM762" s="9"/>
      <c r="AN762" s="9"/>
      <c r="AO762" s="9"/>
    </row>
    <row r="763" spans="33:41">
      <c r="AG763" s="2">
        <v>747</v>
      </c>
      <c r="AH763" s="17">
        <v>746</v>
      </c>
      <c r="AI763" s="17">
        <f t="shared" si="28"/>
        <v>0.60117216117216121</v>
      </c>
      <c r="AJ763" s="17" t="str">
        <f t="shared" si="29"/>
        <v>2EA</v>
      </c>
      <c r="AK763" s="17"/>
      <c r="AL763" s="17"/>
      <c r="AM763" s="9"/>
      <c r="AN763" s="9"/>
      <c r="AO763" s="9"/>
    </row>
    <row r="764" spans="33:41">
      <c r="AG764" s="2">
        <v>748</v>
      </c>
      <c r="AH764" s="17">
        <v>747</v>
      </c>
      <c r="AI764" s="17">
        <f t="shared" si="28"/>
        <v>0.60197802197802197</v>
      </c>
      <c r="AJ764" s="17" t="str">
        <f t="shared" si="29"/>
        <v>2EB</v>
      </c>
      <c r="AK764" s="17"/>
      <c r="AL764" s="17"/>
      <c r="AM764" s="9"/>
      <c r="AN764" s="9"/>
      <c r="AO764" s="9"/>
    </row>
    <row r="765" spans="33:41">
      <c r="AG765" s="2">
        <v>749</v>
      </c>
      <c r="AH765" s="17">
        <v>748</v>
      </c>
      <c r="AI765" s="17">
        <f t="shared" si="28"/>
        <v>0.60278388278388273</v>
      </c>
      <c r="AJ765" s="17" t="str">
        <f t="shared" si="29"/>
        <v>2EC</v>
      </c>
      <c r="AK765" s="17"/>
      <c r="AL765" s="17"/>
      <c r="AM765" s="9"/>
      <c r="AN765" s="9"/>
      <c r="AO765" s="9"/>
    </row>
    <row r="766" spans="33:41">
      <c r="AG766" s="2">
        <v>750</v>
      </c>
      <c r="AH766" s="17">
        <v>749</v>
      </c>
      <c r="AI766" s="17">
        <f t="shared" si="28"/>
        <v>0.6035897435897436</v>
      </c>
      <c r="AJ766" s="17" t="str">
        <f t="shared" si="29"/>
        <v>2ED</v>
      </c>
      <c r="AK766" s="17"/>
      <c r="AL766" s="17"/>
      <c r="AM766" s="9"/>
      <c r="AN766" s="9"/>
      <c r="AO766" s="9"/>
    </row>
    <row r="767" spans="33:41">
      <c r="AG767" s="2">
        <v>751</v>
      </c>
      <c r="AH767" s="17">
        <v>750</v>
      </c>
      <c r="AI767" s="17">
        <f t="shared" si="28"/>
        <v>0.60439560439560436</v>
      </c>
      <c r="AJ767" s="17" t="str">
        <f t="shared" si="29"/>
        <v>2EE</v>
      </c>
      <c r="AK767" s="17"/>
      <c r="AL767" s="17"/>
      <c r="AM767" s="9"/>
      <c r="AN767" s="9"/>
      <c r="AO767" s="9"/>
    </row>
    <row r="768" spans="33:41">
      <c r="AG768" s="2">
        <v>752</v>
      </c>
      <c r="AH768" s="17">
        <v>751</v>
      </c>
      <c r="AI768" s="17">
        <f t="shared" si="28"/>
        <v>0.60520146520146523</v>
      </c>
      <c r="AJ768" s="17" t="str">
        <f t="shared" si="29"/>
        <v>2EF</v>
      </c>
      <c r="AK768" s="17"/>
      <c r="AL768" s="17"/>
      <c r="AM768" s="9"/>
      <c r="AN768" s="9"/>
      <c r="AO768" s="9"/>
    </row>
    <row r="769" spans="33:41">
      <c r="AG769" s="2">
        <v>753</v>
      </c>
      <c r="AH769" s="17">
        <v>752</v>
      </c>
      <c r="AI769" s="17">
        <f t="shared" si="28"/>
        <v>0.60600732600732599</v>
      </c>
      <c r="AJ769" s="17" t="str">
        <f t="shared" si="29"/>
        <v>2F0</v>
      </c>
      <c r="AK769" s="17"/>
      <c r="AL769" s="17"/>
      <c r="AM769" s="9"/>
      <c r="AN769" s="9"/>
      <c r="AO769" s="9"/>
    </row>
    <row r="770" spans="33:41">
      <c r="AG770" s="2">
        <v>754</v>
      </c>
      <c r="AH770" s="17">
        <v>753</v>
      </c>
      <c r="AI770" s="17">
        <f t="shared" si="28"/>
        <v>0.60681318681318686</v>
      </c>
      <c r="AJ770" s="17" t="str">
        <f t="shared" si="29"/>
        <v>2F1</v>
      </c>
      <c r="AK770" s="17"/>
      <c r="AL770" s="17"/>
      <c r="AM770" s="9"/>
      <c r="AN770" s="9"/>
      <c r="AO770" s="9"/>
    </row>
    <row r="771" spans="33:41">
      <c r="AG771" s="2">
        <v>755</v>
      </c>
      <c r="AH771" s="17">
        <v>754</v>
      </c>
      <c r="AI771" s="17">
        <f t="shared" si="28"/>
        <v>0.60761904761904761</v>
      </c>
      <c r="AJ771" s="17" t="str">
        <f t="shared" si="29"/>
        <v>2F2</v>
      </c>
      <c r="AK771" s="17"/>
      <c r="AL771" s="17"/>
      <c r="AM771" s="9"/>
      <c r="AN771" s="9"/>
      <c r="AO771" s="9"/>
    </row>
    <row r="772" spans="33:41">
      <c r="AG772" s="2">
        <v>756</v>
      </c>
      <c r="AH772" s="17">
        <v>755</v>
      </c>
      <c r="AI772" s="17">
        <f t="shared" si="28"/>
        <v>0.60842490842490837</v>
      </c>
      <c r="AJ772" s="17" t="str">
        <f t="shared" si="29"/>
        <v>2F3</v>
      </c>
      <c r="AK772" s="17"/>
      <c r="AL772" s="17"/>
      <c r="AM772" s="9"/>
      <c r="AN772" s="9"/>
      <c r="AO772" s="9"/>
    </row>
    <row r="773" spans="33:41">
      <c r="AG773" s="2">
        <v>757</v>
      </c>
      <c r="AH773" s="17">
        <v>756</v>
      </c>
      <c r="AI773" s="17">
        <f t="shared" si="28"/>
        <v>0.60923076923076924</v>
      </c>
      <c r="AJ773" s="17" t="str">
        <f t="shared" si="29"/>
        <v>2F4</v>
      </c>
      <c r="AK773" s="17"/>
      <c r="AL773" s="17"/>
      <c r="AM773" s="9"/>
      <c r="AN773" s="9"/>
      <c r="AO773" s="9"/>
    </row>
    <row r="774" spans="33:41">
      <c r="AG774" s="2">
        <v>758</v>
      </c>
      <c r="AH774" s="17">
        <v>757</v>
      </c>
      <c r="AI774" s="17">
        <f t="shared" si="28"/>
        <v>0.61003663003663</v>
      </c>
      <c r="AJ774" s="17" t="str">
        <f t="shared" si="29"/>
        <v>2F5</v>
      </c>
      <c r="AK774" s="17"/>
      <c r="AL774" s="17"/>
      <c r="AM774" s="9"/>
      <c r="AN774" s="9"/>
      <c r="AO774" s="9"/>
    </row>
    <row r="775" spans="33:41">
      <c r="AG775" s="2">
        <v>759</v>
      </c>
      <c r="AH775" s="17">
        <v>758</v>
      </c>
      <c r="AI775" s="17">
        <f t="shared" si="28"/>
        <v>0.61084249084249087</v>
      </c>
      <c r="AJ775" s="17" t="str">
        <f t="shared" si="29"/>
        <v>2F6</v>
      </c>
      <c r="AK775" s="17"/>
      <c r="AL775" s="17"/>
      <c r="AM775" s="9"/>
      <c r="AN775" s="9"/>
      <c r="AO775" s="9"/>
    </row>
    <row r="776" spans="33:41">
      <c r="AG776" s="2">
        <v>760</v>
      </c>
      <c r="AH776" s="17">
        <v>759</v>
      </c>
      <c r="AI776" s="17">
        <f t="shared" si="28"/>
        <v>0.61164835164835163</v>
      </c>
      <c r="AJ776" s="17" t="str">
        <f t="shared" si="29"/>
        <v>2F7</v>
      </c>
      <c r="AK776" s="17"/>
      <c r="AL776" s="17"/>
      <c r="AM776" s="9"/>
      <c r="AN776" s="9"/>
      <c r="AO776" s="9"/>
    </row>
    <row r="777" spans="33:41">
      <c r="AG777" s="2">
        <v>761</v>
      </c>
      <c r="AH777" s="17">
        <v>760</v>
      </c>
      <c r="AI777" s="17">
        <f t="shared" si="28"/>
        <v>0.6124542124542125</v>
      </c>
      <c r="AJ777" s="17" t="str">
        <f t="shared" si="29"/>
        <v>2F8</v>
      </c>
      <c r="AK777" s="17"/>
      <c r="AL777" s="17"/>
      <c r="AM777" s="9"/>
      <c r="AN777" s="9"/>
      <c r="AO777" s="9"/>
    </row>
    <row r="778" spans="33:41">
      <c r="AG778" s="2">
        <v>762</v>
      </c>
      <c r="AH778" s="17">
        <v>761</v>
      </c>
      <c r="AI778" s="17">
        <f t="shared" si="28"/>
        <v>0.61326007326007326</v>
      </c>
      <c r="AJ778" s="17" t="str">
        <f t="shared" si="29"/>
        <v>2F9</v>
      </c>
      <c r="AK778" s="17"/>
      <c r="AL778" s="17"/>
      <c r="AM778" s="9"/>
      <c r="AN778" s="9"/>
      <c r="AO778" s="9"/>
    </row>
    <row r="779" spans="33:41">
      <c r="AG779" s="2">
        <v>763</v>
      </c>
      <c r="AH779" s="17">
        <v>762</v>
      </c>
      <c r="AI779" s="17">
        <f t="shared" si="28"/>
        <v>0.61406593406593402</v>
      </c>
      <c r="AJ779" s="17" t="str">
        <f t="shared" si="29"/>
        <v>2FA</v>
      </c>
      <c r="AK779" s="17"/>
      <c r="AL779" s="17"/>
      <c r="AM779" s="9"/>
      <c r="AN779" s="9"/>
      <c r="AO779" s="9"/>
    </row>
    <row r="780" spans="33:41">
      <c r="AG780" s="2">
        <v>764</v>
      </c>
      <c r="AH780" s="17">
        <v>763</v>
      </c>
      <c r="AI780" s="17">
        <f t="shared" si="28"/>
        <v>0.61487179487179489</v>
      </c>
      <c r="AJ780" s="17" t="str">
        <f t="shared" si="29"/>
        <v>2FB</v>
      </c>
      <c r="AK780" s="17"/>
      <c r="AL780" s="17"/>
      <c r="AM780" s="9"/>
      <c r="AN780" s="9"/>
      <c r="AO780" s="9"/>
    </row>
    <row r="781" spans="33:41">
      <c r="AG781" s="2">
        <v>765</v>
      </c>
      <c r="AH781" s="17">
        <v>764</v>
      </c>
      <c r="AI781" s="17">
        <f t="shared" si="28"/>
        <v>0.61567765567765564</v>
      </c>
      <c r="AJ781" s="17" t="str">
        <f t="shared" si="29"/>
        <v>2FC</v>
      </c>
      <c r="AK781" s="17"/>
      <c r="AL781" s="17"/>
      <c r="AM781" s="9"/>
      <c r="AN781" s="9"/>
      <c r="AO781" s="9"/>
    </row>
    <row r="782" spans="33:41">
      <c r="AG782" s="2">
        <v>766</v>
      </c>
      <c r="AH782" s="17">
        <v>765</v>
      </c>
      <c r="AI782" s="17">
        <f t="shared" si="28"/>
        <v>0.61648351648351651</v>
      </c>
      <c r="AJ782" s="17" t="str">
        <f t="shared" si="29"/>
        <v>2FD</v>
      </c>
      <c r="AK782" s="17"/>
      <c r="AL782" s="17"/>
      <c r="AM782" s="9"/>
      <c r="AN782" s="9"/>
      <c r="AO782" s="9"/>
    </row>
    <row r="783" spans="33:41">
      <c r="AG783" s="2">
        <v>767</v>
      </c>
      <c r="AH783" s="17">
        <v>766</v>
      </c>
      <c r="AI783" s="17">
        <f t="shared" si="28"/>
        <v>0.61728937728937727</v>
      </c>
      <c r="AJ783" s="17" t="str">
        <f t="shared" si="29"/>
        <v>2FE</v>
      </c>
      <c r="AK783" s="17"/>
      <c r="AL783" s="17"/>
      <c r="AM783" s="9"/>
      <c r="AN783" s="9"/>
      <c r="AO783" s="9"/>
    </row>
    <row r="784" spans="33:41">
      <c r="AG784" s="2">
        <v>768</v>
      </c>
      <c r="AH784" s="17">
        <v>767</v>
      </c>
      <c r="AI784" s="17">
        <f t="shared" si="28"/>
        <v>0.61809523809523814</v>
      </c>
      <c r="AJ784" s="17" t="str">
        <f t="shared" si="29"/>
        <v>2FF</v>
      </c>
      <c r="AK784" s="17"/>
      <c r="AL784" s="17"/>
      <c r="AM784" s="9"/>
      <c r="AN784" s="9"/>
      <c r="AO784" s="9"/>
    </row>
    <row r="785" spans="33:41">
      <c r="AG785" s="2">
        <v>769</v>
      </c>
      <c r="AH785" s="17">
        <v>768</v>
      </c>
      <c r="AI785" s="17">
        <f t="shared" si="28"/>
        <v>0.6189010989010989</v>
      </c>
      <c r="AJ785" s="17" t="str">
        <f t="shared" si="29"/>
        <v>300</v>
      </c>
      <c r="AK785" s="17"/>
      <c r="AL785" s="17"/>
      <c r="AM785" s="9"/>
      <c r="AN785" s="9"/>
      <c r="AO785" s="9"/>
    </row>
    <row r="786" spans="33:41">
      <c r="AG786" s="2">
        <v>770</v>
      </c>
      <c r="AH786" s="17">
        <v>769</v>
      </c>
      <c r="AI786" s="17">
        <f t="shared" si="28"/>
        <v>0.61970695970695966</v>
      </c>
      <c r="AJ786" s="17" t="str">
        <f t="shared" si="29"/>
        <v>301</v>
      </c>
      <c r="AK786" s="17"/>
      <c r="AL786" s="17"/>
      <c r="AM786" s="9"/>
      <c r="AN786" s="9"/>
      <c r="AO786" s="9"/>
    </row>
    <row r="787" spans="33:41">
      <c r="AG787" s="2">
        <v>771</v>
      </c>
      <c r="AH787" s="17">
        <v>770</v>
      </c>
      <c r="AI787" s="17">
        <f t="shared" ref="AI787:AI850" si="30">AH787*$AJ$15</f>
        <v>0.62051282051282053</v>
      </c>
      <c r="AJ787" s="17" t="str">
        <f t="shared" ref="AJ787:AJ850" si="31">DEC2HEX(AH787,3)</f>
        <v>302</v>
      </c>
      <c r="AK787" s="17"/>
      <c r="AL787" s="17"/>
      <c r="AM787" s="9"/>
      <c r="AN787" s="9"/>
      <c r="AO787" s="9"/>
    </row>
    <row r="788" spans="33:41">
      <c r="AG788" s="2">
        <v>772</v>
      </c>
      <c r="AH788" s="17">
        <v>771</v>
      </c>
      <c r="AI788" s="17">
        <f t="shared" si="30"/>
        <v>0.62131868131868129</v>
      </c>
      <c r="AJ788" s="17" t="str">
        <f t="shared" si="31"/>
        <v>303</v>
      </c>
      <c r="AK788" s="17"/>
      <c r="AL788" s="17"/>
      <c r="AM788" s="9"/>
      <c r="AN788" s="9"/>
      <c r="AO788" s="9"/>
    </row>
    <row r="789" spans="33:41">
      <c r="AG789" s="2">
        <v>773</v>
      </c>
      <c r="AH789" s="17">
        <v>772</v>
      </c>
      <c r="AI789" s="17">
        <f t="shared" si="30"/>
        <v>0.62212454212454216</v>
      </c>
      <c r="AJ789" s="17" t="str">
        <f t="shared" si="31"/>
        <v>304</v>
      </c>
      <c r="AK789" s="17"/>
      <c r="AL789" s="17"/>
      <c r="AM789" s="9"/>
      <c r="AN789" s="9"/>
      <c r="AO789" s="9"/>
    </row>
    <row r="790" spans="33:41">
      <c r="AG790" s="2">
        <v>774</v>
      </c>
      <c r="AH790" s="17">
        <v>773</v>
      </c>
      <c r="AI790" s="17">
        <f t="shared" si="30"/>
        <v>0.62293040293040292</v>
      </c>
      <c r="AJ790" s="17" t="str">
        <f t="shared" si="31"/>
        <v>305</v>
      </c>
      <c r="AK790" s="17"/>
      <c r="AL790" s="17"/>
      <c r="AM790" s="9"/>
      <c r="AN790" s="9"/>
      <c r="AO790" s="9"/>
    </row>
    <row r="791" spans="33:41">
      <c r="AG791" s="2">
        <v>775</v>
      </c>
      <c r="AH791" s="17">
        <v>774</v>
      </c>
      <c r="AI791" s="17">
        <f t="shared" si="30"/>
        <v>0.62373626373626379</v>
      </c>
      <c r="AJ791" s="17" t="str">
        <f t="shared" si="31"/>
        <v>306</v>
      </c>
      <c r="AK791" s="17"/>
      <c r="AL791" s="17"/>
      <c r="AM791" s="9"/>
      <c r="AN791" s="9"/>
      <c r="AO791" s="9"/>
    </row>
    <row r="792" spans="33:41">
      <c r="AG792" s="2">
        <v>776</v>
      </c>
      <c r="AH792" s="17">
        <v>775</v>
      </c>
      <c r="AI792" s="17">
        <f t="shared" si="30"/>
        <v>0.62454212454212454</v>
      </c>
      <c r="AJ792" s="17" t="str">
        <f t="shared" si="31"/>
        <v>307</v>
      </c>
      <c r="AK792" s="17"/>
      <c r="AL792" s="17"/>
      <c r="AM792" s="9"/>
      <c r="AN792" s="9"/>
      <c r="AO792" s="9"/>
    </row>
    <row r="793" spans="33:41">
      <c r="AG793" s="2">
        <v>777</v>
      </c>
      <c r="AH793" s="17">
        <v>776</v>
      </c>
      <c r="AI793" s="17">
        <f t="shared" si="30"/>
        <v>0.6253479853479853</v>
      </c>
      <c r="AJ793" s="17" t="str">
        <f t="shared" si="31"/>
        <v>308</v>
      </c>
      <c r="AK793" s="17"/>
      <c r="AL793" s="17"/>
      <c r="AM793" s="9"/>
      <c r="AN793" s="9"/>
      <c r="AO793" s="9"/>
    </row>
    <row r="794" spans="33:41">
      <c r="AG794" s="2">
        <v>778</v>
      </c>
      <c r="AH794" s="17">
        <v>777</v>
      </c>
      <c r="AI794" s="17">
        <f t="shared" si="30"/>
        <v>0.62615384615384617</v>
      </c>
      <c r="AJ794" s="17" t="str">
        <f t="shared" si="31"/>
        <v>309</v>
      </c>
      <c r="AK794" s="17"/>
      <c r="AL794" s="17"/>
      <c r="AM794" s="9"/>
      <c r="AN794" s="9"/>
      <c r="AO794" s="9"/>
    </row>
    <row r="795" spans="33:41">
      <c r="AG795" s="2">
        <v>779</v>
      </c>
      <c r="AH795" s="17">
        <v>778</v>
      </c>
      <c r="AI795" s="17">
        <f t="shared" si="30"/>
        <v>0.62695970695970693</v>
      </c>
      <c r="AJ795" s="17" t="str">
        <f t="shared" si="31"/>
        <v>30A</v>
      </c>
      <c r="AK795" s="17"/>
      <c r="AL795" s="17"/>
      <c r="AM795" s="9"/>
      <c r="AN795" s="9"/>
      <c r="AO795" s="9"/>
    </row>
    <row r="796" spans="33:41">
      <c r="AG796" s="2">
        <v>780</v>
      </c>
      <c r="AH796" s="17">
        <v>779</v>
      </c>
      <c r="AI796" s="17">
        <f t="shared" si="30"/>
        <v>0.6277655677655678</v>
      </c>
      <c r="AJ796" s="17" t="str">
        <f t="shared" si="31"/>
        <v>30B</v>
      </c>
      <c r="AK796" s="17"/>
      <c r="AL796" s="17"/>
      <c r="AM796" s="9"/>
      <c r="AN796" s="9"/>
      <c r="AO796" s="9"/>
    </row>
    <row r="797" spans="33:41">
      <c r="AG797" s="2">
        <v>781</v>
      </c>
      <c r="AH797" s="17">
        <v>780</v>
      </c>
      <c r="AI797" s="17">
        <f t="shared" si="30"/>
        <v>0.62857142857142856</v>
      </c>
      <c r="AJ797" s="17" t="str">
        <f t="shared" si="31"/>
        <v>30C</v>
      </c>
      <c r="AK797" s="17"/>
      <c r="AL797" s="17"/>
      <c r="AM797" s="9"/>
      <c r="AN797" s="9"/>
      <c r="AO797" s="9"/>
    </row>
    <row r="798" spans="33:41">
      <c r="AG798" s="2">
        <v>782</v>
      </c>
      <c r="AH798" s="17">
        <v>781</v>
      </c>
      <c r="AI798" s="17">
        <f t="shared" si="30"/>
        <v>0.62937728937728943</v>
      </c>
      <c r="AJ798" s="17" t="str">
        <f t="shared" si="31"/>
        <v>30D</v>
      </c>
      <c r="AK798" s="17"/>
      <c r="AL798" s="17"/>
      <c r="AM798" s="9"/>
      <c r="AN798" s="9"/>
      <c r="AO798" s="9"/>
    </row>
    <row r="799" spans="33:41">
      <c r="AG799" s="2">
        <v>783</v>
      </c>
      <c r="AH799" s="17">
        <v>782</v>
      </c>
      <c r="AI799" s="17">
        <f t="shared" si="30"/>
        <v>0.63018315018315019</v>
      </c>
      <c r="AJ799" s="17" t="str">
        <f t="shared" si="31"/>
        <v>30E</v>
      </c>
      <c r="AK799" s="17"/>
      <c r="AL799" s="17"/>
      <c r="AM799" s="9"/>
      <c r="AN799" s="9"/>
      <c r="AO799" s="9"/>
    </row>
    <row r="800" spans="33:41">
      <c r="AG800" s="2">
        <v>784</v>
      </c>
      <c r="AH800" s="17">
        <v>783</v>
      </c>
      <c r="AI800" s="17">
        <f t="shared" si="30"/>
        <v>0.63098901098901095</v>
      </c>
      <c r="AJ800" s="17" t="str">
        <f t="shared" si="31"/>
        <v>30F</v>
      </c>
      <c r="AK800" s="17"/>
      <c r="AL800" s="17"/>
      <c r="AM800" s="9"/>
      <c r="AN800" s="9"/>
      <c r="AO800" s="9"/>
    </row>
    <row r="801" spans="33:41">
      <c r="AG801" s="2">
        <v>785</v>
      </c>
      <c r="AH801" s="17">
        <v>784</v>
      </c>
      <c r="AI801" s="17">
        <f t="shared" si="30"/>
        <v>0.63179487179487182</v>
      </c>
      <c r="AJ801" s="17" t="str">
        <f t="shared" si="31"/>
        <v>310</v>
      </c>
      <c r="AK801" s="17"/>
      <c r="AL801" s="17"/>
      <c r="AM801" s="9"/>
      <c r="AN801" s="9"/>
      <c r="AO801" s="9"/>
    </row>
    <row r="802" spans="33:41">
      <c r="AG802" s="2">
        <v>786</v>
      </c>
      <c r="AH802" s="17">
        <v>785</v>
      </c>
      <c r="AI802" s="17">
        <f t="shared" si="30"/>
        <v>0.63260073260073257</v>
      </c>
      <c r="AJ802" s="17" t="str">
        <f t="shared" si="31"/>
        <v>311</v>
      </c>
      <c r="AK802" s="17"/>
      <c r="AL802" s="17"/>
      <c r="AM802" s="9"/>
      <c r="AN802" s="9"/>
      <c r="AO802" s="9"/>
    </row>
    <row r="803" spans="33:41">
      <c r="AG803" s="2">
        <v>787</v>
      </c>
      <c r="AH803" s="17">
        <v>786</v>
      </c>
      <c r="AI803" s="17">
        <f t="shared" si="30"/>
        <v>0.63340659340659344</v>
      </c>
      <c r="AJ803" s="17" t="str">
        <f t="shared" si="31"/>
        <v>312</v>
      </c>
      <c r="AK803" s="17"/>
      <c r="AL803" s="17"/>
      <c r="AM803" s="9"/>
      <c r="AN803" s="9"/>
      <c r="AO803" s="9"/>
    </row>
    <row r="804" spans="33:41">
      <c r="AG804" s="2">
        <v>788</v>
      </c>
      <c r="AH804" s="17">
        <v>787</v>
      </c>
      <c r="AI804" s="17">
        <f t="shared" si="30"/>
        <v>0.6342124542124542</v>
      </c>
      <c r="AJ804" s="17" t="str">
        <f t="shared" si="31"/>
        <v>313</v>
      </c>
      <c r="AK804" s="17"/>
      <c r="AL804" s="17"/>
      <c r="AM804" s="9"/>
      <c r="AN804" s="9"/>
      <c r="AO804" s="9"/>
    </row>
    <row r="805" spans="33:41">
      <c r="AG805" s="2">
        <v>789</v>
      </c>
      <c r="AH805" s="17">
        <v>788</v>
      </c>
      <c r="AI805" s="17">
        <f t="shared" si="30"/>
        <v>0.63501831501831507</v>
      </c>
      <c r="AJ805" s="17" t="str">
        <f t="shared" si="31"/>
        <v>314</v>
      </c>
      <c r="AK805" s="17"/>
      <c r="AL805" s="17"/>
      <c r="AM805" s="9"/>
      <c r="AN805" s="9"/>
      <c r="AO805" s="9"/>
    </row>
    <row r="806" spans="33:41">
      <c r="AG806" s="2">
        <v>790</v>
      </c>
      <c r="AH806" s="17">
        <v>789</v>
      </c>
      <c r="AI806" s="17">
        <f t="shared" si="30"/>
        <v>0.63582417582417583</v>
      </c>
      <c r="AJ806" s="17" t="str">
        <f t="shared" si="31"/>
        <v>315</v>
      </c>
      <c r="AK806" s="17"/>
      <c r="AL806" s="17"/>
      <c r="AM806" s="9"/>
      <c r="AN806" s="9"/>
      <c r="AO806" s="9"/>
    </row>
    <row r="807" spans="33:41">
      <c r="AG807" s="2">
        <v>791</v>
      </c>
      <c r="AH807" s="17">
        <v>790</v>
      </c>
      <c r="AI807" s="17">
        <f t="shared" si="30"/>
        <v>0.63663003663003659</v>
      </c>
      <c r="AJ807" s="17" t="str">
        <f t="shared" si="31"/>
        <v>316</v>
      </c>
      <c r="AK807" s="17"/>
      <c r="AL807" s="17"/>
      <c r="AM807" s="9"/>
      <c r="AN807" s="9"/>
      <c r="AO807" s="9"/>
    </row>
    <row r="808" spans="33:41">
      <c r="AG808" s="2">
        <v>792</v>
      </c>
      <c r="AH808" s="17">
        <v>791</v>
      </c>
      <c r="AI808" s="17">
        <f t="shared" si="30"/>
        <v>0.63743589743589746</v>
      </c>
      <c r="AJ808" s="17" t="str">
        <f t="shared" si="31"/>
        <v>317</v>
      </c>
      <c r="AK808" s="17"/>
      <c r="AL808" s="17"/>
      <c r="AM808" s="9"/>
      <c r="AN808" s="9"/>
      <c r="AO808" s="9"/>
    </row>
    <row r="809" spans="33:41">
      <c r="AG809" s="2">
        <v>793</v>
      </c>
      <c r="AH809" s="17">
        <v>792</v>
      </c>
      <c r="AI809" s="17">
        <f t="shared" si="30"/>
        <v>0.63824175824175822</v>
      </c>
      <c r="AJ809" s="17" t="str">
        <f t="shared" si="31"/>
        <v>318</v>
      </c>
      <c r="AK809" s="17"/>
      <c r="AL809" s="17"/>
      <c r="AM809" s="9"/>
      <c r="AN809" s="9"/>
      <c r="AO809" s="9"/>
    </row>
    <row r="810" spans="33:41">
      <c r="AG810" s="2">
        <v>794</v>
      </c>
      <c r="AH810" s="17">
        <v>793</v>
      </c>
      <c r="AI810" s="17">
        <f t="shared" si="30"/>
        <v>0.63904761904761909</v>
      </c>
      <c r="AJ810" s="17" t="str">
        <f t="shared" si="31"/>
        <v>319</v>
      </c>
      <c r="AK810" s="17"/>
      <c r="AL810" s="17"/>
      <c r="AM810" s="9"/>
      <c r="AN810" s="9"/>
      <c r="AO810" s="9"/>
    </row>
    <row r="811" spans="33:41">
      <c r="AG811" s="2">
        <v>795</v>
      </c>
      <c r="AH811" s="17">
        <v>794</v>
      </c>
      <c r="AI811" s="17">
        <f t="shared" si="30"/>
        <v>0.63985347985347985</v>
      </c>
      <c r="AJ811" s="17" t="str">
        <f t="shared" si="31"/>
        <v>31A</v>
      </c>
      <c r="AK811" s="17"/>
      <c r="AL811" s="17"/>
      <c r="AM811" s="9"/>
      <c r="AN811" s="9"/>
      <c r="AO811" s="9"/>
    </row>
    <row r="812" spans="33:41">
      <c r="AG812" s="2">
        <v>796</v>
      </c>
      <c r="AH812" s="17">
        <v>795</v>
      </c>
      <c r="AI812" s="17">
        <f t="shared" si="30"/>
        <v>0.6406593406593406</v>
      </c>
      <c r="AJ812" s="17" t="str">
        <f t="shared" si="31"/>
        <v>31B</v>
      </c>
      <c r="AK812" s="17"/>
      <c r="AL812" s="17"/>
      <c r="AM812" s="9"/>
      <c r="AN812" s="9"/>
      <c r="AO812" s="9"/>
    </row>
    <row r="813" spans="33:41">
      <c r="AG813" s="2">
        <v>797</v>
      </c>
      <c r="AH813" s="17">
        <v>796</v>
      </c>
      <c r="AI813" s="17">
        <f t="shared" si="30"/>
        <v>0.64146520146520147</v>
      </c>
      <c r="AJ813" s="17" t="str">
        <f t="shared" si="31"/>
        <v>31C</v>
      </c>
      <c r="AK813" s="17"/>
      <c r="AL813" s="17"/>
      <c r="AM813" s="9"/>
      <c r="AN813" s="9"/>
      <c r="AO813" s="9"/>
    </row>
    <row r="814" spans="33:41">
      <c r="AG814" s="2">
        <v>798</v>
      </c>
      <c r="AH814" s="17">
        <v>797</v>
      </c>
      <c r="AI814" s="17">
        <f t="shared" si="30"/>
        <v>0.64227106227106223</v>
      </c>
      <c r="AJ814" s="17" t="str">
        <f t="shared" si="31"/>
        <v>31D</v>
      </c>
      <c r="AK814" s="17"/>
      <c r="AL814" s="17"/>
      <c r="AM814" s="9"/>
      <c r="AN814" s="9"/>
      <c r="AO814" s="9"/>
    </row>
    <row r="815" spans="33:41">
      <c r="AG815" s="2">
        <v>799</v>
      </c>
      <c r="AH815" s="17">
        <v>798</v>
      </c>
      <c r="AI815" s="17">
        <f t="shared" si="30"/>
        <v>0.6430769230769231</v>
      </c>
      <c r="AJ815" s="17" t="str">
        <f t="shared" si="31"/>
        <v>31E</v>
      </c>
      <c r="AK815" s="17"/>
      <c r="AL815" s="17"/>
      <c r="AM815" s="9"/>
      <c r="AN815" s="9"/>
      <c r="AO815" s="9"/>
    </row>
    <row r="816" spans="33:41">
      <c r="AG816" s="2">
        <v>800</v>
      </c>
      <c r="AH816" s="17">
        <v>799</v>
      </c>
      <c r="AI816" s="17">
        <f t="shared" si="30"/>
        <v>0.64388278388278386</v>
      </c>
      <c r="AJ816" s="17" t="str">
        <f t="shared" si="31"/>
        <v>31F</v>
      </c>
      <c r="AK816" s="17"/>
      <c r="AL816" s="17"/>
      <c r="AM816" s="9"/>
      <c r="AN816" s="9"/>
      <c r="AO816" s="9"/>
    </row>
    <row r="817" spans="33:41">
      <c r="AG817" s="2">
        <v>801</v>
      </c>
      <c r="AH817" s="17">
        <v>800</v>
      </c>
      <c r="AI817" s="17">
        <f t="shared" si="30"/>
        <v>0.64468864468864473</v>
      </c>
      <c r="AJ817" s="17" t="str">
        <f t="shared" si="31"/>
        <v>320</v>
      </c>
      <c r="AK817" s="17"/>
      <c r="AL817" s="17"/>
      <c r="AM817" s="9"/>
      <c r="AN817" s="9"/>
      <c r="AO817" s="9"/>
    </row>
    <row r="818" spans="33:41">
      <c r="AG818" s="2">
        <v>802</v>
      </c>
      <c r="AH818" s="17">
        <v>801</v>
      </c>
      <c r="AI818" s="17">
        <f t="shared" si="30"/>
        <v>0.64549450549450549</v>
      </c>
      <c r="AJ818" s="17" t="str">
        <f t="shared" si="31"/>
        <v>321</v>
      </c>
      <c r="AK818" s="17"/>
      <c r="AL818" s="17"/>
      <c r="AM818" s="9"/>
      <c r="AN818" s="9"/>
      <c r="AO818" s="9"/>
    </row>
    <row r="819" spans="33:41">
      <c r="AG819" s="2">
        <v>803</v>
      </c>
      <c r="AH819" s="17">
        <v>802</v>
      </c>
      <c r="AI819" s="17">
        <f t="shared" si="30"/>
        <v>0.64630036630036625</v>
      </c>
      <c r="AJ819" s="17" t="str">
        <f t="shared" si="31"/>
        <v>322</v>
      </c>
      <c r="AK819" s="17"/>
      <c r="AL819" s="17"/>
      <c r="AM819" s="9"/>
      <c r="AN819" s="9"/>
      <c r="AO819" s="9"/>
    </row>
    <row r="820" spans="33:41">
      <c r="AG820" s="2">
        <v>804</v>
      </c>
      <c r="AH820" s="17">
        <v>803</v>
      </c>
      <c r="AI820" s="17">
        <f t="shared" si="30"/>
        <v>0.64710622710622712</v>
      </c>
      <c r="AJ820" s="17" t="str">
        <f t="shared" si="31"/>
        <v>323</v>
      </c>
      <c r="AK820" s="17"/>
      <c r="AL820" s="17"/>
      <c r="AM820" s="9"/>
      <c r="AN820" s="9"/>
      <c r="AO820" s="9"/>
    </row>
    <row r="821" spans="33:41">
      <c r="AG821" s="2">
        <v>805</v>
      </c>
      <c r="AH821" s="17">
        <v>804</v>
      </c>
      <c r="AI821" s="17">
        <f t="shared" si="30"/>
        <v>0.64791208791208788</v>
      </c>
      <c r="AJ821" s="17" t="str">
        <f t="shared" si="31"/>
        <v>324</v>
      </c>
      <c r="AK821" s="17"/>
      <c r="AL821" s="17"/>
      <c r="AM821" s="9"/>
      <c r="AN821" s="9"/>
      <c r="AO821" s="9"/>
    </row>
    <row r="822" spans="33:41">
      <c r="AG822" s="2">
        <v>806</v>
      </c>
      <c r="AH822" s="17">
        <v>805</v>
      </c>
      <c r="AI822" s="17">
        <f t="shared" si="30"/>
        <v>0.64871794871794874</v>
      </c>
      <c r="AJ822" s="17" t="str">
        <f t="shared" si="31"/>
        <v>325</v>
      </c>
      <c r="AK822" s="17"/>
      <c r="AL822" s="17"/>
      <c r="AM822" s="9"/>
      <c r="AN822" s="9"/>
      <c r="AO822" s="9"/>
    </row>
    <row r="823" spans="33:41">
      <c r="AG823" s="2">
        <v>807</v>
      </c>
      <c r="AH823" s="17">
        <v>806</v>
      </c>
      <c r="AI823" s="17">
        <f t="shared" si="30"/>
        <v>0.6495238095238095</v>
      </c>
      <c r="AJ823" s="17" t="str">
        <f t="shared" si="31"/>
        <v>326</v>
      </c>
      <c r="AK823" s="17"/>
      <c r="AL823" s="17"/>
      <c r="AM823" s="9"/>
      <c r="AN823" s="9"/>
      <c r="AO823" s="9"/>
    </row>
    <row r="824" spans="33:41">
      <c r="AG824" s="2">
        <v>808</v>
      </c>
      <c r="AH824" s="17">
        <v>807</v>
      </c>
      <c r="AI824" s="17">
        <f t="shared" si="30"/>
        <v>0.65032967032967037</v>
      </c>
      <c r="AJ824" s="17" t="str">
        <f t="shared" si="31"/>
        <v>327</v>
      </c>
      <c r="AK824" s="17"/>
      <c r="AL824" s="17"/>
      <c r="AM824" s="9"/>
      <c r="AN824" s="9"/>
      <c r="AO824" s="9"/>
    </row>
    <row r="825" spans="33:41">
      <c r="AG825" s="2">
        <v>809</v>
      </c>
      <c r="AH825" s="17">
        <v>808</v>
      </c>
      <c r="AI825" s="17">
        <f t="shared" si="30"/>
        <v>0.65113553113553113</v>
      </c>
      <c r="AJ825" s="17" t="str">
        <f t="shared" si="31"/>
        <v>328</v>
      </c>
      <c r="AK825" s="17"/>
      <c r="AL825" s="17"/>
      <c r="AM825" s="9"/>
      <c r="AN825" s="9"/>
      <c r="AO825" s="9"/>
    </row>
    <row r="826" spans="33:41">
      <c r="AG826" s="2">
        <v>810</v>
      </c>
      <c r="AH826" s="17">
        <v>809</v>
      </c>
      <c r="AI826" s="17">
        <f t="shared" si="30"/>
        <v>0.65194139194139189</v>
      </c>
      <c r="AJ826" s="17" t="str">
        <f t="shared" si="31"/>
        <v>329</v>
      </c>
      <c r="AK826" s="17"/>
      <c r="AL826" s="17"/>
      <c r="AM826" s="9"/>
      <c r="AN826" s="9"/>
      <c r="AO826" s="9"/>
    </row>
    <row r="827" spans="33:41">
      <c r="AG827" s="2">
        <v>811</v>
      </c>
      <c r="AH827" s="17">
        <v>810</v>
      </c>
      <c r="AI827" s="17">
        <f t="shared" si="30"/>
        <v>0.65274725274725276</v>
      </c>
      <c r="AJ827" s="17" t="str">
        <f t="shared" si="31"/>
        <v>32A</v>
      </c>
      <c r="AK827" s="17"/>
      <c r="AL827" s="17"/>
      <c r="AM827" s="9"/>
      <c r="AN827" s="9"/>
      <c r="AO827" s="9"/>
    </row>
    <row r="828" spans="33:41">
      <c r="AG828" s="2">
        <v>812</v>
      </c>
      <c r="AH828" s="17">
        <v>811</v>
      </c>
      <c r="AI828" s="17">
        <f t="shared" si="30"/>
        <v>0.65355311355311352</v>
      </c>
      <c r="AJ828" s="17" t="str">
        <f t="shared" si="31"/>
        <v>32B</v>
      </c>
      <c r="AK828" s="17"/>
      <c r="AL828" s="17"/>
      <c r="AM828" s="9"/>
      <c r="AN828" s="9"/>
      <c r="AO828" s="9"/>
    </row>
    <row r="829" spans="33:41">
      <c r="AG829" s="2">
        <v>813</v>
      </c>
      <c r="AH829" s="17">
        <v>812</v>
      </c>
      <c r="AI829" s="17">
        <f t="shared" si="30"/>
        <v>0.65435897435897439</v>
      </c>
      <c r="AJ829" s="17" t="str">
        <f t="shared" si="31"/>
        <v>32C</v>
      </c>
      <c r="AK829" s="17"/>
      <c r="AL829" s="17"/>
      <c r="AM829" s="9"/>
      <c r="AN829" s="9"/>
      <c r="AO829" s="9"/>
    </row>
    <row r="830" spans="33:41">
      <c r="AG830" s="2">
        <v>814</v>
      </c>
      <c r="AH830" s="17">
        <v>813</v>
      </c>
      <c r="AI830" s="17">
        <f t="shared" si="30"/>
        <v>0.65516483516483515</v>
      </c>
      <c r="AJ830" s="17" t="str">
        <f t="shared" si="31"/>
        <v>32D</v>
      </c>
      <c r="AK830" s="17"/>
      <c r="AL830" s="17"/>
      <c r="AM830" s="9"/>
      <c r="AN830" s="9"/>
      <c r="AO830" s="9"/>
    </row>
    <row r="831" spans="33:41">
      <c r="AG831" s="2">
        <v>815</v>
      </c>
      <c r="AH831" s="17">
        <v>814</v>
      </c>
      <c r="AI831" s="17">
        <f t="shared" si="30"/>
        <v>0.65597069597069602</v>
      </c>
      <c r="AJ831" s="17" t="str">
        <f t="shared" si="31"/>
        <v>32E</v>
      </c>
      <c r="AK831" s="17"/>
      <c r="AL831" s="17"/>
      <c r="AM831" s="9"/>
      <c r="AN831" s="9"/>
      <c r="AO831" s="9"/>
    </row>
    <row r="832" spans="33:41">
      <c r="AG832" s="2">
        <v>816</v>
      </c>
      <c r="AH832" s="17">
        <v>815</v>
      </c>
      <c r="AI832" s="17">
        <f t="shared" si="30"/>
        <v>0.65677655677655677</v>
      </c>
      <c r="AJ832" s="17" t="str">
        <f t="shared" si="31"/>
        <v>32F</v>
      </c>
      <c r="AK832" s="17"/>
      <c r="AL832" s="17"/>
      <c r="AM832" s="9"/>
      <c r="AN832" s="9"/>
      <c r="AO832" s="9"/>
    </row>
    <row r="833" spans="33:41">
      <c r="AG833" s="2">
        <v>817</v>
      </c>
      <c r="AH833" s="17">
        <v>816</v>
      </c>
      <c r="AI833" s="17">
        <f t="shared" si="30"/>
        <v>0.65758241758241753</v>
      </c>
      <c r="AJ833" s="17" t="str">
        <f t="shared" si="31"/>
        <v>330</v>
      </c>
      <c r="AK833" s="17"/>
      <c r="AL833" s="17"/>
      <c r="AM833" s="9"/>
      <c r="AN833" s="9"/>
      <c r="AO833" s="9"/>
    </row>
    <row r="834" spans="33:41">
      <c r="AG834" s="2">
        <v>818</v>
      </c>
      <c r="AH834" s="17">
        <v>817</v>
      </c>
      <c r="AI834" s="17">
        <f t="shared" si="30"/>
        <v>0.6583882783882784</v>
      </c>
      <c r="AJ834" s="17" t="str">
        <f t="shared" si="31"/>
        <v>331</v>
      </c>
      <c r="AK834" s="17"/>
      <c r="AL834" s="17"/>
      <c r="AM834" s="9"/>
      <c r="AN834" s="9"/>
      <c r="AO834" s="9"/>
    </row>
    <row r="835" spans="33:41">
      <c r="AG835" s="2">
        <v>819</v>
      </c>
      <c r="AH835" s="17">
        <v>818</v>
      </c>
      <c r="AI835" s="17">
        <f t="shared" si="30"/>
        <v>0.65919413919413916</v>
      </c>
      <c r="AJ835" s="17" t="str">
        <f t="shared" si="31"/>
        <v>332</v>
      </c>
      <c r="AK835" s="17"/>
      <c r="AL835" s="17"/>
      <c r="AM835" s="9"/>
      <c r="AN835" s="9"/>
      <c r="AO835" s="9"/>
    </row>
    <row r="836" spans="33:41">
      <c r="AG836" s="2">
        <v>820</v>
      </c>
      <c r="AH836" s="17">
        <v>819</v>
      </c>
      <c r="AI836" s="17">
        <f t="shared" si="30"/>
        <v>0.66</v>
      </c>
      <c r="AJ836" s="17" t="str">
        <f t="shared" si="31"/>
        <v>333</v>
      </c>
      <c r="AK836" s="17"/>
      <c r="AL836" s="17"/>
      <c r="AM836" s="9"/>
      <c r="AN836" s="9"/>
      <c r="AO836" s="9"/>
    </row>
    <row r="837" spans="33:41">
      <c r="AG837" s="2">
        <v>821</v>
      </c>
      <c r="AH837" s="17">
        <v>820</v>
      </c>
      <c r="AI837" s="17">
        <f t="shared" si="30"/>
        <v>0.66080586080586079</v>
      </c>
      <c r="AJ837" s="17" t="str">
        <f t="shared" si="31"/>
        <v>334</v>
      </c>
      <c r="AK837" s="17"/>
      <c r="AL837" s="17"/>
      <c r="AM837" s="9"/>
      <c r="AN837" s="9"/>
      <c r="AO837" s="9"/>
    </row>
    <row r="838" spans="33:41">
      <c r="AG838" s="2">
        <v>822</v>
      </c>
      <c r="AH838" s="17">
        <v>821</v>
      </c>
      <c r="AI838" s="17">
        <f t="shared" si="30"/>
        <v>0.66161172161172166</v>
      </c>
      <c r="AJ838" s="17" t="str">
        <f t="shared" si="31"/>
        <v>335</v>
      </c>
      <c r="AK838" s="17"/>
      <c r="AL838" s="17"/>
      <c r="AM838" s="9"/>
      <c r="AN838" s="9"/>
      <c r="AO838" s="9"/>
    </row>
    <row r="839" spans="33:41">
      <c r="AG839" s="2">
        <v>823</v>
      </c>
      <c r="AH839" s="17">
        <v>822</v>
      </c>
      <c r="AI839" s="17">
        <f t="shared" si="30"/>
        <v>0.66241758241758242</v>
      </c>
      <c r="AJ839" s="17" t="str">
        <f t="shared" si="31"/>
        <v>336</v>
      </c>
      <c r="AK839" s="17"/>
      <c r="AL839" s="17"/>
      <c r="AM839" s="9"/>
      <c r="AN839" s="9"/>
      <c r="AO839" s="9"/>
    </row>
    <row r="840" spans="33:41">
      <c r="AG840" s="2">
        <v>824</v>
      </c>
      <c r="AH840" s="17">
        <v>823</v>
      </c>
      <c r="AI840" s="17">
        <f t="shared" si="30"/>
        <v>0.66322344322344318</v>
      </c>
      <c r="AJ840" s="17" t="str">
        <f t="shared" si="31"/>
        <v>337</v>
      </c>
      <c r="AK840" s="17"/>
      <c r="AL840" s="17"/>
      <c r="AM840" s="9"/>
      <c r="AN840" s="9"/>
      <c r="AO840" s="9"/>
    </row>
    <row r="841" spans="33:41">
      <c r="AG841" s="2">
        <v>825</v>
      </c>
      <c r="AH841" s="17">
        <v>824</v>
      </c>
      <c r="AI841" s="17">
        <f t="shared" si="30"/>
        <v>0.66402930402930405</v>
      </c>
      <c r="AJ841" s="17" t="str">
        <f t="shared" si="31"/>
        <v>338</v>
      </c>
      <c r="AK841" s="17"/>
      <c r="AL841" s="17"/>
      <c r="AM841" s="9"/>
      <c r="AN841" s="9"/>
      <c r="AO841" s="9"/>
    </row>
    <row r="842" spans="33:41">
      <c r="AG842" s="2">
        <v>826</v>
      </c>
      <c r="AH842" s="17">
        <v>825</v>
      </c>
      <c r="AI842" s="17">
        <f t="shared" si="30"/>
        <v>0.6648351648351648</v>
      </c>
      <c r="AJ842" s="17" t="str">
        <f t="shared" si="31"/>
        <v>339</v>
      </c>
      <c r="AK842" s="17"/>
      <c r="AL842" s="17"/>
      <c r="AM842" s="9"/>
      <c r="AN842" s="9"/>
      <c r="AO842" s="9"/>
    </row>
    <row r="843" spans="33:41">
      <c r="AG843" s="2">
        <v>827</v>
      </c>
      <c r="AH843" s="17">
        <v>826</v>
      </c>
      <c r="AI843" s="17">
        <f t="shared" si="30"/>
        <v>0.66564102564102567</v>
      </c>
      <c r="AJ843" s="17" t="str">
        <f t="shared" si="31"/>
        <v>33A</v>
      </c>
      <c r="AK843" s="17"/>
      <c r="AL843" s="17"/>
      <c r="AM843" s="9"/>
      <c r="AN843" s="9"/>
      <c r="AO843" s="9"/>
    </row>
    <row r="844" spans="33:41">
      <c r="AG844" s="2">
        <v>828</v>
      </c>
      <c r="AH844" s="17">
        <v>827</v>
      </c>
      <c r="AI844" s="17">
        <f t="shared" si="30"/>
        <v>0.66644688644688643</v>
      </c>
      <c r="AJ844" s="17" t="str">
        <f t="shared" si="31"/>
        <v>33B</v>
      </c>
      <c r="AK844" s="17"/>
      <c r="AL844" s="17"/>
      <c r="AM844" s="9"/>
      <c r="AN844" s="9"/>
      <c r="AO844" s="9"/>
    </row>
    <row r="845" spans="33:41">
      <c r="AG845" s="2">
        <v>829</v>
      </c>
      <c r="AH845" s="17">
        <v>828</v>
      </c>
      <c r="AI845" s="17">
        <f t="shared" si="30"/>
        <v>0.6672527472527473</v>
      </c>
      <c r="AJ845" s="17" t="str">
        <f t="shared" si="31"/>
        <v>33C</v>
      </c>
      <c r="AK845" s="17"/>
      <c r="AL845" s="17"/>
      <c r="AM845" s="9"/>
      <c r="AN845" s="9"/>
      <c r="AO845" s="9"/>
    </row>
    <row r="846" spans="33:41">
      <c r="AG846" s="2">
        <v>830</v>
      </c>
      <c r="AH846" s="17">
        <v>829</v>
      </c>
      <c r="AI846" s="17">
        <f t="shared" si="30"/>
        <v>0.66805860805860806</v>
      </c>
      <c r="AJ846" s="17" t="str">
        <f t="shared" si="31"/>
        <v>33D</v>
      </c>
      <c r="AK846" s="17"/>
      <c r="AL846" s="17"/>
      <c r="AM846" s="9"/>
      <c r="AN846" s="9"/>
      <c r="AO846" s="9"/>
    </row>
    <row r="847" spans="33:41">
      <c r="AG847" s="2">
        <v>831</v>
      </c>
      <c r="AH847" s="17">
        <v>830</v>
      </c>
      <c r="AI847" s="17">
        <f t="shared" si="30"/>
        <v>0.66886446886446882</v>
      </c>
      <c r="AJ847" s="17" t="str">
        <f t="shared" si="31"/>
        <v>33E</v>
      </c>
      <c r="AK847" s="17"/>
      <c r="AL847" s="17"/>
      <c r="AM847" s="9"/>
      <c r="AN847" s="9"/>
      <c r="AO847" s="9"/>
    </row>
    <row r="848" spans="33:41">
      <c r="AG848" s="2">
        <v>832</v>
      </c>
      <c r="AH848" s="17">
        <v>831</v>
      </c>
      <c r="AI848" s="17">
        <f t="shared" si="30"/>
        <v>0.66967032967032969</v>
      </c>
      <c r="AJ848" s="17" t="str">
        <f t="shared" si="31"/>
        <v>33F</v>
      </c>
      <c r="AK848" s="17"/>
      <c r="AL848" s="17"/>
      <c r="AM848" s="9"/>
      <c r="AN848" s="9"/>
      <c r="AO848" s="9"/>
    </row>
    <row r="849" spans="33:41">
      <c r="AG849" s="2">
        <v>833</v>
      </c>
      <c r="AH849" s="17">
        <v>832</v>
      </c>
      <c r="AI849" s="17">
        <f t="shared" si="30"/>
        <v>0.67047619047619045</v>
      </c>
      <c r="AJ849" s="17" t="str">
        <f t="shared" si="31"/>
        <v>340</v>
      </c>
      <c r="AK849" s="17"/>
      <c r="AL849" s="17"/>
      <c r="AM849" s="9"/>
      <c r="AN849" s="9"/>
      <c r="AO849" s="9"/>
    </row>
    <row r="850" spans="33:41">
      <c r="AG850" s="2">
        <v>834</v>
      </c>
      <c r="AH850" s="17">
        <v>833</v>
      </c>
      <c r="AI850" s="17">
        <f t="shared" si="30"/>
        <v>0.67128205128205132</v>
      </c>
      <c r="AJ850" s="17" t="str">
        <f t="shared" si="31"/>
        <v>341</v>
      </c>
      <c r="AK850" s="17"/>
      <c r="AL850" s="17"/>
      <c r="AM850" s="9"/>
      <c r="AN850" s="9"/>
      <c r="AO850" s="9"/>
    </row>
    <row r="851" spans="33:41">
      <c r="AG851" s="2">
        <v>835</v>
      </c>
      <c r="AH851" s="17">
        <v>834</v>
      </c>
      <c r="AI851" s="17">
        <f t="shared" ref="AI851:AI914" si="32">AH851*$AJ$15</f>
        <v>0.67208791208791208</v>
      </c>
      <c r="AJ851" s="17" t="str">
        <f t="shared" ref="AJ851:AJ914" si="33">DEC2HEX(AH851,3)</f>
        <v>342</v>
      </c>
      <c r="AK851" s="17"/>
      <c r="AL851" s="17"/>
      <c r="AM851" s="9"/>
      <c r="AN851" s="9"/>
      <c r="AO851" s="9"/>
    </row>
    <row r="852" spans="33:41">
      <c r="AG852" s="2">
        <v>836</v>
      </c>
      <c r="AH852" s="17">
        <v>835</v>
      </c>
      <c r="AI852" s="17">
        <f t="shared" si="32"/>
        <v>0.67289377289377295</v>
      </c>
      <c r="AJ852" s="17" t="str">
        <f t="shared" si="33"/>
        <v>343</v>
      </c>
      <c r="AK852" s="17"/>
      <c r="AL852" s="17"/>
      <c r="AM852" s="9"/>
      <c r="AN852" s="9"/>
      <c r="AO852" s="9"/>
    </row>
    <row r="853" spans="33:41">
      <c r="AG853" s="2">
        <v>837</v>
      </c>
      <c r="AH853" s="17">
        <v>836</v>
      </c>
      <c r="AI853" s="17">
        <f t="shared" si="32"/>
        <v>0.6736996336996337</v>
      </c>
      <c r="AJ853" s="17" t="str">
        <f t="shared" si="33"/>
        <v>344</v>
      </c>
      <c r="AK853" s="17"/>
      <c r="AL853" s="17"/>
      <c r="AM853" s="9"/>
      <c r="AN853" s="9"/>
      <c r="AO853" s="9"/>
    </row>
    <row r="854" spans="33:41">
      <c r="AG854" s="2">
        <v>838</v>
      </c>
      <c r="AH854" s="17">
        <v>837</v>
      </c>
      <c r="AI854" s="17">
        <f t="shared" si="32"/>
        <v>0.67450549450549446</v>
      </c>
      <c r="AJ854" s="17" t="str">
        <f t="shared" si="33"/>
        <v>345</v>
      </c>
      <c r="AK854" s="17"/>
      <c r="AL854" s="17"/>
      <c r="AM854" s="9"/>
      <c r="AN854" s="9"/>
      <c r="AO854" s="9"/>
    </row>
    <row r="855" spans="33:41">
      <c r="AG855" s="2">
        <v>839</v>
      </c>
      <c r="AH855" s="17">
        <v>838</v>
      </c>
      <c r="AI855" s="17">
        <f t="shared" si="32"/>
        <v>0.67531135531135533</v>
      </c>
      <c r="AJ855" s="17" t="str">
        <f t="shared" si="33"/>
        <v>346</v>
      </c>
      <c r="AK855" s="17"/>
      <c r="AL855" s="17"/>
      <c r="AM855" s="9"/>
      <c r="AN855" s="9"/>
      <c r="AO855" s="9"/>
    </row>
    <row r="856" spans="33:41">
      <c r="AG856" s="2">
        <v>840</v>
      </c>
      <c r="AH856" s="17">
        <v>839</v>
      </c>
      <c r="AI856" s="17">
        <f t="shared" si="32"/>
        <v>0.67611721611721609</v>
      </c>
      <c r="AJ856" s="17" t="str">
        <f t="shared" si="33"/>
        <v>347</v>
      </c>
      <c r="AK856" s="17"/>
      <c r="AL856" s="17"/>
      <c r="AM856" s="9"/>
      <c r="AN856" s="9"/>
      <c r="AO856" s="9"/>
    </row>
    <row r="857" spans="33:41">
      <c r="AG857" s="2">
        <v>841</v>
      </c>
      <c r="AH857" s="17">
        <v>840</v>
      </c>
      <c r="AI857" s="17">
        <f t="shared" si="32"/>
        <v>0.67692307692307696</v>
      </c>
      <c r="AJ857" s="17" t="str">
        <f t="shared" si="33"/>
        <v>348</v>
      </c>
      <c r="AK857" s="17"/>
      <c r="AL857" s="17"/>
      <c r="AM857" s="9"/>
      <c r="AN857" s="9"/>
      <c r="AO857" s="9"/>
    </row>
    <row r="858" spans="33:41">
      <c r="AG858" s="2">
        <v>842</v>
      </c>
      <c r="AH858" s="17">
        <v>841</v>
      </c>
      <c r="AI858" s="17">
        <f t="shared" si="32"/>
        <v>0.67772893772893772</v>
      </c>
      <c r="AJ858" s="17" t="str">
        <f t="shared" si="33"/>
        <v>349</v>
      </c>
      <c r="AK858" s="17"/>
      <c r="AL858" s="17"/>
      <c r="AM858" s="9"/>
      <c r="AN858" s="9"/>
      <c r="AO858" s="9"/>
    </row>
    <row r="859" spans="33:41">
      <c r="AG859" s="2">
        <v>843</v>
      </c>
      <c r="AH859" s="17">
        <v>842</v>
      </c>
      <c r="AI859" s="17">
        <f t="shared" si="32"/>
        <v>0.67853479853479859</v>
      </c>
      <c r="AJ859" s="17" t="str">
        <f t="shared" si="33"/>
        <v>34A</v>
      </c>
      <c r="AK859" s="17"/>
      <c r="AL859" s="17"/>
      <c r="AM859" s="9"/>
      <c r="AN859" s="9"/>
      <c r="AO859" s="9"/>
    </row>
    <row r="860" spans="33:41">
      <c r="AG860" s="2">
        <v>844</v>
      </c>
      <c r="AH860" s="17">
        <v>843</v>
      </c>
      <c r="AI860" s="17">
        <f t="shared" si="32"/>
        <v>0.67934065934065935</v>
      </c>
      <c r="AJ860" s="17" t="str">
        <f t="shared" si="33"/>
        <v>34B</v>
      </c>
      <c r="AK860" s="17"/>
      <c r="AL860" s="17"/>
      <c r="AM860" s="9"/>
      <c r="AN860" s="9"/>
      <c r="AO860" s="9"/>
    </row>
    <row r="861" spans="33:41">
      <c r="AG861" s="2">
        <v>845</v>
      </c>
      <c r="AH861" s="17">
        <v>844</v>
      </c>
      <c r="AI861" s="17">
        <f t="shared" si="32"/>
        <v>0.68014652014652011</v>
      </c>
      <c r="AJ861" s="17" t="str">
        <f t="shared" si="33"/>
        <v>34C</v>
      </c>
      <c r="AK861" s="17"/>
      <c r="AL861" s="17"/>
      <c r="AM861" s="9"/>
      <c r="AN861" s="9"/>
      <c r="AO861" s="9"/>
    </row>
    <row r="862" spans="33:41">
      <c r="AG862" s="2">
        <v>846</v>
      </c>
      <c r="AH862" s="17">
        <v>845</v>
      </c>
      <c r="AI862" s="17">
        <f t="shared" si="32"/>
        <v>0.68095238095238098</v>
      </c>
      <c r="AJ862" s="17" t="str">
        <f t="shared" si="33"/>
        <v>34D</v>
      </c>
      <c r="AK862" s="17"/>
      <c r="AL862" s="17"/>
      <c r="AM862" s="9"/>
      <c r="AN862" s="9"/>
      <c r="AO862" s="9"/>
    </row>
    <row r="863" spans="33:41">
      <c r="AG863" s="2">
        <v>847</v>
      </c>
      <c r="AH863" s="17">
        <v>846</v>
      </c>
      <c r="AI863" s="17">
        <f t="shared" si="32"/>
        <v>0.68175824175824173</v>
      </c>
      <c r="AJ863" s="17" t="str">
        <f t="shared" si="33"/>
        <v>34E</v>
      </c>
      <c r="AK863" s="17"/>
      <c r="AL863" s="17"/>
      <c r="AM863" s="9"/>
      <c r="AN863" s="9"/>
      <c r="AO863" s="9"/>
    </row>
    <row r="864" spans="33:41">
      <c r="AG864" s="2">
        <v>848</v>
      </c>
      <c r="AH864" s="17">
        <v>847</v>
      </c>
      <c r="AI864" s="17">
        <f t="shared" si="32"/>
        <v>0.6825641025641026</v>
      </c>
      <c r="AJ864" s="17" t="str">
        <f t="shared" si="33"/>
        <v>34F</v>
      </c>
      <c r="AK864" s="17"/>
      <c r="AL864" s="17"/>
      <c r="AM864" s="9"/>
      <c r="AN864" s="9"/>
      <c r="AO864" s="9"/>
    </row>
    <row r="865" spans="33:41">
      <c r="AG865" s="2">
        <v>849</v>
      </c>
      <c r="AH865" s="17">
        <v>848</v>
      </c>
      <c r="AI865" s="17">
        <f t="shared" si="32"/>
        <v>0.68336996336996336</v>
      </c>
      <c r="AJ865" s="17" t="str">
        <f t="shared" si="33"/>
        <v>350</v>
      </c>
      <c r="AK865" s="17"/>
      <c r="AL865" s="17"/>
      <c r="AM865" s="9"/>
      <c r="AN865" s="9"/>
      <c r="AO865" s="9"/>
    </row>
    <row r="866" spans="33:41">
      <c r="AG866" s="2">
        <v>850</v>
      </c>
      <c r="AH866" s="17">
        <v>849</v>
      </c>
      <c r="AI866" s="17">
        <f t="shared" si="32"/>
        <v>0.68417582417582412</v>
      </c>
      <c r="AJ866" s="17" t="str">
        <f t="shared" si="33"/>
        <v>351</v>
      </c>
      <c r="AK866" s="17"/>
      <c r="AL866" s="17"/>
      <c r="AM866" s="9"/>
      <c r="AN866" s="9"/>
      <c r="AO866" s="9"/>
    </row>
    <row r="867" spans="33:41">
      <c r="AG867" s="2">
        <v>851</v>
      </c>
      <c r="AH867" s="17">
        <v>850</v>
      </c>
      <c r="AI867" s="17">
        <f t="shared" si="32"/>
        <v>0.68498168498168499</v>
      </c>
      <c r="AJ867" s="17" t="str">
        <f t="shared" si="33"/>
        <v>352</v>
      </c>
      <c r="AK867" s="17"/>
      <c r="AL867" s="17"/>
      <c r="AM867" s="9"/>
      <c r="AN867" s="9"/>
      <c r="AO867" s="9"/>
    </row>
    <row r="868" spans="33:41">
      <c r="AG868" s="2">
        <v>852</v>
      </c>
      <c r="AH868" s="17">
        <v>851</v>
      </c>
      <c r="AI868" s="17">
        <f t="shared" si="32"/>
        <v>0.68578754578754575</v>
      </c>
      <c r="AJ868" s="17" t="str">
        <f t="shared" si="33"/>
        <v>353</v>
      </c>
      <c r="AK868" s="17"/>
      <c r="AL868" s="17"/>
      <c r="AM868" s="9"/>
      <c r="AN868" s="9"/>
      <c r="AO868" s="9"/>
    </row>
    <row r="869" spans="33:41">
      <c r="AG869" s="2">
        <v>853</v>
      </c>
      <c r="AH869" s="17">
        <v>852</v>
      </c>
      <c r="AI869" s="17">
        <f t="shared" si="32"/>
        <v>0.68659340659340662</v>
      </c>
      <c r="AJ869" s="17" t="str">
        <f t="shared" si="33"/>
        <v>354</v>
      </c>
      <c r="AK869" s="17"/>
      <c r="AL869" s="17"/>
      <c r="AM869" s="9"/>
      <c r="AN869" s="9"/>
      <c r="AO869" s="9"/>
    </row>
    <row r="870" spans="33:41">
      <c r="AG870" s="2">
        <v>854</v>
      </c>
      <c r="AH870" s="17">
        <v>853</v>
      </c>
      <c r="AI870" s="17">
        <f t="shared" si="32"/>
        <v>0.68739926739926738</v>
      </c>
      <c r="AJ870" s="17" t="str">
        <f t="shared" si="33"/>
        <v>355</v>
      </c>
      <c r="AK870" s="17"/>
      <c r="AL870" s="17"/>
      <c r="AM870" s="9"/>
      <c r="AN870" s="9"/>
      <c r="AO870" s="9"/>
    </row>
    <row r="871" spans="33:41">
      <c r="AG871" s="2">
        <v>855</v>
      </c>
      <c r="AH871" s="17">
        <v>854</v>
      </c>
      <c r="AI871" s="17">
        <f t="shared" si="32"/>
        <v>0.68820512820512825</v>
      </c>
      <c r="AJ871" s="17" t="str">
        <f t="shared" si="33"/>
        <v>356</v>
      </c>
      <c r="AK871" s="17"/>
      <c r="AL871" s="17"/>
      <c r="AM871" s="9"/>
      <c r="AN871" s="9"/>
      <c r="AO871" s="9"/>
    </row>
    <row r="872" spans="33:41">
      <c r="AG872" s="2">
        <v>856</v>
      </c>
      <c r="AH872" s="17">
        <v>855</v>
      </c>
      <c r="AI872" s="17">
        <f t="shared" si="32"/>
        <v>0.68901098901098901</v>
      </c>
      <c r="AJ872" s="17" t="str">
        <f t="shared" si="33"/>
        <v>357</v>
      </c>
      <c r="AK872" s="17"/>
      <c r="AL872" s="17"/>
      <c r="AM872" s="9"/>
      <c r="AN872" s="9"/>
      <c r="AO872" s="9"/>
    </row>
    <row r="873" spans="33:41">
      <c r="AG873" s="2">
        <v>857</v>
      </c>
      <c r="AH873" s="17">
        <v>856</v>
      </c>
      <c r="AI873" s="17">
        <f t="shared" si="32"/>
        <v>0.68981684981684976</v>
      </c>
      <c r="AJ873" s="17" t="str">
        <f t="shared" si="33"/>
        <v>358</v>
      </c>
      <c r="AK873" s="17"/>
      <c r="AL873" s="17"/>
      <c r="AM873" s="9"/>
      <c r="AN873" s="9"/>
      <c r="AO873" s="9"/>
    </row>
    <row r="874" spans="33:41">
      <c r="AG874" s="2">
        <v>858</v>
      </c>
      <c r="AH874" s="17">
        <v>857</v>
      </c>
      <c r="AI874" s="17">
        <f t="shared" si="32"/>
        <v>0.69062271062271063</v>
      </c>
      <c r="AJ874" s="17" t="str">
        <f t="shared" si="33"/>
        <v>359</v>
      </c>
      <c r="AK874" s="17"/>
      <c r="AL874" s="17"/>
      <c r="AM874" s="9"/>
      <c r="AN874" s="9"/>
      <c r="AO874" s="9"/>
    </row>
    <row r="875" spans="33:41">
      <c r="AG875" s="2">
        <v>859</v>
      </c>
      <c r="AH875" s="17">
        <v>858</v>
      </c>
      <c r="AI875" s="17">
        <f t="shared" si="32"/>
        <v>0.69142857142857139</v>
      </c>
      <c r="AJ875" s="17" t="str">
        <f t="shared" si="33"/>
        <v>35A</v>
      </c>
      <c r="AK875" s="17"/>
      <c r="AL875" s="17"/>
      <c r="AM875" s="9"/>
      <c r="AN875" s="9"/>
      <c r="AO875" s="9"/>
    </row>
    <row r="876" spans="33:41">
      <c r="AG876" s="2">
        <v>860</v>
      </c>
      <c r="AH876" s="17">
        <v>859</v>
      </c>
      <c r="AI876" s="17">
        <f t="shared" si="32"/>
        <v>0.69223443223443226</v>
      </c>
      <c r="AJ876" s="17" t="str">
        <f t="shared" si="33"/>
        <v>35B</v>
      </c>
      <c r="AK876" s="17"/>
      <c r="AL876" s="17"/>
      <c r="AM876" s="9"/>
      <c r="AN876" s="9"/>
      <c r="AO876" s="9"/>
    </row>
    <row r="877" spans="33:41">
      <c r="AG877" s="2">
        <v>861</v>
      </c>
      <c r="AH877" s="17">
        <v>860</v>
      </c>
      <c r="AI877" s="17">
        <f t="shared" si="32"/>
        <v>0.69304029304029302</v>
      </c>
      <c r="AJ877" s="17" t="str">
        <f t="shared" si="33"/>
        <v>35C</v>
      </c>
      <c r="AK877" s="17"/>
      <c r="AL877" s="17"/>
      <c r="AM877" s="9"/>
      <c r="AN877" s="9"/>
      <c r="AO877" s="9"/>
    </row>
    <row r="878" spans="33:41">
      <c r="AG878" s="2">
        <v>862</v>
      </c>
      <c r="AH878" s="17">
        <v>861</v>
      </c>
      <c r="AI878" s="17">
        <f t="shared" si="32"/>
        <v>0.69384615384615389</v>
      </c>
      <c r="AJ878" s="17" t="str">
        <f t="shared" si="33"/>
        <v>35D</v>
      </c>
      <c r="AK878" s="17"/>
      <c r="AL878" s="17"/>
      <c r="AM878" s="9"/>
      <c r="AN878" s="9"/>
      <c r="AO878" s="9"/>
    </row>
    <row r="879" spans="33:41">
      <c r="AG879" s="2">
        <v>863</v>
      </c>
      <c r="AH879" s="17">
        <v>862</v>
      </c>
      <c r="AI879" s="17">
        <f t="shared" si="32"/>
        <v>0.69465201465201465</v>
      </c>
      <c r="AJ879" s="17" t="str">
        <f t="shared" si="33"/>
        <v>35E</v>
      </c>
      <c r="AK879" s="17"/>
      <c r="AL879" s="17"/>
      <c r="AM879" s="9"/>
      <c r="AN879" s="9"/>
      <c r="AO879" s="9"/>
    </row>
    <row r="880" spans="33:41">
      <c r="AG880" s="2">
        <v>864</v>
      </c>
      <c r="AH880" s="17">
        <v>863</v>
      </c>
      <c r="AI880" s="17">
        <f t="shared" si="32"/>
        <v>0.69545787545787541</v>
      </c>
      <c r="AJ880" s="17" t="str">
        <f t="shared" si="33"/>
        <v>35F</v>
      </c>
      <c r="AK880" s="17"/>
      <c r="AL880" s="17"/>
      <c r="AM880" s="9"/>
      <c r="AN880" s="9"/>
      <c r="AO880" s="9"/>
    </row>
    <row r="881" spans="33:41">
      <c r="AG881" s="2">
        <v>865</v>
      </c>
      <c r="AH881" s="17">
        <v>864</v>
      </c>
      <c r="AI881" s="17">
        <f t="shared" si="32"/>
        <v>0.69626373626373628</v>
      </c>
      <c r="AJ881" s="17" t="str">
        <f t="shared" si="33"/>
        <v>360</v>
      </c>
      <c r="AK881" s="17"/>
      <c r="AL881" s="17"/>
      <c r="AM881" s="9"/>
      <c r="AN881" s="9"/>
      <c r="AO881" s="9"/>
    </row>
    <row r="882" spans="33:41">
      <c r="AG882" s="2">
        <v>866</v>
      </c>
      <c r="AH882" s="17">
        <v>865</v>
      </c>
      <c r="AI882" s="17">
        <f t="shared" si="32"/>
        <v>0.69706959706959704</v>
      </c>
      <c r="AJ882" s="17" t="str">
        <f t="shared" si="33"/>
        <v>361</v>
      </c>
      <c r="AK882" s="17"/>
      <c r="AL882" s="17"/>
      <c r="AM882" s="9"/>
      <c r="AN882" s="9"/>
      <c r="AO882" s="9"/>
    </row>
    <row r="883" spans="33:41">
      <c r="AG883" s="2">
        <v>867</v>
      </c>
      <c r="AH883" s="17">
        <v>866</v>
      </c>
      <c r="AI883" s="17">
        <f t="shared" si="32"/>
        <v>0.69787545787545791</v>
      </c>
      <c r="AJ883" s="17" t="str">
        <f t="shared" si="33"/>
        <v>362</v>
      </c>
      <c r="AK883" s="17"/>
      <c r="AL883" s="17"/>
      <c r="AM883" s="9"/>
      <c r="AN883" s="9"/>
      <c r="AO883" s="9"/>
    </row>
    <row r="884" spans="33:41">
      <c r="AG884" s="2">
        <v>868</v>
      </c>
      <c r="AH884" s="17">
        <v>867</v>
      </c>
      <c r="AI884" s="17">
        <f t="shared" si="32"/>
        <v>0.69868131868131866</v>
      </c>
      <c r="AJ884" s="17" t="str">
        <f t="shared" si="33"/>
        <v>363</v>
      </c>
      <c r="AK884" s="17"/>
      <c r="AL884" s="17"/>
      <c r="AM884" s="9"/>
      <c r="AN884" s="9"/>
      <c r="AO884" s="9"/>
    </row>
    <row r="885" spans="33:41">
      <c r="AG885" s="2">
        <v>869</v>
      </c>
      <c r="AH885" s="17">
        <v>868</v>
      </c>
      <c r="AI885" s="17">
        <f t="shared" si="32"/>
        <v>0.69948717948717953</v>
      </c>
      <c r="AJ885" s="17" t="str">
        <f t="shared" si="33"/>
        <v>364</v>
      </c>
      <c r="AK885" s="17"/>
      <c r="AL885" s="17"/>
      <c r="AM885" s="9"/>
      <c r="AN885" s="9"/>
      <c r="AO885" s="9"/>
    </row>
    <row r="886" spans="33:41">
      <c r="AG886" s="2">
        <v>870</v>
      </c>
      <c r="AH886" s="17">
        <v>869</v>
      </c>
      <c r="AI886" s="17">
        <f t="shared" si="32"/>
        <v>0.70029304029304029</v>
      </c>
      <c r="AJ886" s="17" t="str">
        <f t="shared" si="33"/>
        <v>365</v>
      </c>
      <c r="AK886" s="17"/>
      <c r="AL886" s="17"/>
      <c r="AM886" s="9"/>
      <c r="AN886" s="9"/>
      <c r="AO886" s="9"/>
    </row>
    <row r="887" spans="33:41">
      <c r="AG887" s="2">
        <v>871</v>
      </c>
      <c r="AH887" s="17">
        <v>870</v>
      </c>
      <c r="AI887" s="17">
        <f t="shared" si="32"/>
        <v>0.70109890109890105</v>
      </c>
      <c r="AJ887" s="17" t="str">
        <f t="shared" si="33"/>
        <v>366</v>
      </c>
      <c r="AK887" s="17"/>
      <c r="AL887" s="17"/>
      <c r="AM887" s="9"/>
      <c r="AN887" s="9"/>
      <c r="AO887" s="9"/>
    </row>
    <row r="888" spans="33:41">
      <c r="AG888" s="2">
        <v>872</v>
      </c>
      <c r="AH888" s="17">
        <v>871</v>
      </c>
      <c r="AI888" s="17">
        <f t="shared" si="32"/>
        <v>0.70190476190476192</v>
      </c>
      <c r="AJ888" s="17" t="str">
        <f t="shared" si="33"/>
        <v>367</v>
      </c>
      <c r="AK888" s="17"/>
      <c r="AL888" s="17"/>
      <c r="AM888" s="9"/>
      <c r="AN888" s="9"/>
      <c r="AO888" s="9"/>
    </row>
    <row r="889" spans="33:41">
      <c r="AG889" s="2">
        <v>873</v>
      </c>
      <c r="AH889" s="17">
        <v>872</v>
      </c>
      <c r="AI889" s="17">
        <f t="shared" si="32"/>
        <v>0.70271062271062268</v>
      </c>
      <c r="AJ889" s="17" t="str">
        <f t="shared" si="33"/>
        <v>368</v>
      </c>
      <c r="AK889" s="17"/>
      <c r="AL889" s="17"/>
      <c r="AM889" s="9"/>
      <c r="AN889" s="9"/>
      <c r="AO889" s="9"/>
    </row>
    <row r="890" spans="33:41">
      <c r="AG890" s="2">
        <v>874</v>
      </c>
      <c r="AH890" s="17">
        <v>873</v>
      </c>
      <c r="AI890" s="17">
        <f t="shared" si="32"/>
        <v>0.70351648351648355</v>
      </c>
      <c r="AJ890" s="17" t="str">
        <f t="shared" si="33"/>
        <v>369</v>
      </c>
      <c r="AK890" s="17"/>
      <c r="AL890" s="17"/>
      <c r="AM890" s="9"/>
      <c r="AN890" s="9"/>
      <c r="AO890" s="9"/>
    </row>
    <row r="891" spans="33:41">
      <c r="AG891" s="2">
        <v>875</v>
      </c>
      <c r="AH891" s="17">
        <v>874</v>
      </c>
      <c r="AI891" s="17">
        <f t="shared" si="32"/>
        <v>0.70432234432234431</v>
      </c>
      <c r="AJ891" s="17" t="str">
        <f t="shared" si="33"/>
        <v>36A</v>
      </c>
      <c r="AK891" s="17"/>
      <c r="AL891" s="17"/>
      <c r="AM891" s="9"/>
      <c r="AN891" s="9"/>
      <c r="AO891" s="9"/>
    </row>
    <row r="892" spans="33:41">
      <c r="AG892" s="2">
        <v>876</v>
      </c>
      <c r="AH892" s="17">
        <v>875</v>
      </c>
      <c r="AI892" s="17">
        <f t="shared" si="32"/>
        <v>0.70512820512820518</v>
      </c>
      <c r="AJ892" s="17" t="str">
        <f t="shared" si="33"/>
        <v>36B</v>
      </c>
      <c r="AK892" s="17"/>
      <c r="AL892" s="17"/>
      <c r="AM892" s="9"/>
      <c r="AN892" s="9"/>
      <c r="AO892" s="9"/>
    </row>
    <row r="893" spans="33:41">
      <c r="AG893" s="2">
        <v>877</v>
      </c>
      <c r="AH893" s="17">
        <v>876</v>
      </c>
      <c r="AI893" s="17">
        <f t="shared" si="32"/>
        <v>0.70593406593406594</v>
      </c>
      <c r="AJ893" s="17" t="str">
        <f t="shared" si="33"/>
        <v>36C</v>
      </c>
      <c r="AK893" s="17"/>
      <c r="AL893" s="17"/>
      <c r="AM893" s="9"/>
      <c r="AN893" s="9"/>
      <c r="AO893" s="9"/>
    </row>
    <row r="894" spans="33:41">
      <c r="AG894" s="2">
        <v>878</v>
      </c>
      <c r="AH894" s="17">
        <v>877</v>
      </c>
      <c r="AI894" s="17">
        <f t="shared" si="32"/>
        <v>0.70673992673992669</v>
      </c>
      <c r="AJ894" s="17" t="str">
        <f t="shared" si="33"/>
        <v>36D</v>
      </c>
      <c r="AK894" s="17"/>
      <c r="AL894" s="17"/>
      <c r="AM894" s="9"/>
      <c r="AN894" s="9"/>
      <c r="AO894" s="9"/>
    </row>
    <row r="895" spans="33:41">
      <c r="AG895" s="2">
        <v>879</v>
      </c>
      <c r="AH895" s="17">
        <v>878</v>
      </c>
      <c r="AI895" s="17">
        <f t="shared" si="32"/>
        <v>0.70754578754578756</v>
      </c>
      <c r="AJ895" s="17" t="str">
        <f t="shared" si="33"/>
        <v>36E</v>
      </c>
      <c r="AK895" s="17"/>
      <c r="AL895" s="17"/>
      <c r="AM895" s="9"/>
      <c r="AN895" s="9"/>
      <c r="AO895" s="9"/>
    </row>
    <row r="896" spans="33:41">
      <c r="AG896" s="2">
        <v>880</v>
      </c>
      <c r="AH896" s="17">
        <v>879</v>
      </c>
      <c r="AI896" s="17">
        <f t="shared" si="32"/>
        <v>0.70835164835164832</v>
      </c>
      <c r="AJ896" s="17" t="str">
        <f t="shared" si="33"/>
        <v>36F</v>
      </c>
      <c r="AK896" s="17"/>
      <c r="AL896" s="17"/>
      <c r="AM896" s="9"/>
      <c r="AN896" s="9"/>
      <c r="AO896" s="9"/>
    </row>
    <row r="897" spans="33:41">
      <c r="AG897" s="2">
        <v>881</v>
      </c>
      <c r="AH897" s="17">
        <v>880</v>
      </c>
      <c r="AI897" s="17">
        <f t="shared" si="32"/>
        <v>0.70915750915750919</v>
      </c>
      <c r="AJ897" s="17" t="str">
        <f t="shared" si="33"/>
        <v>370</v>
      </c>
      <c r="AK897" s="17"/>
      <c r="AL897" s="17"/>
      <c r="AM897" s="9"/>
      <c r="AN897" s="9"/>
      <c r="AO897" s="9"/>
    </row>
    <row r="898" spans="33:41">
      <c r="AG898" s="2">
        <v>882</v>
      </c>
      <c r="AH898" s="17">
        <v>881</v>
      </c>
      <c r="AI898" s="17">
        <f t="shared" si="32"/>
        <v>0.70996336996336995</v>
      </c>
      <c r="AJ898" s="17" t="str">
        <f t="shared" si="33"/>
        <v>371</v>
      </c>
      <c r="AK898" s="17"/>
      <c r="AL898" s="17"/>
      <c r="AM898" s="9"/>
      <c r="AN898" s="9"/>
      <c r="AO898" s="9"/>
    </row>
    <row r="899" spans="33:41">
      <c r="AG899" s="2">
        <v>883</v>
      </c>
      <c r="AH899" s="17">
        <v>882</v>
      </c>
      <c r="AI899" s="17">
        <f t="shared" si="32"/>
        <v>0.71076923076923082</v>
      </c>
      <c r="AJ899" s="17" t="str">
        <f t="shared" si="33"/>
        <v>372</v>
      </c>
      <c r="AK899" s="17"/>
      <c r="AL899" s="17"/>
      <c r="AM899" s="9"/>
      <c r="AN899" s="9"/>
      <c r="AO899" s="9"/>
    </row>
    <row r="900" spans="33:41">
      <c r="AG900" s="2">
        <v>884</v>
      </c>
      <c r="AH900" s="17">
        <v>883</v>
      </c>
      <c r="AI900" s="17">
        <f t="shared" si="32"/>
        <v>0.71157509157509158</v>
      </c>
      <c r="AJ900" s="17" t="str">
        <f t="shared" si="33"/>
        <v>373</v>
      </c>
      <c r="AK900" s="17"/>
      <c r="AL900" s="17"/>
      <c r="AM900" s="9"/>
      <c r="AN900" s="9"/>
      <c r="AO900" s="9"/>
    </row>
    <row r="901" spans="33:41">
      <c r="AG901" s="2">
        <v>885</v>
      </c>
      <c r="AH901" s="17">
        <v>884</v>
      </c>
      <c r="AI901" s="17">
        <f t="shared" si="32"/>
        <v>0.71238095238095234</v>
      </c>
      <c r="AJ901" s="17" t="str">
        <f t="shared" si="33"/>
        <v>374</v>
      </c>
      <c r="AK901" s="17"/>
      <c r="AL901" s="17"/>
      <c r="AM901" s="9"/>
      <c r="AN901" s="9"/>
      <c r="AO901" s="9"/>
    </row>
    <row r="902" spans="33:41">
      <c r="AG902" s="2">
        <v>886</v>
      </c>
      <c r="AH902" s="17">
        <v>885</v>
      </c>
      <c r="AI902" s="17">
        <f t="shared" si="32"/>
        <v>0.71318681318681321</v>
      </c>
      <c r="AJ902" s="17" t="str">
        <f t="shared" si="33"/>
        <v>375</v>
      </c>
      <c r="AK902" s="17"/>
      <c r="AL902" s="17"/>
      <c r="AM902" s="9"/>
      <c r="AN902" s="9"/>
      <c r="AO902" s="9"/>
    </row>
    <row r="903" spans="33:41">
      <c r="AG903" s="2">
        <v>887</v>
      </c>
      <c r="AH903" s="17">
        <v>886</v>
      </c>
      <c r="AI903" s="17">
        <f t="shared" si="32"/>
        <v>0.71399267399267397</v>
      </c>
      <c r="AJ903" s="17" t="str">
        <f t="shared" si="33"/>
        <v>376</v>
      </c>
      <c r="AK903" s="17"/>
      <c r="AL903" s="17"/>
      <c r="AM903" s="9"/>
      <c r="AN903" s="9"/>
      <c r="AO903" s="9"/>
    </row>
    <row r="904" spans="33:41">
      <c r="AG904" s="2">
        <v>888</v>
      </c>
      <c r="AH904" s="17">
        <v>887</v>
      </c>
      <c r="AI904" s="17">
        <f t="shared" si="32"/>
        <v>0.71479853479853483</v>
      </c>
      <c r="AJ904" s="17" t="str">
        <f t="shared" si="33"/>
        <v>377</v>
      </c>
      <c r="AK904" s="17"/>
      <c r="AL904" s="17"/>
      <c r="AM904" s="9"/>
      <c r="AN904" s="9"/>
      <c r="AO904" s="9"/>
    </row>
    <row r="905" spans="33:41">
      <c r="AG905" s="2">
        <v>889</v>
      </c>
      <c r="AH905" s="17">
        <v>888</v>
      </c>
      <c r="AI905" s="17">
        <f t="shared" si="32"/>
        <v>0.71560439560439559</v>
      </c>
      <c r="AJ905" s="17" t="str">
        <f t="shared" si="33"/>
        <v>378</v>
      </c>
      <c r="AK905" s="17"/>
      <c r="AL905" s="17"/>
      <c r="AM905" s="9"/>
      <c r="AN905" s="9"/>
      <c r="AO905" s="9"/>
    </row>
    <row r="906" spans="33:41">
      <c r="AG906" s="2">
        <v>890</v>
      </c>
      <c r="AH906" s="17">
        <v>889</v>
      </c>
      <c r="AI906" s="17">
        <f t="shared" si="32"/>
        <v>0.71641025641025646</v>
      </c>
      <c r="AJ906" s="17" t="str">
        <f t="shared" si="33"/>
        <v>379</v>
      </c>
      <c r="AK906" s="17"/>
      <c r="AL906" s="17"/>
      <c r="AM906" s="9"/>
      <c r="AN906" s="9"/>
      <c r="AO906" s="9"/>
    </row>
    <row r="907" spans="33:41">
      <c r="AG907" s="2">
        <v>891</v>
      </c>
      <c r="AH907" s="17">
        <v>890</v>
      </c>
      <c r="AI907" s="17">
        <f t="shared" si="32"/>
        <v>0.71721611721611722</v>
      </c>
      <c r="AJ907" s="17" t="str">
        <f t="shared" si="33"/>
        <v>37A</v>
      </c>
      <c r="AK907" s="17"/>
      <c r="AL907" s="17"/>
      <c r="AM907" s="9"/>
      <c r="AN907" s="9"/>
      <c r="AO907" s="9"/>
    </row>
    <row r="908" spans="33:41">
      <c r="AG908" s="2">
        <v>892</v>
      </c>
      <c r="AH908" s="17">
        <v>891</v>
      </c>
      <c r="AI908" s="17">
        <f t="shared" si="32"/>
        <v>0.71802197802197798</v>
      </c>
      <c r="AJ908" s="17" t="str">
        <f t="shared" si="33"/>
        <v>37B</v>
      </c>
      <c r="AK908" s="17"/>
      <c r="AL908" s="17"/>
      <c r="AM908" s="9"/>
      <c r="AN908" s="9"/>
      <c r="AO908" s="9"/>
    </row>
    <row r="909" spans="33:41">
      <c r="AG909" s="2">
        <v>893</v>
      </c>
      <c r="AH909" s="17">
        <v>892</v>
      </c>
      <c r="AI909" s="17">
        <f t="shared" si="32"/>
        <v>0.71882783882783885</v>
      </c>
      <c r="AJ909" s="17" t="str">
        <f t="shared" si="33"/>
        <v>37C</v>
      </c>
      <c r="AK909" s="17"/>
      <c r="AL909" s="17"/>
      <c r="AM909" s="9"/>
      <c r="AN909" s="9"/>
      <c r="AO909" s="9"/>
    </row>
    <row r="910" spans="33:41">
      <c r="AG910" s="2">
        <v>894</v>
      </c>
      <c r="AH910" s="17">
        <v>893</v>
      </c>
      <c r="AI910" s="17">
        <f t="shared" si="32"/>
        <v>0.71963369963369961</v>
      </c>
      <c r="AJ910" s="17" t="str">
        <f t="shared" si="33"/>
        <v>37D</v>
      </c>
      <c r="AK910" s="17"/>
      <c r="AL910" s="17"/>
      <c r="AM910" s="9"/>
      <c r="AN910" s="9"/>
      <c r="AO910" s="9"/>
    </row>
    <row r="911" spans="33:41">
      <c r="AG911" s="2">
        <v>895</v>
      </c>
      <c r="AH911" s="17">
        <v>894</v>
      </c>
      <c r="AI911" s="17">
        <f t="shared" si="32"/>
        <v>0.72043956043956048</v>
      </c>
      <c r="AJ911" s="17" t="str">
        <f t="shared" si="33"/>
        <v>37E</v>
      </c>
      <c r="AK911" s="17"/>
      <c r="AL911" s="17"/>
      <c r="AM911" s="9"/>
      <c r="AN911" s="9"/>
      <c r="AO911" s="9"/>
    </row>
    <row r="912" spans="33:41">
      <c r="AG912" s="2">
        <v>896</v>
      </c>
      <c r="AH912" s="17">
        <v>895</v>
      </c>
      <c r="AI912" s="17">
        <f t="shared" si="32"/>
        <v>0.72124542124542124</v>
      </c>
      <c r="AJ912" s="17" t="str">
        <f t="shared" si="33"/>
        <v>37F</v>
      </c>
      <c r="AK912" s="17"/>
      <c r="AL912" s="17"/>
      <c r="AM912" s="9"/>
      <c r="AN912" s="9"/>
      <c r="AO912" s="9"/>
    </row>
    <row r="913" spans="33:41">
      <c r="AG913" s="2">
        <v>897</v>
      </c>
      <c r="AH913" s="17">
        <v>896</v>
      </c>
      <c r="AI913" s="17">
        <f t="shared" si="32"/>
        <v>0.72205128205128211</v>
      </c>
      <c r="AJ913" s="17" t="str">
        <f t="shared" si="33"/>
        <v>380</v>
      </c>
      <c r="AK913" s="17"/>
      <c r="AL913" s="17"/>
      <c r="AM913" s="9"/>
      <c r="AN913" s="9"/>
      <c r="AO913" s="9"/>
    </row>
    <row r="914" spans="33:41">
      <c r="AG914" s="2">
        <v>898</v>
      </c>
      <c r="AH914" s="17">
        <v>897</v>
      </c>
      <c r="AI914" s="17">
        <f t="shared" si="32"/>
        <v>0.72285714285714286</v>
      </c>
      <c r="AJ914" s="17" t="str">
        <f t="shared" si="33"/>
        <v>381</v>
      </c>
      <c r="AK914" s="17"/>
      <c r="AL914" s="17"/>
      <c r="AM914" s="9"/>
      <c r="AN914" s="9"/>
      <c r="AO914" s="9"/>
    </row>
    <row r="915" spans="33:41">
      <c r="AG915" s="2">
        <v>899</v>
      </c>
      <c r="AH915" s="17">
        <v>898</v>
      </c>
      <c r="AI915" s="17">
        <f t="shared" ref="AI915:AI978" si="34">AH915*$AJ$15</f>
        <v>0.72366300366300362</v>
      </c>
      <c r="AJ915" s="17" t="str">
        <f t="shared" ref="AJ915:AJ978" si="35">DEC2HEX(AH915,3)</f>
        <v>382</v>
      </c>
      <c r="AK915" s="17"/>
      <c r="AL915" s="17"/>
      <c r="AM915" s="9"/>
      <c r="AN915" s="9"/>
      <c r="AO915" s="9"/>
    </row>
    <row r="916" spans="33:41">
      <c r="AG916" s="2">
        <v>900</v>
      </c>
      <c r="AH916" s="17">
        <v>899</v>
      </c>
      <c r="AI916" s="17">
        <f t="shared" si="34"/>
        <v>0.72446886446886449</v>
      </c>
      <c r="AJ916" s="17" t="str">
        <f t="shared" si="35"/>
        <v>383</v>
      </c>
      <c r="AK916" s="17"/>
      <c r="AL916" s="17"/>
      <c r="AM916" s="9"/>
      <c r="AN916" s="9"/>
      <c r="AO916" s="9"/>
    </row>
    <row r="917" spans="33:41">
      <c r="AG917" s="2">
        <v>901</v>
      </c>
      <c r="AH917" s="17">
        <v>900</v>
      </c>
      <c r="AI917" s="17">
        <f t="shared" si="34"/>
        <v>0.72527472527472525</v>
      </c>
      <c r="AJ917" s="17" t="str">
        <f t="shared" si="35"/>
        <v>384</v>
      </c>
      <c r="AK917" s="17"/>
      <c r="AL917" s="17"/>
      <c r="AM917" s="9"/>
      <c r="AN917" s="9"/>
      <c r="AO917" s="9"/>
    </row>
    <row r="918" spans="33:41">
      <c r="AG918" s="2">
        <v>902</v>
      </c>
      <c r="AH918" s="17">
        <v>901</v>
      </c>
      <c r="AI918" s="17">
        <f t="shared" si="34"/>
        <v>0.72608058608058612</v>
      </c>
      <c r="AJ918" s="17" t="str">
        <f t="shared" si="35"/>
        <v>385</v>
      </c>
      <c r="AK918" s="17"/>
      <c r="AL918" s="17"/>
      <c r="AM918" s="9"/>
      <c r="AN918" s="9"/>
      <c r="AO918" s="9"/>
    </row>
    <row r="919" spans="33:41">
      <c r="AG919" s="2">
        <v>903</v>
      </c>
      <c r="AH919" s="17">
        <v>902</v>
      </c>
      <c r="AI919" s="17">
        <f t="shared" si="34"/>
        <v>0.72688644688644688</v>
      </c>
      <c r="AJ919" s="17" t="str">
        <f t="shared" si="35"/>
        <v>386</v>
      </c>
      <c r="AK919" s="17"/>
      <c r="AL919" s="17"/>
      <c r="AM919" s="9"/>
      <c r="AN919" s="9"/>
      <c r="AO919" s="9"/>
    </row>
    <row r="920" spans="33:41">
      <c r="AG920" s="2">
        <v>904</v>
      </c>
      <c r="AH920" s="17">
        <v>903</v>
      </c>
      <c r="AI920" s="17">
        <f t="shared" si="34"/>
        <v>0.72769230769230764</v>
      </c>
      <c r="AJ920" s="17" t="str">
        <f t="shared" si="35"/>
        <v>387</v>
      </c>
      <c r="AK920" s="17"/>
      <c r="AL920" s="17"/>
      <c r="AM920" s="9"/>
      <c r="AN920" s="9"/>
      <c r="AO920" s="9"/>
    </row>
    <row r="921" spans="33:41">
      <c r="AG921" s="2">
        <v>905</v>
      </c>
      <c r="AH921" s="17">
        <v>904</v>
      </c>
      <c r="AI921" s="17">
        <f t="shared" si="34"/>
        <v>0.72849816849816851</v>
      </c>
      <c r="AJ921" s="17" t="str">
        <f t="shared" si="35"/>
        <v>388</v>
      </c>
      <c r="AK921" s="17"/>
      <c r="AL921" s="17"/>
      <c r="AM921" s="9"/>
      <c r="AN921" s="9"/>
      <c r="AO921" s="9"/>
    </row>
    <row r="922" spans="33:41">
      <c r="AG922" s="2">
        <v>906</v>
      </c>
      <c r="AH922" s="17">
        <v>905</v>
      </c>
      <c r="AI922" s="17">
        <f t="shared" si="34"/>
        <v>0.72930402930402927</v>
      </c>
      <c r="AJ922" s="17" t="str">
        <f t="shared" si="35"/>
        <v>389</v>
      </c>
      <c r="AK922" s="17"/>
      <c r="AL922" s="17"/>
      <c r="AM922" s="9"/>
      <c r="AN922" s="9"/>
      <c r="AO922" s="9"/>
    </row>
    <row r="923" spans="33:41">
      <c r="AG923" s="2">
        <v>907</v>
      </c>
      <c r="AH923" s="17">
        <v>906</v>
      </c>
      <c r="AI923" s="17">
        <f t="shared" si="34"/>
        <v>0.73010989010989014</v>
      </c>
      <c r="AJ923" s="17" t="str">
        <f t="shared" si="35"/>
        <v>38A</v>
      </c>
      <c r="AK923" s="17"/>
      <c r="AL923" s="17"/>
      <c r="AM923" s="9"/>
      <c r="AN923" s="9"/>
      <c r="AO923" s="9"/>
    </row>
    <row r="924" spans="33:41">
      <c r="AG924" s="2">
        <v>908</v>
      </c>
      <c r="AH924" s="17">
        <v>907</v>
      </c>
      <c r="AI924" s="17">
        <f t="shared" si="34"/>
        <v>0.73091575091575089</v>
      </c>
      <c r="AJ924" s="17" t="str">
        <f t="shared" si="35"/>
        <v>38B</v>
      </c>
      <c r="AK924" s="17"/>
      <c r="AL924" s="17"/>
      <c r="AM924" s="9"/>
      <c r="AN924" s="9"/>
      <c r="AO924" s="9"/>
    </row>
    <row r="925" spans="33:41">
      <c r="AG925" s="2">
        <v>909</v>
      </c>
      <c r="AH925" s="17">
        <v>908</v>
      </c>
      <c r="AI925" s="17">
        <f t="shared" si="34"/>
        <v>0.73172161172161176</v>
      </c>
      <c r="AJ925" s="17" t="str">
        <f t="shared" si="35"/>
        <v>38C</v>
      </c>
      <c r="AK925" s="17"/>
      <c r="AL925" s="17"/>
      <c r="AM925" s="9"/>
      <c r="AN925" s="9"/>
      <c r="AO925" s="9"/>
    </row>
    <row r="926" spans="33:41">
      <c r="AG926" s="2">
        <v>910</v>
      </c>
      <c r="AH926" s="17">
        <v>909</v>
      </c>
      <c r="AI926" s="17">
        <f t="shared" si="34"/>
        <v>0.73252747252747252</v>
      </c>
      <c r="AJ926" s="17" t="str">
        <f t="shared" si="35"/>
        <v>38D</v>
      </c>
      <c r="AK926" s="17"/>
      <c r="AL926" s="17"/>
      <c r="AM926" s="9"/>
      <c r="AN926" s="9"/>
      <c r="AO926" s="9"/>
    </row>
    <row r="927" spans="33:41">
      <c r="AG927" s="2">
        <v>911</v>
      </c>
      <c r="AH927" s="17">
        <v>910</v>
      </c>
      <c r="AI927" s="17">
        <f t="shared" si="34"/>
        <v>0.73333333333333328</v>
      </c>
      <c r="AJ927" s="17" t="str">
        <f t="shared" si="35"/>
        <v>38E</v>
      </c>
      <c r="AK927" s="17"/>
      <c r="AL927" s="17"/>
      <c r="AM927" s="9"/>
      <c r="AN927" s="9"/>
      <c r="AO927" s="9"/>
    </row>
    <row r="928" spans="33:41">
      <c r="AG928" s="2">
        <v>912</v>
      </c>
      <c r="AH928" s="17">
        <v>911</v>
      </c>
      <c r="AI928" s="17">
        <f t="shared" si="34"/>
        <v>0.73413919413919415</v>
      </c>
      <c r="AJ928" s="17" t="str">
        <f t="shared" si="35"/>
        <v>38F</v>
      </c>
      <c r="AK928" s="17"/>
      <c r="AL928" s="17"/>
      <c r="AM928" s="9"/>
      <c r="AN928" s="9"/>
      <c r="AO928" s="9"/>
    </row>
    <row r="929" spans="33:41">
      <c r="AG929" s="2">
        <v>913</v>
      </c>
      <c r="AH929" s="17">
        <v>912</v>
      </c>
      <c r="AI929" s="17">
        <f t="shared" si="34"/>
        <v>0.73494505494505491</v>
      </c>
      <c r="AJ929" s="17" t="str">
        <f t="shared" si="35"/>
        <v>390</v>
      </c>
      <c r="AK929" s="17"/>
      <c r="AL929" s="17"/>
      <c r="AM929" s="9"/>
      <c r="AN929" s="9"/>
      <c r="AO929" s="9"/>
    </row>
    <row r="930" spans="33:41">
      <c r="AG930" s="2">
        <v>914</v>
      </c>
      <c r="AH930" s="17">
        <v>913</v>
      </c>
      <c r="AI930" s="17">
        <f t="shared" si="34"/>
        <v>0.73575091575091578</v>
      </c>
      <c r="AJ930" s="17" t="str">
        <f t="shared" si="35"/>
        <v>391</v>
      </c>
      <c r="AK930" s="17"/>
      <c r="AL930" s="17"/>
      <c r="AM930" s="9"/>
      <c r="AN930" s="9"/>
      <c r="AO930" s="9"/>
    </row>
    <row r="931" spans="33:41">
      <c r="AG931" s="2">
        <v>915</v>
      </c>
      <c r="AH931" s="17">
        <v>914</v>
      </c>
      <c r="AI931" s="17">
        <f t="shared" si="34"/>
        <v>0.73655677655677654</v>
      </c>
      <c r="AJ931" s="17" t="str">
        <f t="shared" si="35"/>
        <v>392</v>
      </c>
      <c r="AK931" s="17"/>
      <c r="AL931" s="17"/>
      <c r="AM931" s="9"/>
      <c r="AN931" s="9"/>
      <c r="AO931" s="9"/>
    </row>
    <row r="932" spans="33:41">
      <c r="AG932" s="2">
        <v>916</v>
      </c>
      <c r="AH932" s="17">
        <v>915</v>
      </c>
      <c r="AI932" s="17">
        <f t="shared" si="34"/>
        <v>0.73736263736263741</v>
      </c>
      <c r="AJ932" s="17" t="str">
        <f t="shared" si="35"/>
        <v>393</v>
      </c>
      <c r="AK932" s="17"/>
      <c r="AL932" s="17"/>
      <c r="AM932" s="9"/>
      <c r="AN932" s="9"/>
      <c r="AO932" s="9"/>
    </row>
    <row r="933" spans="33:41">
      <c r="AG933" s="2">
        <v>917</v>
      </c>
      <c r="AH933" s="17">
        <v>916</v>
      </c>
      <c r="AI933" s="17">
        <f t="shared" si="34"/>
        <v>0.73816849816849817</v>
      </c>
      <c r="AJ933" s="17" t="str">
        <f t="shared" si="35"/>
        <v>394</v>
      </c>
      <c r="AK933" s="17"/>
      <c r="AL933" s="17"/>
      <c r="AM933" s="9"/>
      <c r="AN933" s="9"/>
      <c r="AO933" s="9"/>
    </row>
    <row r="934" spans="33:41">
      <c r="AG934" s="2">
        <v>918</v>
      </c>
      <c r="AH934" s="17">
        <v>917</v>
      </c>
      <c r="AI934" s="17">
        <f t="shared" si="34"/>
        <v>0.73897435897435892</v>
      </c>
      <c r="AJ934" s="17" t="str">
        <f t="shared" si="35"/>
        <v>395</v>
      </c>
      <c r="AK934" s="17"/>
      <c r="AL934" s="17"/>
      <c r="AM934" s="9"/>
      <c r="AN934" s="9"/>
      <c r="AO934" s="9"/>
    </row>
    <row r="935" spans="33:41">
      <c r="AG935" s="2">
        <v>919</v>
      </c>
      <c r="AH935" s="17">
        <v>918</v>
      </c>
      <c r="AI935" s="17">
        <f t="shared" si="34"/>
        <v>0.73978021978021979</v>
      </c>
      <c r="AJ935" s="17" t="str">
        <f t="shared" si="35"/>
        <v>396</v>
      </c>
      <c r="AK935" s="17"/>
      <c r="AL935" s="17"/>
      <c r="AM935" s="9"/>
      <c r="AN935" s="9"/>
      <c r="AO935" s="9"/>
    </row>
    <row r="936" spans="33:41">
      <c r="AG936" s="2">
        <v>920</v>
      </c>
      <c r="AH936" s="17">
        <v>919</v>
      </c>
      <c r="AI936" s="17">
        <f t="shared" si="34"/>
        <v>0.74058608058608055</v>
      </c>
      <c r="AJ936" s="17" t="str">
        <f t="shared" si="35"/>
        <v>397</v>
      </c>
      <c r="AK936" s="17"/>
      <c r="AL936" s="17"/>
      <c r="AM936" s="9"/>
      <c r="AN936" s="9"/>
      <c r="AO936" s="9"/>
    </row>
    <row r="937" spans="33:41">
      <c r="AG937" s="2">
        <v>921</v>
      </c>
      <c r="AH937" s="17">
        <v>920</v>
      </c>
      <c r="AI937" s="17">
        <f t="shared" si="34"/>
        <v>0.74139194139194142</v>
      </c>
      <c r="AJ937" s="17" t="str">
        <f t="shared" si="35"/>
        <v>398</v>
      </c>
      <c r="AK937" s="17"/>
      <c r="AL937" s="17"/>
      <c r="AM937" s="9"/>
      <c r="AN937" s="9"/>
      <c r="AO937" s="9"/>
    </row>
    <row r="938" spans="33:41">
      <c r="AG938" s="2">
        <v>922</v>
      </c>
      <c r="AH938" s="17">
        <v>921</v>
      </c>
      <c r="AI938" s="17">
        <f t="shared" si="34"/>
        <v>0.74219780219780218</v>
      </c>
      <c r="AJ938" s="17" t="str">
        <f t="shared" si="35"/>
        <v>399</v>
      </c>
      <c r="AK938" s="17"/>
      <c r="AL938" s="17"/>
      <c r="AM938" s="9"/>
      <c r="AN938" s="9"/>
      <c r="AO938" s="9"/>
    </row>
    <row r="939" spans="33:41">
      <c r="AG939" s="2">
        <v>923</v>
      </c>
      <c r="AH939" s="17">
        <v>922</v>
      </c>
      <c r="AI939" s="17">
        <f t="shared" si="34"/>
        <v>0.74300366300366305</v>
      </c>
      <c r="AJ939" s="17" t="str">
        <f t="shared" si="35"/>
        <v>39A</v>
      </c>
      <c r="AK939" s="17"/>
      <c r="AL939" s="17"/>
      <c r="AM939" s="9"/>
      <c r="AN939" s="9"/>
      <c r="AO939" s="9"/>
    </row>
    <row r="940" spans="33:41">
      <c r="AG940" s="2">
        <v>924</v>
      </c>
      <c r="AH940" s="17">
        <v>923</v>
      </c>
      <c r="AI940" s="17">
        <f t="shared" si="34"/>
        <v>0.74380952380952381</v>
      </c>
      <c r="AJ940" s="17" t="str">
        <f t="shared" si="35"/>
        <v>39B</v>
      </c>
      <c r="AK940" s="17"/>
      <c r="AL940" s="17"/>
      <c r="AM940" s="9"/>
      <c r="AN940" s="9"/>
      <c r="AO940" s="9"/>
    </row>
    <row r="941" spans="33:41">
      <c r="AG941" s="2">
        <v>925</v>
      </c>
      <c r="AH941" s="17">
        <v>924</v>
      </c>
      <c r="AI941" s="17">
        <f t="shared" si="34"/>
        <v>0.74461538461538457</v>
      </c>
      <c r="AJ941" s="17" t="str">
        <f t="shared" si="35"/>
        <v>39C</v>
      </c>
      <c r="AK941" s="17"/>
      <c r="AL941" s="17"/>
      <c r="AM941" s="9"/>
      <c r="AN941" s="9"/>
      <c r="AO941" s="9"/>
    </row>
    <row r="942" spans="33:41">
      <c r="AG942" s="2">
        <v>926</v>
      </c>
      <c r="AH942" s="17">
        <v>925</v>
      </c>
      <c r="AI942" s="17">
        <f t="shared" si="34"/>
        <v>0.74542124542124544</v>
      </c>
      <c r="AJ942" s="17" t="str">
        <f t="shared" si="35"/>
        <v>39D</v>
      </c>
      <c r="AK942" s="17"/>
      <c r="AL942" s="17"/>
      <c r="AM942" s="9"/>
      <c r="AN942" s="9"/>
      <c r="AO942" s="9"/>
    </row>
    <row r="943" spans="33:41">
      <c r="AG943" s="2">
        <v>927</v>
      </c>
      <c r="AH943" s="17">
        <v>926</v>
      </c>
      <c r="AI943" s="17">
        <f t="shared" si="34"/>
        <v>0.7462271062271062</v>
      </c>
      <c r="AJ943" s="17" t="str">
        <f t="shared" si="35"/>
        <v>39E</v>
      </c>
      <c r="AK943" s="17"/>
      <c r="AL943" s="17"/>
      <c r="AM943" s="9"/>
      <c r="AN943" s="9"/>
      <c r="AO943" s="9"/>
    </row>
    <row r="944" spans="33:41">
      <c r="AG944" s="2">
        <v>928</v>
      </c>
      <c r="AH944" s="17">
        <v>927</v>
      </c>
      <c r="AI944" s="17">
        <f t="shared" si="34"/>
        <v>0.74703296703296707</v>
      </c>
      <c r="AJ944" s="17" t="str">
        <f t="shared" si="35"/>
        <v>39F</v>
      </c>
      <c r="AK944" s="17"/>
      <c r="AL944" s="17"/>
      <c r="AM944" s="9"/>
      <c r="AN944" s="9"/>
      <c r="AO944" s="9"/>
    </row>
    <row r="945" spans="33:41">
      <c r="AG945" s="2">
        <v>929</v>
      </c>
      <c r="AH945" s="17">
        <v>928</v>
      </c>
      <c r="AI945" s="17">
        <f t="shared" si="34"/>
        <v>0.74783882783882782</v>
      </c>
      <c r="AJ945" s="17" t="str">
        <f t="shared" si="35"/>
        <v>3A0</v>
      </c>
      <c r="AK945" s="17"/>
      <c r="AL945" s="17"/>
      <c r="AM945" s="9"/>
      <c r="AN945" s="9"/>
      <c r="AO945" s="9"/>
    </row>
    <row r="946" spans="33:41">
      <c r="AG946" s="2">
        <v>930</v>
      </c>
      <c r="AH946" s="17">
        <v>929</v>
      </c>
      <c r="AI946" s="17">
        <f t="shared" si="34"/>
        <v>0.74864468864468869</v>
      </c>
      <c r="AJ946" s="17" t="str">
        <f t="shared" si="35"/>
        <v>3A1</v>
      </c>
      <c r="AK946" s="17"/>
      <c r="AL946" s="17"/>
      <c r="AM946" s="9"/>
      <c r="AN946" s="9"/>
      <c r="AO946" s="9"/>
    </row>
    <row r="947" spans="33:41">
      <c r="AG947" s="2">
        <v>931</v>
      </c>
      <c r="AH947" s="17">
        <v>930</v>
      </c>
      <c r="AI947" s="17">
        <f t="shared" si="34"/>
        <v>0.74945054945054945</v>
      </c>
      <c r="AJ947" s="17" t="str">
        <f t="shared" si="35"/>
        <v>3A2</v>
      </c>
      <c r="AK947" s="17"/>
      <c r="AL947" s="17"/>
      <c r="AM947" s="9"/>
      <c r="AN947" s="9"/>
      <c r="AO947" s="9"/>
    </row>
    <row r="948" spans="33:41">
      <c r="AG948" s="2">
        <v>932</v>
      </c>
      <c r="AH948" s="17">
        <v>931</v>
      </c>
      <c r="AI948" s="17">
        <f t="shared" si="34"/>
        <v>0.75025641025641021</v>
      </c>
      <c r="AJ948" s="17" t="str">
        <f t="shared" si="35"/>
        <v>3A3</v>
      </c>
      <c r="AK948" s="17"/>
      <c r="AL948" s="17"/>
      <c r="AM948" s="9"/>
      <c r="AN948" s="9"/>
      <c r="AO948" s="9"/>
    </row>
    <row r="949" spans="33:41">
      <c r="AG949" s="2">
        <v>933</v>
      </c>
      <c r="AH949" s="17">
        <v>932</v>
      </c>
      <c r="AI949" s="17">
        <f t="shared" si="34"/>
        <v>0.75106227106227108</v>
      </c>
      <c r="AJ949" s="17" t="str">
        <f t="shared" si="35"/>
        <v>3A4</v>
      </c>
      <c r="AK949" s="17"/>
      <c r="AL949" s="17"/>
      <c r="AM949" s="9"/>
      <c r="AN949" s="9"/>
      <c r="AO949" s="9"/>
    </row>
    <row r="950" spans="33:41">
      <c r="AG950" s="2">
        <v>934</v>
      </c>
      <c r="AH950" s="17">
        <v>933</v>
      </c>
      <c r="AI950" s="17">
        <f t="shared" si="34"/>
        <v>0.75186813186813184</v>
      </c>
      <c r="AJ950" s="17" t="str">
        <f t="shared" si="35"/>
        <v>3A5</v>
      </c>
      <c r="AK950" s="17"/>
      <c r="AL950" s="17"/>
      <c r="AM950" s="9"/>
      <c r="AN950" s="9"/>
      <c r="AO950" s="9"/>
    </row>
    <row r="951" spans="33:41">
      <c r="AG951" s="2">
        <v>935</v>
      </c>
      <c r="AH951" s="17">
        <v>934</v>
      </c>
      <c r="AI951" s="17">
        <f t="shared" si="34"/>
        <v>0.75267399267399271</v>
      </c>
      <c r="AJ951" s="17" t="str">
        <f t="shared" si="35"/>
        <v>3A6</v>
      </c>
      <c r="AK951" s="17"/>
      <c r="AL951" s="17"/>
      <c r="AM951" s="9"/>
      <c r="AN951" s="9"/>
      <c r="AO951" s="9"/>
    </row>
    <row r="952" spans="33:41">
      <c r="AG952" s="2">
        <v>936</v>
      </c>
      <c r="AH952" s="17">
        <v>935</v>
      </c>
      <c r="AI952" s="17">
        <f t="shared" si="34"/>
        <v>0.75347985347985347</v>
      </c>
      <c r="AJ952" s="17" t="str">
        <f t="shared" si="35"/>
        <v>3A7</v>
      </c>
      <c r="AK952" s="17"/>
      <c r="AL952" s="17"/>
      <c r="AM952" s="9"/>
      <c r="AN952" s="9"/>
      <c r="AO952" s="9"/>
    </row>
    <row r="953" spans="33:41">
      <c r="AG953" s="2">
        <v>937</v>
      </c>
      <c r="AH953" s="17">
        <v>936</v>
      </c>
      <c r="AI953" s="17">
        <f t="shared" si="34"/>
        <v>0.75428571428571434</v>
      </c>
      <c r="AJ953" s="17" t="str">
        <f t="shared" si="35"/>
        <v>3A8</v>
      </c>
      <c r="AK953" s="17"/>
      <c r="AL953" s="17"/>
      <c r="AM953" s="9"/>
      <c r="AN953" s="9"/>
      <c r="AO953" s="9"/>
    </row>
    <row r="954" spans="33:41">
      <c r="AG954" s="2">
        <v>938</v>
      </c>
      <c r="AH954" s="17">
        <v>937</v>
      </c>
      <c r="AI954" s="17">
        <f t="shared" si="34"/>
        <v>0.7550915750915751</v>
      </c>
      <c r="AJ954" s="17" t="str">
        <f t="shared" si="35"/>
        <v>3A9</v>
      </c>
      <c r="AK954" s="17"/>
      <c r="AL954" s="17"/>
      <c r="AM954" s="9"/>
      <c r="AN954" s="9"/>
      <c r="AO954" s="9"/>
    </row>
    <row r="955" spans="33:41">
      <c r="AG955" s="2">
        <v>939</v>
      </c>
      <c r="AH955" s="17">
        <v>938</v>
      </c>
      <c r="AI955" s="17">
        <f t="shared" si="34"/>
        <v>0.75589743589743585</v>
      </c>
      <c r="AJ955" s="17" t="str">
        <f t="shared" si="35"/>
        <v>3AA</v>
      </c>
      <c r="AK955" s="17"/>
      <c r="AL955" s="17"/>
      <c r="AM955" s="9"/>
      <c r="AN955" s="9"/>
      <c r="AO955" s="9"/>
    </row>
    <row r="956" spans="33:41">
      <c r="AG956" s="2">
        <v>940</v>
      </c>
      <c r="AH956" s="17">
        <v>939</v>
      </c>
      <c r="AI956" s="17">
        <f t="shared" si="34"/>
        <v>0.75670329670329672</v>
      </c>
      <c r="AJ956" s="17" t="str">
        <f t="shared" si="35"/>
        <v>3AB</v>
      </c>
      <c r="AK956" s="17"/>
      <c r="AL956" s="17"/>
      <c r="AM956" s="9"/>
      <c r="AN956" s="9"/>
      <c r="AO956" s="9"/>
    </row>
    <row r="957" spans="33:41">
      <c r="AG957" s="2">
        <v>941</v>
      </c>
      <c r="AH957" s="17">
        <v>940</v>
      </c>
      <c r="AI957" s="17">
        <f t="shared" si="34"/>
        <v>0.75750915750915748</v>
      </c>
      <c r="AJ957" s="17" t="str">
        <f t="shared" si="35"/>
        <v>3AC</v>
      </c>
      <c r="AK957" s="17"/>
      <c r="AL957" s="17"/>
      <c r="AM957" s="9"/>
      <c r="AN957" s="9"/>
      <c r="AO957" s="9"/>
    </row>
    <row r="958" spans="33:41">
      <c r="AG958" s="2">
        <v>942</v>
      </c>
      <c r="AH958" s="17">
        <v>941</v>
      </c>
      <c r="AI958" s="17">
        <f t="shared" si="34"/>
        <v>0.75831501831501835</v>
      </c>
      <c r="AJ958" s="17" t="str">
        <f t="shared" si="35"/>
        <v>3AD</v>
      </c>
      <c r="AK958" s="17"/>
      <c r="AL958" s="17"/>
      <c r="AM958" s="9"/>
      <c r="AN958" s="9"/>
      <c r="AO958" s="9"/>
    </row>
    <row r="959" spans="33:41">
      <c r="AG959" s="2">
        <v>943</v>
      </c>
      <c r="AH959" s="17">
        <v>942</v>
      </c>
      <c r="AI959" s="17">
        <f t="shared" si="34"/>
        <v>0.75912087912087911</v>
      </c>
      <c r="AJ959" s="17" t="str">
        <f t="shared" si="35"/>
        <v>3AE</v>
      </c>
      <c r="AK959" s="17"/>
      <c r="AL959" s="17"/>
      <c r="AM959" s="9"/>
      <c r="AN959" s="9"/>
      <c r="AO959" s="9"/>
    </row>
    <row r="960" spans="33:41">
      <c r="AG960" s="2">
        <v>944</v>
      </c>
      <c r="AH960" s="17">
        <v>943</v>
      </c>
      <c r="AI960" s="17">
        <f t="shared" si="34"/>
        <v>0.75992673992673998</v>
      </c>
      <c r="AJ960" s="17" t="str">
        <f t="shared" si="35"/>
        <v>3AF</v>
      </c>
      <c r="AK960" s="17"/>
      <c r="AL960" s="17"/>
      <c r="AM960" s="9"/>
      <c r="AN960" s="9"/>
      <c r="AO960" s="9"/>
    </row>
    <row r="961" spans="33:41">
      <c r="AG961" s="2">
        <v>945</v>
      </c>
      <c r="AH961" s="17">
        <v>944</v>
      </c>
      <c r="AI961" s="17">
        <f t="shared" si="34"/>
        <v>0.76073260073260074</v>
      </c>
      <c r="AJ961" s="17" t="str">
        <f t="shared" si="35"/>
        <v>3B0</v>
      </c>
      <c r="AK961" s="17"/>
      <c r="AL961" s="17"/>
      <c r="AM961" s="9"/>
      <c r="AN961" s="9"/>
      <c r="AO961" s="9"/>
    </row>
    <row r="962" spans="33:41">
      <c r="AG962" s="2">
        <v>946</v>
      </c>
      <c r="AH962" s="17">
        <v>945</v>
      </c>
      <c r="AI962" s="17">
        <f t="shared" si="34"/>
        <v>0.7615384615384615</v>
      </c>
      <c r="AJ962" s="17" t="str">
        <f t="shared" si="35"/>
        <v>3B1</v>
      </c>
      <c r="AK962" s="17"/>
      <c r="AL962" s="17"/>
      <c r="AM962" s="9"/>
      <c r="AN962" s="9"/>
      <c r="AO962" s="9"/>
    </row>
    <row r="963" spans="33:41">
      <c r="AG963" s="2">
        <v>947</v>
      </c>
      <c r="AH963" s="17">
        <v>946</v>
      </c>
      <c r="AI963" s="17">
        <f t="shared" si="34"/>
        <v>0.76234432234432237</v>
      </c>
      <c r="AJ963" s="17" t="str">
        <f t="shared" si="35"/>
        <v>3B2</v>
      </c>
      <c r="AK963" s="17"/>
      <c r="AL963" s="17"/>
      <c r="AM963" s="9"/>
      <c r="AN963" s="9"/>
      <c r="AO963" s="9"/>
    </row>
    <row r="964" spans="33:41">
      <c r="AG964" s="2">
        <v>948</v>
      </c>
      <c r="AH964" s="17">
        <v>947</v>
      </c>
      <c r="AI964" s="17">
        <f t="shared" si="34"/>
        <v>0.76315018315018313</v>
      </c>
      <c r="AJ964" s="17" t="str">
        <f t="shared" si="35"/>
        <v>3B3</v>
      </c>
      <c r="AK964" s="17"/>
      <c r="AL964" s="17"/>
      <c r="AM964" s="9"/>
      <c r="AN964" s="9"/>
      <c r="AO964" s="9"/>
    </row>
    <row r="965" spans="33:41">
      <c r="AG965" s="2">
        <v>949</v>
      </c>
      <c r="AH965" s="17">
        <v>948</v>
      </c>
      <c r="AI965" s="17">
        <f t="shared" si="34"/>
        <v>0.763956043956044</v>
      </c>
      <c r="AJ965" s="17" t="str">
        <f t="shared" si="35"/>
        <v>3B4</v>
      </c>
      <c r="AK965" s="17"/>
      <c r="AL965" s="17"/>
      <c r="AM965" s="9"/>
      <c r="AN965" s="9"/>
      <c r="AO965" s="9"/>
    </row>
    <row r="966" spans="33:41">
      <c r="AG966" s="2">
        <v>950</v>
      </c>
      <c r="AH966" s="17">
        <v>949</v>
      </c>
      <c r="AI966" s="17">
        <f t="shared" si="34"/>
        <v>0.76476190476190475</v>
      </c>
      <c r="AJ966" s="17" t="str">
        <f t="shared" si="35"/>
        <v>3B5</v>
      </c>
      <c r="AK966" s="17"/>
      <c r="AL966" s="17"/>
      <c r="AM966" s="9"/>
      <c r="AN966" s="9"/>
      <c r="AO966" s="9"/>
    </row>
    <row r="967" spans="33:41">
      <c r="AG967" s="2">
        <v>951</v>
      </c>
      <c r="AH967" s="17">
        <v>950</v>
      </c>
      <c r="AI967" s="17">
        <f t="shared" si="34"/>
        <v>0.76556776556776551</v>
      </c>
      <c r="AJ967" s="17" t="str">
        <f t="shared" si="35"/>
        <v>3B6</v>
      </c>
      <c r="AK967" s="17"/>
      <c r="AL967" s="17"/>
      <c r="AM967" s="9"/>
      <c r="AN967" s="9"/>
      <c r="AO967" s="9"/>
    </row>
    <row r="968" spans="33:41">
      <c r="AG968" s="2">
        <v>952</v>
      </c>
      <c r="AH968" s="17">
        <v>951</v>
      </c>
      <c r="AI968" s="17">
        <f t="shared" si="34"/>
        <v>0.76637362637362638</v>
      </c>
      <c r="AJ968" s="17" t="str">
        <f t="shared" si="35"/>
        <v>3B7</v>
      </c>
      <c r="AK968" s="17"/>
      <c r="AL968" s="17"/>
      <c r="AM968" s="9"/>
      <c r="AN968" s="9"/>
      <c r="AO968" s="9"/>
    </row>
    <row r="969" spans="33:41">
      <c r="AG969" s="2">
        <v>953</v>
      </c>
      <c r="AH969" s="17">
        <v>952</v>
      </c>
      <c r="AI969" s="17">
        <f t="shared" si="34"/>
        <v>0.76717948717948714</v>
      </c>
      <c r="AJ969" s="17" t="str">
        <f t="shared" si="35"/>
        <v>3B8</v>
      </c>
      <c r="AK969" s="17"/>
      <c r="AL969" s="17"/>
      <c r="AM969" s="9"/>
      <c r="AN969" s="9"/>
      <c r="AO969" s="9"/>
    </row>
    <row r="970" spans="33:41">
      <c r="AG970" s="2">
        <v>954</v>
      </c>
      <c r="AH970" s="17">
        <v>953</v>
      </c>
      <c r="AI970" s="17">
        <f t="shared" si="34"/>
        <v>0.76798534798534801</v>
      </c>
      <c r="AJ970" s="17" t="str">
        <f t="shared" si="35"/>
        <v>3B9</v>
      </c>
      <c r="AK970" s="17"/>
      <c r="AL970" s="17"/>
      <c r="AM970" s="9"/>
      <c r="AN970" s="9"/>
      <c r="AO970" s="9"/>
    </row>
    <row r="971" spans="33:41">
      <c r="AG971" s="2">
        <v>955</v>
      </c>
      <c r="AH971" s="17">
        <v>954</v>
      </c>
      <c r="AI971" s="17">
        <f t="shared" si="34"/>
        <v>0.76879120879120877</v>
      </c>
      <c r="AJ971" s="17" t="str">
        <f t="shared" si="35"/>
        <v>3BA</v>
      </c>
      <c r="AK971" s="17"/>
      <c r="AL971" s="17"/>
      <c r="AM971" s="9"/>
      <c r="AN971" s="9"/>
      <c r="AO971" s="9"/>
    </row>
    <row r="972" spans="33:41">
      <c r="AG972" s="2">
        <v>956</v>
      </c>
      <c r="AH972" s="17">
        <v>955</v>
      </c>
      <c r="AI972" s="17">
        <f t="shared" si="34"/>
        <v>0.76959706959706964</v>
      </c>
      <c r="AJ972" s="17" t="str">
        <f t="shared" si="35"/>
        <v>3BB</v>
      </c>
      <c r="AK972" s="17"/>
      <c r="AL972" s="17"/>
      <c r="AM972" s="9"/>
      <c r="AN972" s="9"/>
      <c r="AO972" s="9"/>
    </row>
    <row r="973" spans="33:41">
      <c r="AG973" s="2">
        <v>957</v>
      </c>
      <c r="AH973" s="17">
        <v>956</v>
      </c>
      <c r="AI973" s="17">
        <f t="shared" si="34"/>
        <v>0.7704029304029304</v>
      </c>
      <c r="AJ973" s="17" t="str">
        <f t="shared" si="35"/>
        <v>3BC</v>
      </c>
      <c r="AK973" s="17"/>
      <c r="AL973" s="17"/>
      <c r="AM973" s="9"/>
      <c r="AN973" s="9"/>
      <c r="AO973" s="9"/>
    </row>
    <row r="974" spans="33:41">
      <c r="AG974" s="2">
        <v>958</v>
      </c>
      <c r="AH974" s="17">
        <v>957</v>
      </c>
      <c r="AI974" s="17">
        <f t="shared" si="34"/>
        <v>0.77120879120879116</v>
      </c>
      <c r="AJ974" s="17" t="str">
        <f t="shared" si="35"/>
        <v>3BD</v>
      </c>
      <c r="AK974" s="17"/>
      <c r="AL974" s="17"/>
      <c r="AM974" s="9"/>
      <c r="AN974" s="9"/>
      <c r="AO974" s="9"/>
    </row>
    <row r="975" spans="33:41">
      <c r="AG975" s="2">
        <v>959</v>
      </c>
      <c r="AH975" s="17">
        <v>958</v>
      </c>
      <c r="AI975" s="17">
        <f t="shared" si="34"/>
        <v>0.77201465201465203</v>
      </c>
      <c r="AJ975" s="17" t="str">
        <f t="shared" si="35"/>
        <v>3BE</v>
      </c>
      <c r="AK975" s="17"/>
      <c r="AL975" s="17"/>
      <c r="AM975" s="9"/>
      <c r="AN975" s="9"/>
      <c r="AO975" s="9"/>
    </row>
    <row r="976" spans="33:41">
      <c r="AG976" s="2">
        <v>960</v>
      </c>
      <c r="AH976" s="17">
        <v>959</v>
      </c>
      <c r="AI976" s="17">
        <f t="shared" si="34"/>
        <v>0.77282051282051278</v>
      </c>
      <c r="AJ976" s="17" t="str">
        <f t="shared" si="35"/>
        <v>3BF</v>
      </c>
      <c r="AK976" s="17"/>
      <c r="AL976" s="17"/>
      <c r="AM976" s="9"/>
      <c r="AN976" s="9"/>
      <c r="AO976" s="9"/>
    </row>
    <row r="977" spans="33:41">
      <c r="AG977" s="2">
        <v>961</v>
      </c>
      <c r="AH977" s="17">
        <v>960</v>
      </c>
      <c r="AI977" s="17">
        <f t="shared" si="34"/>
        <v>0.77362637362637365</v>
      </c>
      <c r="AJ977" s="17" t="str">
        <f t="shared" si="35"/>
        <v>3C0</v>
      </c>
      <c r="AK977" s="17"/>
      <c r="AL977" s="17"/>
      <c r="AM977" s="9"/>
      <c r="AN977" s="9"/>
      <c r="AO977" s="9"/>
    </row>
    <row r="978" spans="33:41">
      <c r="AG978" s="2">
        <v>962</v>
      </c>
      <c r="AH978" s="17">
        <v>961</v>
      </c>
      <c r="AI978" s="17">
        <f t="shared" si="34"/>
        <v>0.77443223443223441</v>
      </c>
      <c r="AJ978" s="17" t="str">
        <f t="shared" si="35"/>
        <v>3C1</v>
      </c>
      <c r="AK978" s="17"/>
      <c r="AL978" s="17"/>
      <c r="AM978" s="9"/>
      <c r="AN978" s="9"/>
      <c r="AO978" s="9"/>
    </row>
    <row r="979" spans="33:41">
      <c r="AG979" s="2">
        <v>963</v>
      </c>
      <c r="AH979" s="17">
        <v>962</v>
      </c>
      <c r="AI979" s="17">
        <f t="shared" ref="AI979:AI1042" si="36">AH979*$AJ$15</f>
        <v>0.77523809523809528</v>
      </c>
      <c r="AJ979" s="17" t="str">
        <f t="shared" ref="AJ979:AJ1042" si="37">DEC2HEX(AH979,3)</f>
        <v>3C2</v>
      </c>
      <c r="AK979" s="17"/>
      <c r="AL979" s="17"/>
      <c r="AM979" s="9"/>
      <c r="AN979" s="9"/>
      <c r="AO979" s="9"/>
    </row>
    <row r="980" spans="33:41">
      <c r="AG980" s="2">
        <v>964</v>
      </c>
      <c r="AH980" s="17">
        <v>963</v>
      </c>
      <c r="AI980" s="17">
        <f t="shared" si="36"/>
        <v>0.77604395604395604</v>
      </c>
      <c r="AJ980" s="17" t="str">
        <f t="shared" si="37"/>
        <v>3C3</v>
      </c>
      <c r="AK980" s="17"/>
      <c r="AL980" s="17"/>
      <c r="AM980" s="9"/>
      <c r="AN980" s="9"/>
      <c r="AO980" s="9"/>
    </row>
    <row r="981" spans="33:41">
      <c r="AG981" s="2">
        <v>965</v>
      </c>
      <c r="AH981" s="17">
        <v>964</v>
      </c>
      <c r="AI981" s="17">
        <f t="shared" si="36"/>
        <v>0.7768498168498168</v>
      </c>
      <c r="AJ981" s="17" t="str">
        <f t="shared" si="37"/>
        <v>3C4</v>
      </c>
      <c r="AK981" s="17"/>
      <c r="AL981" s="17"/>
      <c r="AM981" s="9"/>
      <c r="AN981" s="9"/>
      <c r="AO981" s="9"/>
    </row>
    <row r="982" spans="33:41">
      <c r="AG982" s="2">
        <v>966</v>
      </c>
      <c r="AH982" s="17">
        <v>965</v>
      </c>
      <c r="AI982" s="17">
        <f t="shared" si="36"/>
        <v>0.77765567765567767</v>
      </c>
      <c r="AJ982" s="17" t="str">
        <f t="shared" si="37"/>
        <v>3C5</v>
      </c>
      <c r="AK982" s="17"/>
      <c r="AL982" s="17"/>
      <c r="AM982" s="9"/>
      <c r="AN982" s="9"/>
      <c r="AO982" s="9"/>
    </row>
    <row r="983" spans="33:41">
      <c r="AG983" s="2">
        <v>967</v>
      </c>
      <c r="AH983" s="17">
        <v>966</v>
      </c>
      <c r="AI983" s="17">
        <f t="shared" si="36"/>
        <v>0.77846153846153843</v>
      </c>
      <c r="AJ983" s="17" t="str">
        <f t="shared" si="37"/>
        <v>3C6</v>
      </c>
      <c r="AK983" s="17"/>
      <c r="AL983" s="17"/>
      <c r="AM983" s="9"/>
      <c r="AN983" s="9"/>
      <c r="AO983" s="9"/>
    </row>
    <row r="984" spans="33:41">
      <c r="AG984" s="2">
        <v>968</v>
      </c>
      <c r="AH984" s="17">
        <v>967</v>
      </c>
      <c r="AI984" s="17">
        <f t="shared" si="36"/>
        <v>0.7792673992673993</v>
      </c>
      <c r="AJ984" s="17" t="str">
        <f t="shared" si="37"/>
        <v>3C7</v>
      </c>
      <c r="AK984" s="17"/>
      <c r="AL984" s="17"/>
      <c r="AM984" s="9"/>
      <c r="AN984" s="9"/>
      <c r="AO984" s="9"/>
    </row>
    <row r="985" spans="33:41">
      <c r="AG985" s="2">
        <v>969</v>
      </c>
      <c r="AH985" s="17">
        <v>968</v>
      </c>
      <c r="AI985" s="17">
        <f t="shared" si="36"/>
        <v>0.78007326007326006</v>
      </c>
      <c r="AJ985" s="17" t="str">
        <f t="shared" si="37"/>
        <v>3C8</v>
      </c>
      <c r="AK985" s="17"/>
      <c r="AL985" s="17"/>
      <c r="AM985" s="9"/>
      <c r="AN985" s="9"/>
      <c r="AO985" s="9"/>
    </row>
    <row r="986" spans="33:41">
      <c r="AG986" s="2">
        <v>970</v>
      </c>
      <c r="AH986" s="17">
        <v>969</v>
      </c>
      <c r="AI986" s="17">
        <f t="shared" si="36"/>
        <v>0.78087912087912092</v>
      </c>
      <c r="AJ986" s="17" t="str">
        <f t="shared" si="37"/>
        <v>3C9</v>
      </c>
      <c r="AK986" s="17"/>
      <c r="AL986" s="17"/>
      <c r="AM986" s="9"/>
      <c r="AN986" s="9"/>
      <c r="AO986" s="9"/>
    </row>
    <row r="987" spans="33:41">
      <c r="AG987" s="2">
        <v>971</v>
      </c>
      <c r="AH987" s="17">
        <v>970</v>
      </c>
      <c r="AI987" s="17">
        <f t="shared" si="36"/>
        <v>0.78168498168498168</v>
      </c>
      <c r="AJ987" s="17" t="str">
        <f t="shared" si="37"/>
        <v>3CA</v>
      </c>
      <c r="AK987" s="17"/>
      <c r="AL987" s="17"/>
      <c r="AM987" s="9"/>
      <c r="AN987" s="9"/>
      <c r="AO987" s="9"/>
    </row>
    <row r="988" spans="33:41">
      <c r="AG988" s="2">
        <v>972</v>
      </c>
      <c r="AH988" s="17">
        <v>971</v>
      </c>
      <c r="AI988" s="17">
        <f t="shared" si="36"/>
        <v>0.78249084249084244</v>
      </c>
      <c r="AJ988" s="17" t="str">
        <f t="shared" si="37"/>
        <v>3CB</v>
      </c>
      <c r="AK988" s="17"/>
      <c r="AL988" s="17"/>
      <c r="AM988" s="9"/>
      <c r="AN988" s="9"/>
      <c r="AO988" s="9"/>
    </row>
    <row r="989" spans="33:41">
      <c r="AG989" s="2">
        <v>973</v>
      </c>
      <c r="AH989" s="17">
        <v>972</v>
      </c>
      <c r="AI989" s="17">
        <f t="shared" si="36"/>
        <v>0.78329670329670331</v>
      </c>
      <c r="AJ989" s="17" t="str">
        <f t="shared" si="37"/>
        <v>3CC</v>
      </c>
      <c r="AK989" s="17"/>
      <c r="AL989" s="17"/>
      <c r="AM989" s="9"/>
      <c r="AN989" s="9"/>
      <c r="AO989" s="9"/>
    </row>
    <row r="990" spans="33:41">
      <c r="AG990" s="2">
        <v>974</v>
      </c>
      <c r="AH990" s="17">
        <v>973</v>
      </c>
      <c r="AI990" s="17">
        <f t="shared" si="36"/>
        <v>0.78410256410256407</v>
      </c>
      <c r="AJ990" s="17" t="str">
        <f t="shared" si="37"/>
        <v>3CD</v>
      </c>
      <c r="AK990" s="17"/>
      <c r="AL990" s="17"/>
      <c r="AM990" s="9"/>
      <c r="AN990" s="9"/>
      <c r="AO990" s="9"/>
    </row>
    <row r="991" spans="33:41">
      <c r="AG991" s="2">
        <v>975</v>
      </c>
      <c r="AH991" s="17">
        <v>974</v>
      </c>
      <c r="AI991" s="17">
        <f t="shared" si="36"/>
        <v>0.78490842490842494</v>
      </c>
      <c r="AJ991" s="17" t="str">
        <f t="shared" si="37"/>
        <v>3CE</v>
      </c>
      <c r="AK991" s="17"/>
      <c r="AL991" s="17"/>
      <c r="AM991" s="9"/>
      <c r="AN991" s="9"/>
      <c r="AO991" s="9"/>
    </row>
    <row r="992" spans="33:41">
      <c r="AG992" s="2">
        <v>976</v>
      </c>
      <c r="AH992" s="17">
        <v>975</v>
      </c>
      <c r="AI992" s="17">
        <f t="shared" si="36"/>
        <v>0.7857142857142857</v>
      </c>
      <c r="AJ992" s="17" t="str">
        <f t="shared" si="37"/>
        <v>3CF</v>
      </c>
      <c r="AK992" s="17"/>
      <c r="AL992" s="17"/>
      <c r="AM992" s="9"/>
      <c r="AN992" s="9"/>
      <c r="AO992" s="9"/>
    </row>
    <row r="993" spans="33:41">
      <c r="AG993" s="2">
        <v>977</v>
      </c>
      <c r="AH993" s="17">
        <v>976</v>
      </c>
      <c r="AI993" s="17">
        <f t="shared" si="36"/>
        <v>0.78652014652014657</v>
      </c>
      <c r="AJ993" s="17" t="str">
        <f t="shared" si="37"/>
        <v>3D0</v>
      </c>
      <c r="AK993" s="17"/>
      <c r="AL993" s="17"/>
      <c r="AM993" s="9"/>
      <c r="AN993" s="9"/>
      <c r="AO993" s="9"/>
    </row>
    <row r="994" spans="33:41">
      <c r="AG994" s="2">
        <v>978</v>
      </c>
      <c r="AH994" s="17">
        <v>977</v>
      </c>
      <c r="AI994" s="17">
        <f t="shared" si="36"/>
        <v>0.78732600732600733</v>
      </c>
      <c r="AJ994" s="17" t="str">
        <f t="shared" si="37"/>
        <v>3D1</v>
      </c>
      <c r="AK994" s="17"/>
      <c r="AL994" s="17"/>
      <c r="AM994" s="9"/>
      <c r="AN994" s="9"/>
      <c r="AO994" s="9"/>
    </row>
    <row r="995" spans="33:41">
      <c r="AG995" s="2">
        <v>979</v>
      </c>
      <c r="AH995" s="17">
        <v>978</v>
      </c>
      <c r="AI995" s="17">
        <f t="shared" si="36"/>
        <v>0.78813186813186809</v>
      </c>
      <c r="AJ995" s="17" t="str">
        <f t="shared" si="37"/>
        <v>3D2</v>
      </c>
      <c r="AK995" s="17"/>
      <c r="AL995" s="17"/>
      <c r="AM995" s="9"/>
      <c r="AN995" s="9"/>
      <c r="AO995" s="9"/>
    </row>
    <row r="996" spans="33:41">
      <c r="AG996" s="2">
        <v>980</v>
      </c>
      <c r="AH996" s="17">
        <v>979</v>
      </c>
      <c r="AI996" s="17">
        <f t="shared" si="36"/>
        <v>0.78893772893772895</v>
      </c>
      <c r="AJ996" s="17" t="str">
        <f t="shared" si="37"/>
        <v>3D3</v>
      </c>
      <c r="AK996" s="17"/>
      <c r="AL996" s="17"/>
      <c r="AM996" s="9"/>
      <c r="AN996" s="9"/>
      <c r="AO996" s="9"/>
    </row>
    <row r="997" spans="33:41">
      <c r="AG997" s="2">
        <v>981</v>
      </c>
      <c r="AH997" s="17">
        <v>980</v>
      </c>
      <c r="AI997" s="17">
        <f t="shared" si="36"/>
        <v>0.78974358974358971</v>
      </c>
      <c r="AJ997" s="17" t="str">
        <f t="shared" si="37"/>
        <v>3D4</v>
      </c>
      <c r="AK997" s="17"/>
      <c r="AL997" s="17"/>
      <c r="AM997" s="9"/>
      <c r="AN997" s="9"/>
      <c r="AO997" s="9"/>
    </row>
    <row r="998" spans="33:41">
      <c r="AG998" s="2">
        <v>982</v>
      </c>
      <c r="AH998" s="17">
        <v>981</v>
      </c>
      <c r="AI998" s="17">
        <f t="shared" si="36"/>
        <v>0.79054945054945058</v>
      </c>
      <c r="AJ998" s="17" t="str">
        <f t="shared" si="37"/>
        <v>3D5</v>
      </c>
      <c r="AK998" s="17"/>
      <c r="AL998" s="17"/>
      <c r="AM998" s="9"/>
      <c r="AN998" s="9"/>
      <c r="AO998" s="9"/>
    </row>
    <row r="999" spans="33:41">
      <c r="AG999" s="2">
        <v>983</v>
      </c>
      <c r="AH999" s="17">
        <v>982</v>
      </c>
      <c r="AI999" s="17">
        <f t="shared" si="36"/>
        <v>0.79135531135531134</v>
      </c>
      <c r="AJ999" s="17" t="str">
        <f t="shared" si="37"/>
        <v>3D6</v>
      </c>
      <c r="AK999" s="17"/>
      <c r="AL999" s="17"/>
      <c r="AM999" s="9"/>
      <c r="AN999" s="9"/>
      <c r="AO999" s="9"/>
    </row>
    <row r="1000" spans="33:41">
      <c r="AG1000" s="2">
        <v>984</v>
      </c>
      <c r="AH1000" s="17">
        <v>983</v>
      </c>
      <c r="AI1000" s="17">
        <f t="shared" si="36"/>
        <v>0.79216117216117221</v>
      </c>
      <c r="AJ1000" s="17" t="str">
        <f t="shared" si="37"/>
        <v>3D7</v>
      </c>
      <c r="AK1000" s="17"/>
      <c r="AL1000" s="17"/>
      <c r="AM1000" s="9"/>
      <c r="AN1000" s="9"/>
      <c r="AO1000" s="9"/>
    </row>
    <row r="1001" spans="33:41">
      <c r="AG1001" s="2">
        <v>985</v>
      </c>
      <c r="AH1001" s="17">
        <v>984</v>
      </c>
      <c r="AI1001" s="17">
        <f t="shared" si="36"/>
        <v>0.79296703296703297</v>
      </c>
      <c r="AJ1001" s="17" t="str">
        <f t="shared" si="37"/>
        <v>3D8</v>
      </c>
      <c r="AK1001" s="17"/>
      <c r="AL1001" s="17"/>
      <c r="AM1001" s="9"/>
      <c r="AN1001" s="9"/>
      <c r="AO1001" s="9"/>
    </row>
    <row r="1002" spans="33:41">
      <c r="AG1002" s="2">
        <v>986</v>
      </c>
      <c r="AH1002" s="17">
        <v>985</v>
      </c>
      <c r="AI1002" s="17">
        <f t="shared" si="36"/>
        <v>0.79377289377289373</v>
      </c>
      <c r="AJ1002" s="17" t="str">
        <f t="shared" si="37"/>
        <v>3D9</v>
      </c>
      <c r="AK1002" s="17"/>
      <c r="AL1002" s="17"/>
      <c r="AM1002" s="9"/>
      <c r="AN1002" s="9"/>
      <c r="AO1002" s="9"/>
    </row>
    <row r="1003" spans="33:41">
      <c r="AG1003" s="2">
        <v>987</v>
      </c>
      <c r="AH1003" s="17">
        <v>986</v>
      </c>
      <c r="AI1003" s="17">
        <f t="shared" si="36"/>
        <v>0.7945787545787546</v>
      </c>
      <c r="AJ1003" s="17" t="str">
        <f t="shared" si="37"/>
        <v>3DA</v>
      </c>
      <c r="AK1003" s="17"/>
      <c r="AL1003" s="17"/>
      <c r="AM1003" s="9"/>
      <c r="AN1003" s="9"/>
      <c r="AO1003" s="9"/>
    </row>
    <row r="1004" spans="33:41">
      <c r="AG1004" s="2">
        <v>988</v>
      </c>
      <c r="AH1004" s="17">
        <v>987</v>
      </c>
      <c r="AI1004" s="17">
        <f t="shared" si="36"/>
        <v>0.79538461538461536</v>
      </c>
      <c r="AJ1004" s="17" t="str">
        <f t="shared" si="37"/>
        <v>3DB</v>
      </c>
      <c r="AK1004" s="17"/>
      <c r="AL1004" s="17"/>
      <c r="AM1004" s="9"/>
      <c r="AN1004" s="9"/>
      <c r="AO1004" s="9"/>
    </row>
    <row r="1005" spans="33:41">
      <c r="AG1005" s="2">
        <v>989</v>
      </c>
      <c r="AH1005" s="17">
        <v>988</v>
      </c>
      <c r="AI1005" s="17">
        <f t="shared" si="36"/>
        <v>0.79619047619047623</v>
      </c>
      <c r="AJ1005" s="17" t="str">
        <f t="shared" si="37"/>
        <v>3DC</v>
      </c>
      <c r="AK1005" s="17"/>
      <c r="AL1005" s="17"/>
      <c r="AM1005" s="9"/>
      <c r="AN1005" s="9"/>
      <c r="AO1005" s="9"/>
    </row>
    <row r="1006" spans="33:41">
      <c r="AG1006" s="2">
        <v>990</v>
      </c>
      <c r="AH1006" s="17">
        <v>989</v>
      </c>
      <c r="AI1006" s="17">
        <f t="shared" si="36"/>
        <v>0.79699633699633698</v>
      </c>
      <c r="AJ1006" s="17" t="str">
        <f t="shared" si="37"/>
        <v>3DD</v>
      </c>
      <c r="AK1006" s="17"/>
      <c r="AL1006" s="17"/>
      <c r="AM1006" s="9"/>
      <c r="AN1006" s="9"/>
      <c r="AO1006" s="9"/>
    </row>
    <row r="1007" spans="33:41">
      <c r="AG1007" s="2">
        <v>991</v>
      </c>
      <c r="AH1007" s="17">
        <v>990</v>
      </c>
      <c r="AI1007" s="17">
        <f t="shared" si="36"/>
        <v>0.79780219780219785</v>
      </c>
      <c r="AJ1007" s="17" t="str">
        <f t="shared" si="37"/>
        <v>3DE</v>
      </c>
      <c r="AK1007" s="17"/>
      <c r="AL1007" s="17"/>
      <c r="AM1007" s="9"/>
      <c r="AN1007" s="9"/>
      <c r="AO1007" s="9"/>
    </row>
    <row r="1008" spans="33:41">
      <c r="AG1008" s="2">
        <v>992</v>
      </c>
      <c r="AH1008" s="17">
        <v>991</v>
      </c>
      <c r="AI1008" s="17">
        <f t="shared" si="36"/>
        <v>0.79860805860805861</v>
      </c>
      <c r="AJ1008" s="17" t="str">
        <f t="shared" si="37"/>
        <v>3DF</v>
      </c>
      <c r="AK1008" s="17"/>
      <c r="AL1008" s="17"/>
      <c r="AM1008" s="9"/>
      <c r="AN1008" s="9"/>
      <c r="AO1008" s="9"/>
    </row>
    <row r="1009" spans="33:41">
      <c r="AG1009" s="2">
        <v>993</v>
      </c>
      <c r="AH1009" s="17">
        <v>992</v>
      </c>
      <c r="AI1009" s="17">
        <f t="shared" si="36"/>
        <v>0.79941391941391937</v>
      </c>
      <c r="AJ1009" s="17" t="str">
        <f t="shared" si="37"/>
        <v>3E0</v>
      </c>
      <c r="AK1009" s="17"/>
      <c r="AL1009" s="17"/>
      <c r="AM1009" s="9"/>
      <c r="AN1009" s="9"/>
      <c r="AO1009" s="9"/>
    </row>
    <row r="1010" spans="33:41">
      <c r="AG1010" s="2">
        <v>994</v>
      </c>
      <c r="AH1010" s="17">
        <v>993</v>
      </c>
      <c r="AI1010" s="17">
        <f t="shared" si="36"/>
        <v>0.80021978021978024</v>
      </c>
      <c r="AJ1010" s="17" t="str">
        <f t="shared" si="37"/>
        <v>3E1</v>
      </c>
      <c r="AK1010" s="17"/>
      <c r="AL1010" s="17"/>
      <c r="AM1010" s="9"/>
      <c r="AN1010" s="9"/>
      <c r="AO1010" s="9"/>
    </row>
    <row r="1011" spans="33:41">
      <c r="AG1011" s="2">
        <v>995</v>
      </c>
      <c r="AH1011" s="17">
        <v>994</v>
      </c>
      <c r="AI1011" s="17">
        <f t="shared" si="36"/>
        <v>0.801025641025641</v>
      </c>
      <c r="AJ1011" s="17" t="str">
        <f t="shared" si="37"/>
        <v>3E2</v>
      </c>
      <c r="AK1011" s="17"/>
      <c r="AL1011" s="17"/>
      <c r="AM1011" s="9"/>
      <c r="AN1011" s="9"/>
      <c r="AO1011" s="9"/>
    </row>
    <row r="1012" spans="33:41">
      <c r="AG1012" s="2">
        <v>996</v>
      </c>
      <c r="AH1012" s="17">
        <v>995</v>
      </c>
      <c r="AI1012" s="17">
        <f t="shared" si="36"/>
        <v>0.80183150183150187</v>
      </c>
      <c r="AJ1012" s="17" t="str">
        <f t="shared" si="37"/>
        <v>3E3</v>
      </c>
      <c r="AK1012" s="17"/>
      <c r="AL1012" s="17"/>
      <c r="AM1012" s="9"/>
      <c r="AN1012" s="9"/>
      <c r="AO1012" s="9"/>
    </row>
    <row r="1013" spans="33:41">
      <c r="AG1013" s="2">
        <v>997</v>
      </c>
      <c r="AH1013" s="17">
        <v>996</v>
      </c>
      <c r="AI1013" s="17">
        <f t="shared" si="36"/>
        <v>0.80263736263736263</v>
      </c>
      <c r="AJ1013" s="17" t="str">
        <f t="shared" si="37"/>
        <v>3E4</v>
      </c>
      <c r="AK1013" s="17"/>
      <c r="AL1013" s="17"/>
      <c r="AM1013" s="9"/>
      <c r="AN1013" s="9"/>
      <c r="AO1013" s="9"/>
    </row>
    <row r="1014" spans="33:41">
      <c r="AG1014" s="2">
        <v>998</v>
      </c>
      <c r="AH1014" s="17">
        <v>997</v>
      </c>
      <c r="AI1014" s="17">
        <f t="shared" si="36"/>
        <v>0.8034432234432235</v>
      </c>
      <c r="AJ1014" s="17" t="str">
        <f t="shared" si="37"/>
        <v>3E5</v>
      </c>
      <c r="AK1014" s="17"/>
      <c r="AL1014" s="17"/>
      <c r="AM1014" s="9"/>
      <c r="AN1014" s="9"/>
      <c r="AO1014" s="9"/>
    </row>
    <row r="1015" spans="33:41">
      <c r="AG1015" s="2">
        <v>999</v>
      </c>
      <c r="AH1015" s="17">
        <v>998</v>
      </c>
      <c r="AI1015" s="17">
        <f t="shared" si="36"/>
        <v>0.80424908424908426</v>
      </c>
      <c r="AJ1015" s="17" t="str">
        <f t="shared" si="37"/>
        <v>3E6</v>
      </c>
      <c r="AK1015" s="17"/>
      <c r="AL1015" s="17"/>
      <c r="AM1015" s="9"/>
      <c r="AN1015" s="9"/>
      <c r="AO1015" s="9"/>
    </row>
    <row r="1016" spans="33:41">
      <c r="AG1016" s="2">
        <v>1000</v>
      </c>
      <c r="AH1016" s="17">
        <v>999</v>
      </c>
      <c r="AI1016" s="17">
        <f t="shared" si="36"/>
        <v>0.80505494505494501</v>
      </c>
      <c r="AJ1016" s="17" t="str">
        <f t="shared" si="37"/>
        <v>3E7</v>
      </c>
      <c r="AK1016" s="17"/>
      <c r="AL1016" s="17"/>
      <c r="AM1016" s="9"/>
      <c r="AN1016" s="9"/>
      <c r="AO1016" s="9"/>
    </row>
    <row r="1017" spans="33:41">
      <c r="AG1017" s="2">
        <v>1001</v>
      </c>
      <c r="AH1017" s="17">
        <v>1000</v>
      </c>
      <c r="AI1017" s="17">
        <f t="shared" si="36"/>
        <v>0.80586080586080588</v>
      </c>
      <c r="AJ1017" s="17" t="str">
        <f t="shared" si="37"/>
        <v>3E8</v>
      </c>
      <c r="AK1017" s="17"/>
      <c r="AL1017" s="17"/>
      <c r="AM1017" s="9"/>
      <c r="AN1017" s="9"/>
      <c r="AO1017" s="9"/>
    </row>
    <row r="1018" spans="33:41">
      <c r="AG1018" s="2">
        <v>1002</v>
      </c>
      <c r="AH1018" s="17">
        <v>1001</v>
      </c>
      <c r="AI1018" s="17">
        <f t="shared" si="36"/>
        <v>0.80666666666666664</v>
      </c>
      <c r="AJ1018" s="17" t="str">
        <f t="shared" si="37"/>
        <v>3E9</v>
      </c>
      <c r="AK1018" s="17"/>
      <c r="AL1018" s="17"/>
      <c r="AM1018" s="9"/>
      <c r="AN1018" s="9"/>
      <c r="AO1018" s="9"/>
    </row>
    <row r="1019" spans="33:41">
      <c r="AG1019" s="2">
        <v>1003</v>
      </c>
      <c r="AH1019" s="17">
        <v>1002</v>
      </c>
      <c r="AI1019" s="17">
        <f t="shared" si="36"/>
        <v>0.80747252747252751</v>
      </c>
      <c r="AJ1019" s="17" t="str">
        <f t="shared" si="37"/>
        <v>3EA</v>
      </c>
      <c r="AK1019" s="17"/>
      <c r="AL1019" s="17"/>
      <c r="AM1019" s="9"/>
      <c r="AN1019" s="9"/>
      <c r="AO1019" s="9"/>
    </row>
    <row r="1020" spans="33:41">
      <c r="AG1020" s="2">
        <v>1004</v>
      </c>
      <c r="AH1020" s="17">
        <v>1003</v>
      </c>
      <c r="AI1020" s="17">
        <f t="shared" si="36"/>
        <v>0.80827838827838827</v>
      </c>
      <c r="AJ1020" s="17" t="str">
        <f t="shared" si="37"/>
        <v>3EB</v>
      </c>
      <c r="AK1020" s="17"/>
      <c r="AL1020" s="17"/>
      <c r="AM1020" s="9"/>
      <c r="AN1020" s="9"/>
      <c r="AO1020" s="9"/>
    </row>
    <row r="1021" spans="33:41">
      <c r="AG1021" s="2">
        <v>1005</v>
      </c>
      <c r="AH1021" s="17">
        <v>1004</v>
      </c>
      <c r="AI1021" s="17">
        <f t="shared" si="36"/>
        <v>0.80908424908424903</v>
      </c>
      <c r="AJ1021" s="17" t="str">
        <f t="shared" si="37"/>
        <v>3EC</v>
      </c>
      <c r="AK1021" s="17"/>
      <c r="AL1021" s="17"/>
      <c r="AM1021" s="9"/>
      <c r="AN1021" s="9"/>
      <c r="AO1021" s="9"/>
    </row>
    <row r="1022" spans="33:41">
      <c r="AG1022" s="2">
        <v>1006</v>
      </c>
      <c r="AH1022" s="17">
        <v>1005</v>
      </c>
      <c r="AI1022" s="17">
        <f t="shared" si="36"/>
        <v>0.8098901098901099</v>
      </c>
      <c r="AJ1022" s="17" t="str">
        <f t="shared" si="37"/>
        <v>3ED</v>
      </c>
      <c r="AK1022" s="17"/>
      <c r="AL1022" s="17"/>
      <c r="AM1022" s="9"/>
      <c r="AN1022" s="9"/>
      <c r="AO1022" s="9"/>
    </row>
    <row r="1023" spans="33:41">
      <c r="AG1023" s="2">
        <v>1007</v>
      </c>
      <c r="AH1023" s="17">
        <v>1006</v>
      </c>
      <c r="AI1023" s="17">
        <f t="shared" si="36"/>
        <v>0.81069597069597066</v>
      </c>
      <c r="AJ1023" s="17" t="str">
        <f t="shared" si="37"/>
        <v>3EE</v>
      </c>
      <c r="AK1023" s="17"/>
      <c r="AL1023" s="17"/>
      <c r="AM1023" s="9"/>
      <c r="AN1023" s="9"/>
      <c r="AO1023" s="9"/>
    </row>
    <row r="1024" spans="33:41">
      <c r="AG1024" s="2">
        <v>1008</v>
      </c>
      <c r="AH1024" s="17">
        <v>1007</v>
      </c>
      <c r="AI1024" s="17">
        <f t="shared" si="36"/>
        <v>0.81150183150183153</v>
      </c>
      <c r="AJ1024" s="17" t="str">
        <f t="shared" si="37"/>
        <v>3EF</v>
      </c>
      <c r="AK1024" s="17"/>
      <c r="AL1024" s="17"/>
      <c r="AM1024" s="9"/>
      <c r="AN1024" s="9"/>
      <c r="AO1024" s="9"/>
    </row>
    <row r="1025" spans="33:41">
      <c r="AG1025" s="2">
        <v>1009</v>
      </c>
      <c r="AH1025" s="17">
        <v>1008</v>
      </c>
      <c r="AI1025" s="17">
        <f t="shared" si="36"/>
        <v>0.81230769230769229</v>
      </c>
      <c r="AJ1025" s="17" t="str">
        <f t="shared" si="37"/>
        <v>3F0</v>
      </c>
      <c r="AK1025" s="17"/>
      <c r="AL1025" s="17"/>
      <c r="AM1025" s="9"/>
      <c r="AN1025" s="9"/>
      <c r="AO1025" s="9"/>
    </row>
    <row r="1026" spans="33:41">
      <c r="AG1026" s="2">
        <v>1010</v>
      </c>
      <c r="AH1026" s="17">
        <v>1009</v>
      </c>
      <c r="AI1026" s="17">
        <f t="shared" si="36"/>
        <v>0.81311355311355316</v>
      </c>
      <c r="AJ1026" s="17" t="str">
        <f t="shared" si="37"/>
        <v>3F1</v>
      </c>
      <c r="AK1026" s="17"/>
      <c r="AL1026" s="17"/>
      <c r="AM1026" s="9"/>
      <c r="AN1026" s="9"/>
      <c r="AO1026" s="9"/>
    </row>
    <row r="1027" spans="33:41">
      <c r="AG1027" s="2">
        <v>1011</v>
      </c>
      <c r="AH1027" s="17">
        <v>1010</v>
      </c>
      <c r="AI1027" s="17">
        <f t="shared" si="36"/>
        <v>0.81391941391941391</v>
      </c>
      <c r="AJ1027" s="17" t="str">
        <f t="shared" si="37"/>
        <v>3F2</v>
      </c>
      <c r="AK1027" s="17"/>
      <c r="AL1027" s="17"/>
      <c r="AM1027" s="9"/>
      <c r="AN1027" s="9"/>
      <c r="AO1027" s="9"/>
    </row>
    <row r="1028" spans="33:41">
      <c r="AG1028" s="2">
        <v>1012</v>
      </c>
      <c r="AH1028" s="17">
        <v>1011</v>
      </c>
      <c r="AI1028" s="17">
        <f t="shared" si="36"/>
        <v>0.81472527472527467</v>
      </c>
      <c r="AJ1028" s="17" t="str">
        <f t="shared" si="37"/>
        <v>3F3</v>
      </c>
      <c r="AK1028" s="17"/>
      <c r="AL1028" s="17"/>
      <c r="AM1028" s="9"/>
      <c r="AN1028" s="9"/>
      <c r="AO1028" s="9"/>
    </row>
    <row r="1029" spans="33:41">
      <c r="AG1029" s="2">
        <v>1013</v>
      </c>
      <c r="AH1029" s="17">
        <v>1012</v>
      </c>
      <c r="AI1029" s="17">
        <f t="shared" si="36"/>
        <v>0.81553113553113554</v>
      </c>
      <c r="AJ1029" s="17" t="str">
        <f t="shared" si="37"/>
        <v>3F4</v>
      </c>
      <c r="AK1029" s="17"/>
      <c r="AL1029" s="17"/>
      <c r="AM1029" s="9"/>
      <c r="AN1029" s="9"/>
      <c r="AO1029" s="9"/>
    </row>
    <row r="1030" spans="33:41">
      <c r="AG1030" s="2">
        <v>1014</v>
      </c>
      <c r="AH1030" s="17">
        <v>1013</v>
      </c>
      <c r="AI1030" s="17">
        <f t="shared" si="36"/>
        <v>0.8163369963369963</v>
      </c>
      <c r="AJ1030" s="17" t="str">
        <f t="shared" si="37"/>
        <v>3F5</v>
      </c>
      <c r="AK1030" s="17"/>
      <c r="AL1030" s="17"/>
      <c r="AM1030" s="9"/>
      <c r="AN1030" s="9"/>
      <c r="AO1030" s="9"/>
    </row>
    <row r="1031" spans="33:41">
      <c r="AG1031" s="2">
        <v>1015</v>
      </c>
      <c r="AH1031" s="17">
        <v>1014</v>
      </c>
      <c r="AI1031" s="17">
        <f t="shared" si="36"/>
        <v>0.81714285714285717</v>
      </c>
      <c r="AJ1031" s="17" t="str">
        <f t="shared" si="37"/>
        <v>3F6</v>
      </c>
      <c r="AK1031" s="17"/>
      <c r="AL1031" s="17"/>
      <c r="AM1031" s="9"/>
      <c r="AN1031" s="9"/>
      <c r="AO1031" s="9"/>
    </row>
    <row r="1032" spans="33:41">
      <c r="AG1032" s="2">
        <v>1016</v>
      </c>
      <c r="AH1032" s="17">
        <v>1015</v>
      </c>
      <c r="AI1032" s="17">
        <f t="shared" si="36"/>
        <v>0.81794871794871793</v>
      </c>
      <c r="AJ1032" s="17" t="str">
        <f t="shared" si="37"/>
        <v>3F7</v>
      </c>
      <c r="AK1032" s="17"/>
      <c r="AL1032" s="17"/>
      <c r="AM1032" s="9"/>
      <c r="AN1032" s="9"/>
      <c r="AO1032" s="9"/>
    </row>
    <row r="1033" spans="33:41">
      <c r="AG1033" s="2">
        <v>1017</v>
      </c>
      <c r="AH1033" s="17">
        <v>1016</v>
      </c>
      <c r="AI1033" s="17">
        <f t="shared" si="36"/>
        <v>0.8187545787545788</v>
      </c>
      <c r="AJ1033" s="17" t="str">
        <f t="shared" si="37"/>
        <v>3F8</v>
      </c>
      <c r="AK1033" s="17"/>
      <c r="AL1033" s="17"/>
      <c r="AM1033" s="9"/>
      <c r="AN1033" s="9"/>
      <c r="AO1033" s="9"/>
    </row>
    <row r="1034" spans="33:41">
      <c r="AG1034" s="2">
        <v>1018</v>
      </c>
      <c r="AH1034" s="17">
        <v>1017</v>
      </c>
      <c r="AI1034" s="17">
        <f t="shared" si="36"/>
        <v>0.81956043956043956</v>
      </c>
      <c r="AJ1034" s="17" t="str">
        <f t="shared" si="37"/>
        <v>3F9</v>
      </c>
      <c r="AK1034" s="17"/>
      <c r="AL1034" s="17"/>
      <c r="AM1034" s="9"/>
      <c r="AN1034" s="9"/>
      <c r="AO1034" s="9"/>
    </row>
    <row r="1035" spans="33:41">
      <c r="AG1035" s="2">
        <v>1019</v>
      </c>
      <c r="AH1035" s="17">
        <v>1018</v>
      </c>
      <c r="AI1035" s="17">
        <f t="shared" si="36"/>
        <v>0.82036630036630032</v>
      </c>
      <c r="AJ1035" s="17" t="str">
        <f t="shared" si="37"/>
        <v>3FA</v>
      </c>
      <c r="AK1035" s="17"/>
      <c r="AL1035" s="17"/>
      <c r="AM1035" s="9"/>
      <c r="AN1035" s="9"/>
      <c r="AO1035" s="9"/>
    </row>
    <row r="1036" spans="33:41">
      <c r="AG1036" s="2">
        <v>1020</v>
      </c>
      <c r="AH1036" s="17">
        <v>1019</v>
      </c>
      <c r="AI1036" s="17">
        <f t="shared" si="36"/>
        <v>0.82117216117216119</v>
      </c>
      <c r="AJ1036" s="17" t="str">
        <f t="shared" si="37"/>
        <v>3FB</v>
      </c>
      <c r="AK1036" s="17"/>
      <c r="AL1036" s="17"/>
      <c r="AM1036" s="9"/>
      <c r="AN1036" s="9"/>
      <c r="AO1036" s="9"/>
    </row>
    <row r="1037" spans="33:41">
      <c r="AG1037" s="2">
        <v>1021</v>
      </c>
      <c r="AH1037" s="17">
        <v>1020</v>
      </c>
      <c r="AI1037" s="17">
        <f t="shared" si="36"/>
        <v>0.82197802197802194</v>
      </c>
      <c r="AJ1037" s="17" t="str">
        <f t="shared" si="37"/>
        <v>3FC</v>
      </c>
      <c r="AK1037" s="17"/>
      <c r="AL1037" s="17"/>
      <c r="AM1037" s="9"/>
      <c r="AN1037" s="9"/>
      <c r="AO1037" s="9"/>
    </row>
    <row r="1038" spans="33:41">
      <c r="AG1038" s="2">
        <v>1022</v>
      </c>
      <c r="AH1038" s="17">
        <v>1021</v>
      </c>
      <c r="AI1038" s="17">
        <f t="shared" si="36"/>
        <v>0.82278388278388281</v>
      </c>
      <c r="AJ1038" s="17" t="str">
        <f t="shared" si="37"/>
        <v>3FD</v>
      </c>
      <c r="AK1038" s="17"/>
      <c r="AL1038" s="17"/>
      <c r="AM1038" s="9"/>
      <c r="AN1038" s="9"/>
      <c r="AO1038" s="9"/>
    </row>
    <row r="1039" spans="33:41">
      <c r="AG1039" s="2">
        <v>1023</v>
      </c>
      <c r="AH1039" s="17">
        <v>1022</v>
      </c>
      <c r="AI1039" s="17">
        <f t="shared" si="36"/>
        <v>0.82358974358974357</v>
      </c>
      <c r="AJ1039" s="17" t="str">
        <f t="shared" si="37"/>
        <v>3FE</v>
      </c>
      <c r="AK1039" s="17"/>
      <c r="AL1039" s="17"/>
      <c r="AM1039" s="9"/>
      <c r="AN1039" s="9"/>
      <c r="AO1039" s="9"/>
    </row>
    <row r="1040" spans="33:41">
      <c r="AG1040" s="2">
        <v>1024</v>
      </c>
      <c r="AH1040" s="17">
        <v>1023</v>
      </c>
      <c r="AI1040" s="17">
        <f t="shared" si="36"/>
        <v>0.82439560439560444</v>
      </c>
      <c r="AJ1040" s="17" t="str">
        <f t="shared" si="37"/>
        <v>3FF</v>
      </c>
      <c r="AK1040" s="17"/>
      <c r="AL1040" s="17"/>
      <c r="AM1040" s="9"/>
      <c r="AN1040" s="9"/>
      <c r="AO1040" s="9"/>
    </row>
    <row r="1041" spans="33:41">
      <c r="AG1041" s="2">
        <v>1025</v>
      </c>
      <c r="AH1041" s="275">
        <v>1024</v>
      </c>
      <c r="AI1041" s="275">
        <f t="shared" si="36"/>
        <v>0.8252014652014652</v>
      </c>
      <c r="AJ1041" s="275" t="str">
        <f t="shared" si="37"/>
        <v>400</v>
      </c>
      <c r="AK1041" s="275" t="s">
        <v>1753</v>
      </c>
      <c r="AL1041" s="17"/>
      <c r="AM1041" s="9"/>
      <c r="AN1041" s="9"/>
      <c r="AO1041" s="9"/>
    </row>
    <row r="1042" spans="33:41">
      <c r="AG1042" s="2">
        <v>1026</v>
      </c>
      <c r="AH1042" s="17">
        <v>1025</v>
      </c>
      <c r="AI1042" s="17">
        <f t="shared" si="36"/>
        <v>0.82600732600732596</v>
      </c>
      <c r="AJ1042" s="17" t="str">
        <f t="shared" si="37"/>
        <v>401</v>
      </c>
      <c r="AK1042" s="17"/>
      <c r="AL1042" s="17"/>
      <c r="AM1042" s="9"/>
      <c r="AN1042" s="9"/>
      <c r="AO1042" s="9"/>
    </row>
    <row r="1043" spans="33:41">
      <c r="AG1043" s="2">
        <v>1027</v>
      </c>
      <c r="AH1043" s="17">
        <v>1026</v>
      </c>
      <c r="AI1043" s="17">
        <f t="shared" ref="AI1043:AI1106" si="38">AH1043*$AJ$15</f>
        <v>0.82681318681318683</v>
      </c>
      <c r="AJ1043" s="17" t="str">
        <f t="shared" ref="AJ1043:AJ1106" si="39">DEC2HEX(AH1043,3)</f>
        <v>402</v>
      </c>
      <c r="AK1043" s="17"/>
      <c r="AL1043" s="17"/>
      <c r="AM1043" s="9"/>
      <c r="AN1043" s="9"/>
      <c r="AO1043" s="9"/>
    </row>
    <row r="1044" spans="33:41">
      <c r="AG1044" s="2">
        <v>1028</v>
      </c>
      <c r="AH1044" s="17">
        <v>1027</v>
      </c>
      <c r="AI1044" s="17">
        <f t="shared" si="38"/>
        <v>0.82761904761904759</v>
      </c>
      <c r="AJ1044" s="17" t="str">
        <f t="shared" si="39"/>
        <v>403</v>
      </c>
      <c r="AK1044" s="17"/>
      <c r="AL1044" s="17"/>
      <c r="AM1044" s="9"/>
      <c r="AN1044" s="9"/>
      <c r="AO1044" s="9"/>
    </row>
    <row r="1045" spans="33:41">
      <c r="AG1045" s="2">
        <v>1029</v>
      </c>
      <c r="AH1045" s="17">
        <v>1028</v>
      </c>
      <c r="AI1045" s="17">
        <f t="shared" si="38"/>
        <v>0.82842490842490846</v>
      </c>
      <c r="AJ1045" s="17" t="str">
        <f t="shared" si="39"/>
        <v>404</v>
      </c>
      <c r="AK1045" s="17"/>
      <c r="AL1045" s="17"/>
      <c r="AM1045" s="9"/>
      <c r="AN1045" s="9"/>
      <c r="AO1045" s="9"/>
    </row>
    <row r="1046" spans="33:41">
      <c r="AG1046" s="2">
        <v>1030</v>
      </c>
      <c r="AH1046" s="17">
        <v>1029</v>
      </c>
      <c r="AI1046" s="17">
        <f t="shared" si="38"/>
        <v>0.82923076923076922</v>
      </c>
      <c r="AJ1046" s="17" t="str">
        <f t="shared" si="39"/>
        <v>405</v>
      </c>
      <c r="AK1046" s="17"/>
      <c r="AL1046" s="17"/>
      <c r="AM1046" s="9"/>
      <c r="AN1046" s="9"/>
      <c r="AO1046" s="9"/>
    </row>
    <row r="1047" spans="33:41">
      <c r="AG1047" s="2">
        <v>1031</v>
      </c>
      <c r="AH1047" s="17">
        <v>1030</v>
      </c>
      <c r="AI1047" s="17">
        <f t="shared" si="38"/>
        <v>0.83003663003663009</v>
      </c>
      <c r="AJ1047" s="17" t="str">
        <f t="shared" si="39"/>
        <v>406</v>
      </c>
      <c r="AK1047" s="17"/>
      <c r="AL1047" s="17"/>
      <c r="AM1047" s="9"/>
      <c r="AN1047" s="9"/>
      <c r="AO1047" s="9"/>
    </row>
    <row r="1048" spans="33:41">
      <c r="AG1048" s="2">
        <v>1032</v>
      </c>
      <c r="AH1048" s="17">
        <v>1031</v>
      </c>
      <c r="AI1048" s="17">
        <f t="shared" si="38"/>
        <v>0.83084249084249084</v>
      </c>
      <c r="AJ1048" s="17" t="str">
        <f t="shared" si="39"/>
        <v>407</v>
      </c>
      <c r="AK1048" s="17"/>
      <c r="AL1048" s="17"/>
      <c r="AM1048" s="9"/>
      <c r="AN1048" s="9"/>
      <c r="AO1048" s="9"/>
    </row>
    <row r="1049" spans="33:41">
      <c r="AG1049" s="2">
        <v>1033</v>
      </c>
      <c r="AH1049" s="17">
        <v>1032</v>
      </c>
      <c r="AI1049" s="17">
        <f t="shared" si="38"/>
        <v>0.8316483516483516</v>
      </c>
      <c r="AJ1049" s="17" t="str">
        <f t="shared" si="39"/>
        <v>408</v>
      </c>
      <c r="AK1049" s="17"/>
      <c r="AL1049" s="17"/>
      <c r="AM1049" s="9"/>
      <c r="AN1049" s="9"/>
      <c r="AO1049" s="9"/>
    </row>
    <row r="1050" spans="33:41">
      <c r="AG1050" s="2">
        <v>1034</v>
      </c>
      <c r="AH1050" s="17">
        <v>1033</v>
      </c>
      <c r="AI1050" s="17">
        <f t="shared" si="38"/>
        <v>0.83245421245421247</v>
      </c>
      <c r="AJ1050" s="17" t="str">
        <f t="shared" si="39"/>
        <v>409</v>
      </c>
      <c r="AK1050" s="17"/>
      <c r="AL1050" s="17"/>
      <c r="AM1050" s="9"/>
      <c r="AN1050" s="9"/>
      <c r="AO1050" s="9"/>
    </row>
    <row r="1051" spans="33:41">
      <c r="AG1051" s="2">
        <v>1035</v>
      </c>
      <c r="AH1051" s="17">
        <v>1034</v>
      </c>
      <c r="AI1051" s="17">
        <f t="shared" si="38"/>
        <v>0.83326007326007323</v>
      </c>
      <c r="AJ1051" s="17" t="str">
        <f t="shared" si="39"/>
        <v>40A</v>
      </c>
      <c r="AK1051" s="17"/>
      <c r="AL1051" s="17"/>
      <c r="AM1051" s="9"/>
      <c r="AN1051" s="9"/>
      <c r="AO1051" s="9"/>
    </row>
    <row r="1052" spans="33:41">
      <c r="AG1052" s="2">
        <v>1036</v>
      </c>
      <c r="AH1052" s="17">
        <v>1035</v>
      </c>
      <c r="AI1052" s="17">
        <f t="shared" si="38"/>
        <v>0.8340659340659341</v>
      </c>
      <c r="AJ1052" s="17" t="str">
        <f t="shared" si="39"/>
        <v>40B</v>
      </c>
      <c r="AK1052" s="17"/>
      <c r="AL1052" s="17"/>
      <c r="AM1052" s="9"/>
      <c r="AN1052" s="9"/>
      <c r="AO1052" s="9"/>
    </row>
    <row r="1053" spans="33:41">
      <c r="AG1053" s="2">
        <v>1037</v>
      </c>
      <c r="AH1053" s="17">
        <v>1036</v>
      </c>
      <c r="AI1053" s="17">
        <f t="shared" si="38"/>
        <v>0.83487179487179486</v>
      </c>
      <c r="AJ1053" s="17" t="str">
        <f t="shared" si="39"/>
        <v>40C</v>
      </c>
      <c r="AK1053" s="17"/>
      <c r="AL1053" s="17"/>
      <c r="AM1053" s="9"/>
      <c r="AN1053" s="9"/>
      <c r="AO1053" s="9"/>
    </row>
    <row r="1054" spans="33:41">
      <c r="AG1054" s="2">
        <v>1038</v>
      </c>
      <c r="AH1054" s="17">
        <v>1037</v>
      </c>
      <c r="AI1054" s="17">
        <f t="shared" si="38"/>
        <v>0.83567765567765573</v>
      </c>
      <c r="AJ1054" s="17" t="str">
        <f t="shared" si="39"/>
        <v>40D</v>
      </c>
      <c r="AK1054" s="17"/>
      <c r="AL1054" s="17"/>
      <c r="AM1054" s="9"/>
      <c r="AN1054" s="9"/>
      <c r="AO1054" s="9"/>
    </row>
    <row r="1055" spans="33:41">
      <c r="AG1055" s="2">
        <v>1039</v>
      </c>
      <c r="AH1055" s="17">
        <v>1038</v>
      </c>
      <c r="AI1055" s="17">
        <f t="shared" si="38"/>
        <v>0.83648351648351649</v>
      </c>
      <c r="AJ1055" s="17" t="str">
        <f t="shared" si="39"/>
        <v>40E</v>
      </c>
      <c r="AK1055" s="17"/>
      <c r="AL1055" s="17"/>
      <c r="AM1055" s="9"/>
      <c r="AN1055" s="9"/>
      <c r="AO1055" s="9"/>
    </row>
    <row r="1056" spans="33:41">
      <c r="AG1056" s="2">
        <v>1040</v>
      </c>
      <c r="AH1056" s="17">
        <v>1039</v>
      </c>
      <c r="AI1056" s="17">
        <f t="shared" si="38"/>
        <v>0.83728937728937725</v>
      </c>
      <c r="AJ1056" s="17" t="str">
        <f t="shared" si="39"/>
        <v>40F</v>
      </c>
      <c r="AK1056" s="17"/>
      <c r="AL1056" s="17"/>
      <c r="AM1056" s="9"/>
      <c r="AN1056" s="9"/>
      <c r="AO1056" s="9"/>
    </row>
    <row r="1057" spans="33:41">
      <c r="AG1057" s="2">
        <v>1041</v>
      </c>
      <c r="AH1057" s="17">
        <v>1040</v>
      </c>
      <c r="AI1057" s="17">
        <f t="shared" si="38"/>
        <v>0.83809523809523812</v>
      </c>
      <c r="AJ1057" s="17" t="str">
        <f t="shared" si="39"/>
        <v>410</v>
      </c>
      <c r="AK1057" s="17"/>
      <c r="AL1057" s="17"/>
      <c r="AM1057" s="9"/>
      <c r="AN1057" s="9"/>
      <c r="AO1057" s="9"/>
    </row>
    <row r="1058" spans="33:41">
      <c r="AG1058" s="2">
        <v>1042</v>
      </c>
      <c r="AH1058" s="17">
        <v>1041</v>
      </c>
      <c r="AI1058" s="17">
        <f t="shared" si="38"/>
        <v>0.83890109890109887</v>
      </c>
      <c r="AJ1058" s="17" t="str">
        <f t="shared" si="39"/>
        <v>411</v>
      </c>
      <c r="AK1058" s="17"/>
      <c r="AL1058" s="17"/>
      <c r="AM1058" s="9"/>
      <c r="AN1058" s="9"/>
      <c r="AO1058" s="9"/>
    </row>
    <row r="1059" spans="33:41">
      <c r="AG1059" s="2">
        <v>1043</v>
      </c>
      <c r="AH1059" s="17">
        <v>1042</v>
      </c>
      <c r="AI1059" s="17">
        <f t="shared" si="38"/>
        <v>0.83970695970695974</v>
      </c>
      <c r="AJ1059" s="17" t="str">
        <f t="shared" si="39"/>
        <v>412</v>
      </c>
      <c r="AK1059" s="17"/>
      <c r="AL1059" s="17"/>
      <c r="AM1059" s="9"/>
      <c r="AN1059" s="9"/>
      <c r="AO1059" s="9"/>
    </row>
    <row r="1060" spans="33:41">
      <c r="AG1060" s="2">
        <v>1044</v>
      </c>
      <c r="AH1060" s="17">
        <v>1043</v>
      </c>
      <c r="AI1060" s="17">
        <f t="shared" si="38"/>
        <v>0.8405128205128205</v>
      </c>
      <c r="AJ1060" s="17" t="str">
        <f t="shared" si="39"/>
        <v>413</v>
      </c>
      <c r="AK1060" s="17"/>
      <c r="AL1060" s="17"/>
      <c r="AM1060" s="9"/>
      <c r="AN1060" s="9"/>
      <c r="AO1060" s="9"/>
    </row>
    <row r="1061" spans="33:41">
      <c r="AG1061" s="2">
        <v>1045</v>
      </c>
      <c r="AH1061" s="17">
        <v>1044</v>
      </c>
      <c r="AI1061" s="17">
        <f t="shared" si="38"/>
        <v>0.84131868131868137</v>
      </c>
      <c r="AJ1061" s="17" t="str">
        <f t="shared" si="39"/>
        <v>414</v>
      </c>
      <c r="AK1061" s="17"/>
      <c r="AL1061" s="17"/>
      <c r="AM1061" s="9"/>
      <c r="AN1061" s="9"/>
      <c r="AO1061" s="9"/>
    </row>
    <row r="1062" spans="33:41">
      <c r="AG1062" s="2">
        <v>1046</v>
      </c>
      <c r="AH1062" s="17">
        <v>1045</v>
      </c>
      <c r="AI1062" s="17">
        <f t="shared" si="38"/>
        <v>0.84212454212454213</v>
      </c>
      <c r="AJ1062" s="17" t="str">
        <f t="shared" si="39"/>
        <v>415</v>
      </c>
      <c r="AK1062" s="17"/>
      <c r="AL1062" s="17"/>
      <c r="AM1062" s="9"/>
      <c r="AN1062" s="9"/>
      <c r="AO1062" s="9"/>
    </row>
    <row r="1063" spans="33:41">
      <c r="AG1063" s="2">
        <v>1047</v>
      </c>
      <c r="AH1063" s="17">
        <v>1046</v>
      </c>
      <c r="AI1063" s="17">
        <f t="shared" si="38"/>
        <v>0.84293040293040289</v>
      </c>
      <c r="AJ1063" s="17" t="str">
        <f t="shared" si="39"/>
        <v>416</v>
      </c>
      <c r="AK1063" s="17"/>
      <c r="AL1063" s="17"/>
      <c r="AM1063" s="9"/>
      <c r="AN1063" s="9"/>
      <c r="AO1063" s="9"/>
    </row>
    <row r="1064" spans="33:41">
      <c r="AG1064" s="2">
        <v>1048</v>
      </c>
      <c r="AH1064" s="17">
        <v>1047</v>
      </c>
      <c r="AI1064" s="17">
        <f t="shared" si="38"/>
        <v>0.84373626373626376</v>
      </c>
      <c r="AJ1064" s="17" t="str">
        <f t="shared" si="39"/>
        <v>417</v>
      </c>
      <c r="AK1064" s="17"/>
      <c r="AL1064" s="17"/>
      <c r="AM1064" s="9"/>
      <c r="AN1064" s="9"/>
      <c r="AO1064" s="9"/>
    </row>
    <row r="1065" spans="33:41">
      <c r="AG1065" s="2">
        <v>1049</v>
      </c>
      <c r="AH1065" s="17">
        <v>1048</v>
      </c>
      <c r="AI1065" s="17">
        <f t="shared" si="38"/>
        <v>0.84454212454212452</v>
      </c>
      <c r="AJ1065" s="17" t="str">
        <f t="shared" si="39"/>
        <v>418</v>
      </c>
      <c r="AK1065" s="17"/>
      <c r="AL1065" s="17"/>
      <c r="AM1065" s="9"/>
      <c r="AN1065" s="9"/>
      <c r="AO1065" s="9"/>
    </row>
    <row r="1066" spans="33:41">
      <c r="AG1066" s="2">
        <v>1050</v>
      </c>
      <c r="AH1066" s="17">
        <v>1049</v>
      </c>
      <c r="AI1066" s="17">
        <f t="shared" si="38"/>
        <v>0.84534798534798539</v>
      </c>
      <c r="AJ1066" s="17" t="str">
        <f t="shared" si="39"/>
        <v>419</v>
      </c>
      <c r="AK1066" s="17"/>
      <c r="AL1066" s="17"/>
      <c r="AM1066" s="9"/>
      <c r="AN1066" s="9"/>
      <c r="AO1066" s="9"/>
    </row>
    <row r="1067" spans="33:41">
      <c r="AG1067" s="2">
        <v>1051</v>
      </c>
      <c r="AH1067" s="17">
        <v>1050</v>
      </c>
      <c r="AI1067" s="17">
        <f t="shared" si="38"/>
        <v>0.84615384615384615</v>
      </c>
      <c r="AJ1067" s="17" t="str">
        <f t="shared" si="39"/>
        <v>41A</v>
      </c>
      <c r="AK1067" s="17"/>
      <c r="AL1067" s="17"/>
      <c r="AM1067" s="9"/>
      <c r="AN1067" s="9"/>
      <c r="AO1067" s="9"/>
    </row>
    <row r="1068" spans="33:41">
      <c r="AG1068" s="2">
        <v>1052</v>
      </c>
      <c r="AH1068" s="17">
        <v>1051</v>
      </c>
      <c r="AI1068" s="17">
        <f t="shared" si="38"/>
        <v>0.8469597069597069</v>
      </c>
      <c r="AJ1068" s="17" t="str">
        <f t="shared" si="39"/>
        <v>41B</v>
      </c>
      <c r="AK1068" s="17"/>
      <c r="AL1068" s="17"/>
      <c r="AM1068" s="9"/>
      <c r="AN1068" s="9"/>
      <c r="AO1068" s="9"/>
    </row>
    <row r="1069" spans="33:41">
      <c r="AG1069" s="2">
        <v>1053</v>
      </c>
      <c r="AH1069" s="17">
        <v>1052</v>
      </c>
      <c r="AI1069" s="17">
        <f t="shared" si="38"/>
        <v>0.84776556776556777</v>
      </c>
      <c r="AJ1069" s="17" t="str">
        <f t="shared" si="39"/>
        <v>41C</v>
      </c>
      <c r="AK1069" s="17"/>
      <c r="AL1069" s="17"/>
      <c r="AM1069" s="9"/>
      <c r="AN1069" s="9"/>
      <c r="AO1069" s="9"/>
    </row>
    <row r="1070" spans="33:41">
      <c r="AG1070" s="2">
        <v>1054</v>
      </c>
      <c r="AH1070" s="17">
        <v>1053</v>
      </c>
      <c r="AI1070" s="17">
        <f t="shared" si="38"/>
        <v>0.84857142857142853</v>
      </c>
      <c r="AJ1070" s="17" t="str">
        <f t="shared" si="39"/>
        <v>41D</v>
      </c>
      <c r="AK1070" s="17"/>
      <c r="AL1070" s="17"/>
      <c r="AM1070" s="9"/>
      <c r="AN1070" s="9"/>
      <c r="AO1070" s="9"/>
    </row>
    <row r="1071" spans="33:41">
      <c r="AG1071" s="2">
        <v>1055</v>
      </c>
      <c r="AH1071" s="17">
        <v>1054</v>
      </c>
      <c r="AI1071" s="17">
        <f t="shared" si="38"/>
        <v>0.8493772893772894</v>
      </c>
      <c r="AJ1071" s="17" t="str">
        <f t="shared" si="39"/>
        <v>41E</v>
      </c>
      <c r="AK1071" s="17"/>
      <c r="AL1071" s="17"/>
      <c r="AM1071" s="9"/>
      <c r="AN1071" s="9"/>
      <c r="AO1071" s="9"/>
    </row>
    <row r="1072" spans="33:41">
      <c r="AG1072" s="2">
        <v>1056</v>
      </c>
      <c r="AH1072" s="17">
        <v>1055</v>
      </c>
      <c r="AI1072" s="17">
        <f t="shared" si="38"/>
        <v>0.85018315018315016</v>
      </c>
      <c r="AJ1072" s="17" t="str">
        <f t="shared" si="39"/>
        <v>41F</v>
      </c>
      <c r="AK1072" s="17"/>
      <c r="AL1072" s="17"/>
      <c r="AM1072" s="9"/>
      <c r="AN1072" s="9"/>
      <c r="AO1072" s="9"/>
    </row>
    <row r="1073" spans="33:41">
      <c r="AG1073" s="2">
        <v>1057</v>
      </c>
      <c r="AH1073" s="17">
        <v>1056</v>
      </c>
      <c r="AI1073" s="17">
        <f t="shared" si="38"/>
        <v>0.85098901098901103</v>
      </c>
      <c r="AJ1073" s="17" t="str">
        <f t="shared" si="39"/>
        <v>420</v>
      </c>
      <c r="AK1073" s="17"/>
      <c r="AL1073" s="17"/>
      <c r="AM1073" s="9"/>
      <c r="AN1073" s="9"/>
      <c r="AO1073" s="9"/>
    </row>
    <row r="1074" spans="33:41">
      <c r="AG1074" s="2">
        <v>1058</v>
      </c>
      <c r="AH1074" s="17">
        <v>1057</v>
      </c>
      <c r="AI1074" s="17">
        <f t="shared" si="38"/>
        <v>0.85179487179487179</v>
      </c>
      <c r="AJ1074" s="17" t="str">
        <f t="shared" si="39"/>
        <v>421</v>
      </c>
      <c r="AK1074" s="17"/>
      <c r="AL1074" s="17"/>
      <c r="AM1074" s="9"/>
      <c r="AN1074" s="9"/>
      <c r="AO1074" s="9"/>
    </row>
    <row r="1075" spans="33:41">
      <c r="AG1075" s="2">
        <v>1059</v>
      </c>
      <c r="AH1075" s="17">
        <v>1058</v>
      </c>
      <c r="AI1075" s="17">
        <f t="shared" si="38"/>
        <v>0.85260073260073255</v>
      </c>
      <c r="AJ1075" s="17" t="str">
        <f t="shared" si="39"/>
        <v>422</v>
      </c>
      <c r="AK1075" s="17"/>
      <c r="AL1075" s="17"/>
      <c r="AM1075" s="9"/>
      <c r="AN1075" s="9"/>
      <c r="AO1075" s="9"/>
    </row>
    <row r="1076" spans="33:41">
      <c r="AG1076" s="2">
        <v>1060</v>
      </c>
      <c r="AH1076" s="17">
        <v>1059</v>
      </c>
      <c r="AI1076" s="17">
        <f t="shared" si="38"/>
        <v>0.85340659340659342</v>
      </c>
      <c r="AJ1076" s="17" t="str">
        <f t="shared" si="39"/>
        <v>423</v>
      </c>
      <c r="AK1076" s="17"/>
      <c r="AL1076" s="17"/>
      <c r="AM1076" s="9"/>
      <c r="AN1076" s="9"/>
      <c r="AO1076" s="9"/>
    </row>
    <row r="1077" spans="33:41">
      <c r="AG1077" s="2">
        <v>1061</v>
      </c>
      <c r="AH1077" s="17">
        <v>1060</v>
      </c>
      <c r="AI1077" s="17">
        <f t="shared" si="38"/>
        <v>0.85421245421245418</v>
      </c>
      <c r="AJ1077" s="17" t="str">
        <f t="shared" si="39"/>
        <v>424</v>
      </c>
      <c r="AK1077" s="17"/>
      <c r="AL1077" s="17"/>
      <c r="AM1077" s="9"/>
      <c r="AN1077" s="9"/>
      <c r="AO1077" s="9"/>
    </row>
    <row r="1078" spans="33:41">
      <c r="AG1078" s="2">
        <v>1062</v>
      </c>
      <c r="AH1078" s="17">
        <v>1061</v>
      </c>
      <c r="AI1078" s="17">
        <f t="shared" si="38"/>
        <v>0.85501831501831504</v>
      </c>
      <c r="AJ1078" s="17" t="str">
        <f t="shared" si="39"/>
        <v>425</v>
      </c>
      <c r="AK1078" s="17"/>
      <c r="AL1078" s="17"/>
      <c r="AM1078" s="9"/>
      <c r="AN1078" s="9"/>
      <c r="AO1078" s="9"/>
    </row>
    <row r="1079" spans="33:41">
      <c r="AG1079" s="2">
        <v>1063</v>
      </c>
      <c r="AH1079" s="17">
        <v>1062</v>
      </c>
      <c r="AI1079" s="17">
        <f t="shared" si="38"/>
        <v>0.8558241758241758</v>
      </c>
      <c r="AJ1079" s="17" t="str">
        <f t="shared" si="39"/>
        <v>426</v>
      </c>
      <c r="AK1079" s="17"/>
      <c r="AL1079" s="17"/>
      <c r="AM1079" s="9"/>
      <c r="AN1079" s="9"/>
      <c r="AO1079" s="9"/>
    </row>
    <row r="1080" spans="33:41">
      <c r="AG1080" s="2">
        <v>1064</v>
      </c>
      <c r="AH1080" s="17">
        <v>1063</v>
      </c>
      <c r="AI1080" s="17">
        <f t="shared" si="38"/>
        <v>0.85663003663003667</v>
      </c>
      <c r="AJ1080" s="17" t="str">
        <f t="shared" si="39"/>
        <v>427</v>
      </c>
      <c r="AK1080" s="17"/>
      <c r="AL1080" s="17"/>
      <c r="AM1080" s="9"/>
      <c r="AN1080" s="9"/>
      <c r="AO1080" s="9"/>
    </row>
    <row r="1081" spans="33:41">
      <c r="AG1081" s="2">
        <v>1065</v>
      </c>
      <c r="AH1081" s="17">
        <v>1064</v>
      </c>
      <c r="AI1081" s="17">
        <f t="shared" si="38"/>
        <v>0.85743589743589743</v>
      </c>
      <c r="AJ1081" s="17" t="str">
        <f t="shared" si="39"/>
        <v>428</v>
      </c>
      <c r="AK1081" s="17"/>
      <c r="AL1081" s="17"/>
      <c r="AM1081" s="9"/>
      <c r="AN1081" s="9"/>
      <c r="AO1081" s="9"/>
    </row>
    <row r="1082" spans="33:41">
      <c r="AG1082" s="2">
        <v>1066</v>
      </c>
      <c r="AH1082" s="17">
        <v>1065</v>
      </c>
      <c r="AI1082" s="17">
        <f t="shared" si="38"/>
        <v>0.85824175824175819</v>
      </c>
      <c r="AJ1082" s="17" t="str">
        <f t="shared" si="39"/>
        <v>429</v>
      </c>
      <c r="AK1082" s="17"/>
      <c r="AL1082" s="17"/>
      <c r="AM1082" s="9"/>
      <c r="AN1082" s="9"/>
      <c r="AO1082" s="9"/>
    </row>
    <row r="1083" spans="33:41">
      <c r="AG1083" s="2">
        <v>1067</v>
      </c>
      <c r="AH1083" s="17">
        <v>1066</v>
      </c>
      <c r="AI1083" s="17">
        <f t="shared" si="38"/>
        <v>0.85904761904761906</v>
      </c>
      <c r="AJ1083" s="17" t="str">
        <f t="shared" si="39"/>
        <v>42A</v>
      </c>
      <c r="AK1083" s="17"/>
      <c r="AL1083" s="17"/>
      <c r="AM1083" s="9"/>
      <c r="AN1083" s="9"/>
      <c r="AO1083" s="9"/>
    </row>
    <row r="1084" spans="33:41">
      <c r="AG1084" s="2">
        <v>1068</v>
      </c>
      <c r="AH1084" s="17">
        <v>1067</v>
      </c>
      <c r="AI1084" s="17">
        <f t="shared" si="38"/>
        <v>0.85985347985347982</v>
      </c>
      <c r="AJ1084" s="17" t="str">
        <f t="shared" si="39"/>
        <v>42B</v>
      </c>
      <c r="AK1084" s="17"/>
      <c r="AL1084" s="17"/>
      <c r="AM1084" s="9"/>
      <c r="AN1084" s="9"/>
      <c r="AO1084" s="9"/>
    </row>
    <row r="1085" spans="33:41">
      <c r="AG1085" s="2">
        <v>1069</v>
      </c>
      <c r="AH1085" s="17">
        <v>1068</v>
      </c>
      <c r="AI1085" s="17">
        <f t="shared" si="38"/>
        <v>0.86065934065934069</v>
      </c>
      <c r="AJ1085" s="17" t="str">
        <f t="shared" si="39"/>
        <v>42C</v>
      </c>
      <c r="AK1085" s="17"/>
      <c r="AL1085" s="17"/>
      <c r="AM1085" s="9"/>
      <c r="AN1085" s="9"/>
      <c r="AO1085" s="9"/>
    </row>
    <row r="1086" spans="33:41">
      <c r="AG1086" s="2">
        <v>1070</v>
      </c>
      <c r="AH1086" s="17">
        <v>1069</v>
      </c>
      <c r="AI1086" s="17">
        <f t="shared" si="38"/>
        <v>0.86146520146520145</v>
      </c>
      <c r="AJ1086" s="17" t="str">
        <f t="shared" si="39"/>
        <v>42D</v>
      </c>
      <c r="AK1086" s="17"/>
      <c r="AL1086" s="17"/>
      <c r="AM1086" s="9"/>
      <c r="AN1086" s="9"/>
      <c r="AO1086" s="9"/>
    </row>
    <row r="1087" spans="33:41">
      <c r="AG1087" s="2">
        <v>1071</v>
      </c>
      <c r="AH1087" s="17">
        <v>1070</v>
      </c>
      <c r="AI1087" s="17">
        <f t="shared" si="38"/>
        <v>0.86227106227106232</v>
      </c>
      <c r="AJ1087" s="17" t="str">
        <f t="shared" si="39"/>
        <v>42E</v>
      </c>
      <c r="AK1087" s="17"/>
      <c r="AL1087" s="17"/>
      <c r="AM1087" s="9"/>
      <c r="AN1087" s="9"/>
      <c r="AO1087" s="9"/>
    </row>
    <row r="1088" spans="33:41">
      <c r="AG1088" s="2">
        <v>1072</v>
      </c>
      <c r="AH1088" s="17">
        <v>1071</v>
      </c>
      <c r="AI1088" s="17">
        <f t="shared" si="38"/>
        <v>0.86307692307692307</v>
      </c>
      <c r="AJ1088" s="17" t="str">
        <f t="shared" si="39"/>
        <v>42F</v>
      </c>
      <c r="AK1088" s="17"/>
      <c r="AL1088" s="17"/>
      <c r="AM1088" s="9"/>
      <c r="AN1088" s="9"/>
      <c r="AO1088" s="9"/>
    </row>
    <row r="1089" spans="33:41">
      <c r="AG1089" s="2">
        <v>1073</v>
      </c>
      <c r="AH1089" s="17">
        <v>1072</v>
      </c>
      <c r="AI1089" s="17">
        <f t="shared" si="38"/>
        <v>0.86388278388278383</v>
      </c>
      <c r="AJ1089" s="17" t="str">
        <f t="shared" si="39"/>
        <v>430</v>
      </c>
      <c r="AK1089" s="17"/>
      <c r="AL1089" s="17"/>
      <c r="AM1089" s="9"/>
      <c r="AN1089" s="9"/>
      <c r="AO1089" s="9"/>
    </row>
    <row r="1090" spans="33:41">
      <c r="AG1090" s="2">
        <v>1074</v>
      </c>
      <c r="AH1090" s="17">
        <v>1073</v>
      </c>
      <c r="AI1090" s="17">
        <f t="shared" si="38"/>
        <v>0.8646886446886447</v>
      </c>
      <c r="AJ1090" s="17" t="str">
        <f t="shared" si="39"/>
        <v>431</v>
      </c>
      <c r="AK1090" s="17"/>
      <c r="AL1090" s="17"/>
      <c r="AM1090" s="9"/>
      <c r="AN1090" s="9"/>
      <c r="AO1090" s="9"/>
    </row>
    <row r="1091" spans="33:41">
      <c r="AG1091" s="2">
        <v>1075</v>
      </c>
      <c r="AH1091" s="17">
        <v>1074</v>
      </c>
      <c r="AI1091" s="17">
        <f t="shared" si="38"/>
        <v>0.86549450549450546</v>
      </c>
      <c r="AJ1091" s="17" t="str">
        <f t="shared" si="39"/>
        <v>432</v>
      </c>
      <c r="AK1091" s="17"/>
      <c r="AL1091" s="17"/>
      <c r="AM1091" s="9"/>
      <c r="AN1091" s="9"/>
      <c r="AO1091" s="9"/>
    </row>
    <row r="1092" spans="33:41">
      <c r="AG1092" s="2">
        <v>1076</v>
      </c>
      <c r="AH1092" s="17">
        <v>1075</v>
      </c>
      <c r="AI1092" s="17">
        <f t="shared" si="38"/>
        <v>0.86630036630036633</v>
      </c>
      <c r="AJ1092" s="17" t="str">
        <f t="shared" si="39"/>
        <v>433</v>
      </c>
      <c r="AK1092" s="17"/>
      <c r="AL1092" s="17"/>
      <c r="AM1092" s="9"/>
      <c r="AN1092" s="9"/>
      <c r="AO1092" s="9"/>
    </row>
    <row r="1093" spans="33:41">
      <c r="AG1093" s="2">
        <v>1077</v>
      </c>
      <c r="AH1093" s="17">
        <v>1076</v>
      </c>
      <c r="AI1093" s="17">
        <f t="shared" si="38"/>
        <v>0.86710622710622709</v>
      </c>
      <c r="AJ1093" s="17" t="str">
        <f t="shared" si="39"/>
        <v>434</v>
      </c>
      <c r="AK1093" s="17"/>
      <c r="AL1093" s="17"/>
      <c r="AM1093" s="9"/>
      <c r="AN1093" s="9"/>
      <c r="AO1093" s="9"/>
    </row>
    <row r="1094" spans="33:41">
      <c r="AG1094" s="2">
        <v>1078</v>
      </c>
      <c r="AH1094" s="17">
        <v>1077</v>
      </c>
      <c r="AI1094" s="17">
        <f t="shared" si="38"/>
        <v>0.86791208791208796</v>
      </c>
      <c r="AJ1094" s="17" t="str">
        <f t="shared" si="39"/>
        <v>435</v>
      </c>
      <c r="AK1094" s="17"/>
      <c r="AL1094" s="17"/>
      <c r="AM1094" s="9"/>
      <c r="AN1094" s="9"/>
      <c r="AO1094" s="9"/>
    </row>
    <row r="1095" spans="33:41">
      <c r="AG1095" s="2">
        <v>1079</v>
      </c>
      <c r="AH1095" s="17">
        <v>1078</v>
      </c>
      <c r="AI1095" s="17">
        <f t="shared" si="38"/>
        <v>0.86871794871794872</v>
      </c>
      <c r="AJ1095" s="17" t="str">
        <f t="shared" si="39"/>
        <v>436</v>
      </c>
      <c r="AK1095" s="17"/>
      <c r="AL1095" s="17"/>
      <c r="AM1095" s="9"/>
      <c r="AN1095" s="9"/>
      <c r="AO1095" s="9"/>
    </row>
    <row r="1096" spans="33:41">
      <c r="AG1096" s="2">
        <v>1080</v>
      </c>
      <c r="AH1096" s="17">
        <v>1079</v>
      </c>
      <c r="AI1096" s="17">
        <f t="shared" si="38"/>
        <v>0.86952380952380948</v>
      </c>
      <c r="AJ1096" s="17" t="str">
        <f t="shared" si="39"/>
        <v>437</v>
      </c>
      <c r="AK1096" s="17"/>
      <c r="AL1096" s="17"/>
      <c r="AM1096" s="9"/>
      <c r="AN1096" s="9"/>
      <c r="AO1096" s="9"/>
    </row>
    <row r="1097" spans="33:41">
      <c r="AG1097" s="2">
        <v>1081</v>
      </c>
      <c r="AH1097" s="17">
        <v>1080</v>
      </c>
      <c r="AI1097" s="17">
        <f t="shared" si="38"/>
        <v>0.87032967032967035</v>
      </c>
      <c r="AJ1097" s="17" t="str">
        <f t="shared" si="39"/>
        <v>438</v>
      </c>
      <c r="AK1097" s="17"/>
      <c r="AL1097" s="17"/>
      <c r="AM1097" s="9"/>
      <c r="AN1097" s="9"/>
      <c r="AO1097" s="9"/>
    </row>
    <row r="1098" spans="33:41">
      <c r="AG1098" s="2">
        <v>1082</v>
      </c>
      <c r="AH1098" s="17">
        <v>1081</v>
      </c>
      <c r="AI1098" s="17">
        <f t="shared" si="38"/>
        <v>0.8711355311355311</v>
      </c>
      <c r="AJ1098" s="17" t="str">
        <f t="shared" si="39"/>
        <v>439</v>
      </c>
      <c r="AK1098" s="17"/>
      <c r="AL1098" s="17"/>
      <c r="AM1098" s="9"/>
      <c r="AN1098" s="9"/>
      <c r="AO1098" s="9"/>
    </row>
    <row r="1099" spans="33:41">
      <c r="AG1099" s="2">
        <v>1083</v>
      </c>
      <c r="AH1099" s="17">
        <v>1082</v>
      </c>
      <c r="AI1099" s="17">
        <f t="shared" si="38"/>
        <v>0.87194139194139197</v>
      </c>
      <c r="AJ1099" s="17" t="str">
        <f t="shared" si="39"/>
        <v>43A</v>
      </c>
      <c r="AK1099" s="17"/>
      <c r="AL1099" s="17"/>
      <c r="AM1099" s="9"/>
      <c r="AN1099" s="9"/>
      <c r="AO1099" s="9"/>
    </row>
    <row r="1100" spans="33:41">
      <c r="AG1100" s="2">
        <v>1084</v>
      </c>
      <c r="AH1100" s="17">
        <v>1083</v>
      </c>
      <c r="AI1100" s="17">
        <f t="shared" si="38"/>
        <v>0.87274725274725273</v>
      </c>
      <c r="AJ1100" s="17" t="str">
        <f t="shared" si="39"/>
        <v>43B</v>
      </c>
      <c r="AK1100" s="17"/>
      <c r="AL1100" s="17"/>
      <c r="AM1100" s="9"/>
      <c r="AN1100" s="9"/>
      <c r="AO1100" s="9"/>
    </row>
    <row r="1101" spans="33:41">
      <c r="AG1101" s="2">
        <v>1085</v>
      </c>
      <c r="AH1101" s="17">
        <v>1084</v>
      </c>
      <c r="AI1101" s="17">
        <f t="shared" si="38"/>
        <v>0.8735531135531136</v>
      </c>
      <c r="AJ1101" s="17" t="str">
        <f t="shared" si="39"/>
        <v>43C</v>
      </c>
      <c r="AK1101" s="17"/>
      <c r="AL1101" s="17"/>
      <c r="AM1101" s="9"/>
      <c r="AN1101" s="9"/>
      <c r="AO1101" s="9"/>
    </row>
    <row r="1102" spans="33:41">
      <c r="AG1102" s="2">
        <v>1086</v>
      </c>
      <c r="AH1102" s="17">
        <v>1085</v>
      </c>
      <c r="AI1102" s="17">
        <f t="shared" si="38"/>
        <v>0.87435897435897436</v>
      </c>
      <c r="AJ1102" s="17" t="str">
        <f t="shared" si="39"/>
        <v>43D</v>
      </c>
      <c r="AK1102" s="17"/>
      <c r="AL1102" s="17"/>
      <c r="AM1102" s="9"/>
      <c r="AN1102" s="9"/>
      <c r="AO1102" s="9"/>
    </row>
    <row r="1103" spans="33:41">
      <c r="AG1103" s="2">
        <v>1087</v>
      </c>
      <c r="AH1103" s="17">
        <v>1086</v>
      </c>
      <c r="AI1103" s="17">
        <f t="shared" si="38"/>
        <v>0.87516483516483512</v>
      </c>
      <c r="AJ1103" s="17" t="str">
        <f t="shared" si="39"/>
        <v>43E</v>
      </c>
      <c r="AK1103" s="17"/>
      <c r="AL1103" s="17"/>
      <c r="AM1103" s="9"/>
      <c r="AN1103" s="9"/>
      <c r="AO1103" s="9"/>
    </row>
    <row r="1104" spans="33:41">
      <c r="AG1104" s="2">
        <v>1088</v>
      </c>
      <c r="AH1104" s="17">
        <v>1087</v>
      </c>
      <c r="AI1104" s="17">
        <f t="shared" si="38"/>
        <v>0.87597069597069599</v>
      </c>
      <c r="AJ1104" s="17" t="str">
        <f t="shared" si="39"/>
        <v>43F</v>
      </c>
      <c r="AK1104" s="17"/>
      <c r="AL1104" s="17"/>
      <c r="AM1104" s="9"/>
      <c r="AN1104" s="9"/>
      <c r="AO1104" s="9"/>
    </row>
    <row r="1105" spans="33:41">
      <c r="AG1105" s="2">
        <v>1089</v>
      </c>
      <c r="AH1105" s="17">
        <v>1088</v>
      </c>
      <c r="AI1105" s="17">
        <f t="shared" si="38"/>
        <v>0.87677655677655675</v>
      </c>
      <c r="AJ1105" s="17" t="str">
        <f t="shared" si="39"/>
        <v>440</v>
      </c>
      <c r="AK1105" s="17"/>
      <c r="AL1105" s="17"/>
      <c r="AM1105" s="9"/>
      <c r="AN1105" s="9"/>
      <c r="AO1105" s="9"/>
    </row>
    <row r="1106" spans="33:41">
      <c r="AG1106" s="2">
        <v>1090</v>
      </c>
      <c r="AH1106" s="17">
        <v>1089</v>
      </c>
      <c r="AI1106" s="17">
        <f t="shared" si="38"/>
        <v>0.87758241758241762</v>
      </c>
      <c r="AJ1106" s="17" t="str">
        <f t="shared" si="39"/>
        <v>441</v>
      </c>
      <c r="AK1106" s="17"/>
      <c r="AL1106" s="17"/>
      <c r="AM1106" s="9"/>
      <c r="AN1106" s="9"/>
      <c r="AO1106" s="9"/>
    </row>
    <row r="1107" spans="33:41">
      <c r="AG1107" s="2">
        <v>1091</v>
      </c>
      <c r="AH1107" s="17">
        <v>1090</v>
      </c>
      <c r="AI1107" s="17">
        <f t="shared" ref="AI1107:AI1170" si="40">AH1107*$AJ$15</f>
        <v>0.87838827838827838</v>
      </c>
      <c r="AJ1107" s="17" t="str">
        <f t="shared" ref="AJ1107:AJ1170" si="41">DEC2HEX(AH1107,3)</f>
        <v>442</v>
      </c>
      <c r="AK1107" s="17"/>
      <c r="AL1107" s="17"/>
      <c r="AM1107" s="9"/>
      <c r="AN1107" s="9"/>
      <c r="AO1107" s="9"/>
    </row>
    <row r="1108" spans="33:41">
      <c r="AG1108" s="2">
        <v>1092</v>
      </c>
      <c r="AH1108" s="17">
        <v>1091</v>
      </c>
      <c r="AI1108" s="17">
        <f t="shared" si="40"/>
        <v>0.87919413919413925</v>
      </c>
      <c r="AJ1108" s="17" t="str">
        <f t="shared" si="41"/>
        <v>443</v>
      </c>
      <c r="AK1108" s="17"/>
      <c r="AL1108" s="17"/>
      <c r="AM1108" s="9"/>
      <c r="AN1108" s="9"/>
      <c r="AO1108" s="9"/>
    </row>
    <row r="1109" spans="33:41">
      <c r="AG1109" s="2">
        <v>1093</v>
      </c>
      <c r="AH1109" s="17">
        <v>1092</v>
      </c>
      <c r="AI1109" s="17">
        <f t="shared" si="40"/>
        <v>0.88</v>
      </c>
      <c r="AJ1109" s="17" t="str">
        <f t="shared" si="41"/>
        <v>444</v>
      </c>
      <c r="AK1109" s="17"/>
      <c r="AL1109" s="17"/>
      <c r="AM1109" s="9"/>
      <c r="AN1109" s="9"/>
      <c r="AO1109" s="9"/>
    </row>
    <row r="1110" spans="33:41">
      <c r="AG1110" s="2">
        <v>1094</v>
      </c>
      <c r="AH1110" s="17">
        <v>1093</v>
      </c>
      <c r="AI1110" s="17">
        <f t="shared" si="40"/>
        <v>0.88080586080586076</v>
      </c>
      <c r="AJ1110" s="17" t="str">
        <f t="shared" si="41"/>
        <v>445</v>
      </c>
      <c r="AK1110" s="17"/>
      <c r="AL1110" s="17"/>
      <c r="AM1110" s="9"/>
      <c r="AN1110" s="9"/>
      <c r="AO1110" s="9"/>
    </row>
    <row r="1111" spans="33:41">
      <c r="AG1111" s="2">
        <v>1095</v>
      </c>
      <c r="AH1111" s="17">
        <v>1094</v>
      </c>
      <c r="AI1111" s="17">
        <f t="shared" si="40"/>
        <v>0.88161172161172163</v>
      </c>
      <c r="AJ1111" s="17" t="str">
        <f t="shared" si="41"/>
        <v>446</v>
      </c>
      <c r="AK1111" s="17"/>
      <c r="AL1111" s="17"/>
      <c r="AM1111" s="9"/>
      <c r="AN1111" s="9"/>
      <c r="AO1111" s="9"/>
    </row>
    <row r="1112" spans="33:41">
      <c r="AG1112" s="2">
        <v>1096</v>
      </c>
      <c r="AH1112" s="17">
        <v>1095</v>
      </c>
      <c r="AI1112" s="17">
        <f t="shared" si="40"/>
        <v>0.88241758241758239</v>
      </c>
      <c r="AJ1112" s="17" t="str">
        <f t="shared" si="41"/>
        <v>447</v>
      </c>
      <c r="AK1112" s="17"/>
      <c r="AL1112" s="17"/>
      <c r="AM1112" s="9"/>
      <c r="AN1112" s="9"/>
      <c r="AO1112" s="9"/>
    </row>
    <row r="1113" spans="33:41">
      <c r="AG1113" s="2">
        <v>1097</v>
      </c>
      <c r="AH1113" s="17">
        <v>1096</v>
      </c>
      <c r="AI1113" s="17">
        <f t="shared" si="40"/>
        <v>0.88322344322344326</v>
      </c>
      <c r="AJ1113" s="17" t="str">
        <f t="shared" si="41"/>
        <v>448</v>
      </c>
      <c r="AK1113" s="17"/>
      <c r="AL1113" s="17"/>
      <c r="AM1113" s="9"/>
      <c r="AN1113" s="9"/>
      <c r="AO1113" s="9"/>
    </row>
    <row r="1114" spans="33:41">
      <c r="AG1114" s="2">
        <v>1098</v>
      </c>
      <c r="AH1114" s="17">
        <v>1097</v>
      </c>
      <c r="AI1114" s="17">
        <f t="shared" si="40"/>
        <v>0.88402930402930402</v>
      </c>
      <c r="AJ1114" s="17" t="str">
        <f t="shared" si="41"/>
        <v>449</v>
      </c>
      <c r="AK1114" s="17"/>
      <c r="AL1114" s="17"/>
      <c r="AM1114" s="9"/>
      <c r="AN1114" s="9"/>
      <c r="AO1114" s="9"/>
    </row>
    <row r="1115" spans="33:41">
      <c r="AG1115" s="2">
        <v>1099</v>
      </c>
      <c r="AH1115" s="17">
        <v>1098</v>
      </c>
      <c r="AI1115" s="17">
        <f t="shared" si="40"/>
        <v>0.88483516483516489</v>
      </c>
      <c r="AJ1115" s="17" t="str">
        <f t="shared" si="41"/>
        <v>44A</v>
      </c>
      <c r="AK1115" s="17"/>
      <c r="AL1115" s="17"/>
      <c r="AM1115" s="9"/>
      <c r="AN1115" s="9"/>
      <c r="AO1115" s="9"/>
    </row>
    <row r="1116" spans="33:41">
      <c r="AG1116" s="2">
        <v>1100</v>
      </c>
      <c r="AH1116" s="17">
        <v>1099</v>
      </c>
      <c r="AI1116" s="17">
        <f t="shared" si="40"/>
        <v>0.88564102564102565</v>
      </c>
      <c r="AJ1116" s="17" t="str">
        <f t="shared" si="41"/>
        <v>44B</v>
      </c>
      <c r="AK1116" s="17"/>
      <c r="AL1116" s="17"/>
      <c r="AM1116" s="9"/>
      <c r="AN1116" s="9"/>
      <c r="AO1116" s="9"/>
    </row>
    <row r="1117" spans="33:41">
      <c r="AG1117" s="2">
        <v>1101</v>
      </c>
      <c r="AH1117" s="17">
        <v>1100</v>
      </c>
      <c r="AI1117" s="17">
        <f t="shared" si="40"/>
        <v>0.88644688644688641</v>
      </c>
      <c r="AJ1117" s="17" t="str">
        <f t="shared" si="41"/>
        <v>44C</v>
      </c>
      <c r="AK1117" s="17"/>
      <c r="AL1117" s="17"/>
      <c r="AM1117" s="9"/>
      <c r="AN1117" s="9"/>
      <c r="AO1117" s="9"/>
    </row>
    <row r="1118" spans="33:41">
      <c r="AG1118" s="2">
        <v>1102</v>
      </c>
      <c r="AH1118" s="17">
        <v>1101</v>
      </c>
      <c r="AI1118" s="17">
        <f t="shared" si="40"/>
        <v>0.88725274725274728</v>
      </c>
      <c r="AJ1118" s="17" t="str">
        <f t="shared" si="41"/>
        <v>44D</v>
      </c>
      <c r="AK1118" s="17"/>
      <c r="AL1118" s="17"/>
      <c r="AM1118" s="9"/>
      <c r="AN1118" s="9"/>
      <c r="AO1118" s="9"/>
    </row>
    <row r="1119" spans="33:41">
      <c r="AG1119" s="2">
        <v>1103</v>
      </c>
      <c r="AH1119" s="17">
        <v>1102</v>
      </c>
      <c r="AI1119" s="17">
        <f t="shared" si="40"/>
        <v>0.88805860805860803</v>
      </c>
      <c r="AJ1119" s="17" t="str">
        <f t="shared" si="41"/>
        <v>44E</v>
      </c>
      <c r="AK1119" s="17"/>
      <c r="AL1119" s="17"/>
      <c r="AM1119" s="9"/>
      <c r="AN1119" s="9"/>
      <c r="AO1119" s="9"/>
    </row>
    <row r="1120" spans="33:41">
      <c r="AG1120" s="2">
        <v>1104</v>
      </c>
      <c r="AH1120" s="17">
        <v>1103</v>
      </c>
      <c r="AI1120" s="17">
        <f t="shared" si="40"/>
        <v>0.8888644688644689</v>
      </c>
      <c r="AJ1120" s="17" t="str">
        <f t="shared" si="41"/>
        <v>44F</v>
      </c>
      <c r="AK1120" s="17"/>
      <c r="AL1120" s="17"/>
      <c r="AM1120" s="9"/>
      <c r="AN1120" s="9"/>
      <c r="AO1120" s="9"/>
    </row>
    <row r="1121" spans="33:41">
      <c r="AG1121" s="2">
        <v>1105</v>
      </c>
      <c r="AH1121" s="17">
        <v>1104</v>
      </c>
      <c r="AI1121" s="17">
        <f t="shared" si="40"/>
        <v>0.88967032967032966</v>
      </c>
      <c r="AJ1121" s="17" t="str">
        <f t="shared" si="41"/>
        <v>450</v>
      </c>
      <c r="AK1121" s="17"/>
      <c r="AL1121" s="17"/>
      <c r="AM1121" s="9"/>
      <c r="AN1121" s="9"/>
      <c r="AO1121" s="9"/>
    </row>
    <row r="1122" spans="33:41">
      <c r="AG1122" s="2">
        <v>1106</v>
      </c>
      <c r="AH1122" s="17">
        <v>1105</v>
      </c>
      <c r="AI1122" s="17">
        <f t="shared" si="40"/>
        <v>0.89047619047619042</v>
      </c>
      <c r="AJ1122" s="17" t="str">
        <f t="shared" si="41"/>
        <v>451</v>
      </c>
      <c r="AK1122" s="17"/>
      <c r="AL1122" s="17"/>
      <c r="AM1122" s="9"/>
      <c r="AN1122" s="9"/>
      <c r="AO1122" s="9"/>
    </row>
    <row r="1123" spans="33:41">
      <c r="AG1123" s="2">
        <v>1107</v>
      </c>
      <c r="AH1123" s="17">
        <v>1106</v>
      </c>
      <c r="AI1123" s="17">
        <f t="shared" si="40"/>
        <v>0.89128205128205129</v>
      </c>
      <c r="AJ1123" s="17" t="str">
        <f t="shared" si="41"/>
        <v>452</v>
      </c>
      <c r="AK1123" s="17"/>
      <c r="AL1123" s="17"/>
      <c r="AM1123" s="9"/>
      <c r="AN1123" s="9"/>
      <c r="AO1123" s="9"/>
    </row>
    <row r="1124" spans="33:41">
      <c r="AG1124" s="2">
        <v>1108</v>
      </c>
      <c r="AH1124" s="17">
        <v>1107</v>
      </c>
      <c r="AI1124" s="17">
        <f t="shared" si="40"/>
        <v>0.89208791208791205</v>
      </c>
      <c r="AJ1124" s="17" t="str">
        <f t="shared" si="41"/>
        <v>453</v>
      </c>
      <c r="AK1124" s="17"/>
      <c r="AL1124" s="17"/>
      <c r="AM1124" s="9"/>
      <c r="AN1124" s="9"/>
      <c r="AO1124" s="9"/>
    </row>
    <row r="1125" spans="33:41">
      <c r="AG1125" s="2">
        <v>1109</v>
      </c>
      <c r="AH1125" s="17">
        <v>1108</v>
      </c>
      <c r="AI1125" s="17">
        <f t="shared" si="40"/>
        <v>0.89289377289377292</v>
      </c>
      <c r="AJ1125" s="17" t="str">
        <f t="shared" si="41"/>
        <v>454</v>
      </c>
      <c r="AK1125" s="17"/>
      <c r="AL1125" s="17"/>
      <c r="AM1125" s="9"/>
      <c r="AN1125" s="9"/>
      <c r="AO1125" s="9"/>
    </row>
    <row r="1126" spans="33:41">
      <c r="AG1126" s="2">
        <v>1110</v>
      </c>
      <c r="AH1126" s="17">
        <v>1109</v>
      </c>
      <c r="AI1126" s="17">
        <f t="shared" si="40"/>
        <v>0.89369963369963368</v>
      </c>
      <c r="AJ1126" s="17" t="str">
        <f t="shared" si="41"/>
        <v>455</v>
      </c>
      <c r="AK1126" s="17"/>
      <c r="AL1126" s="17"/>
      <c r="AM1126" s="9"/>
      <c r="AN1126" s="9"/>
      <c r="AO1126" s="9"/>
    </row>
    <row r="1127" spans="33:41">
      <c r="AG1127" s="2">
        <v>1111</v>
      </c>
      <c r="AH1127" s="17">
        <v>1110</v>
      </c>
      <c r="AI1127" s="17">
        <f t="shared" si="40"/>
        <v>0.89450549450549455</v>
      </c>
      <c r="AJ1127" s="17" t="str">
        <f t="shared" si="41"/>
        <v>456</v>
      </c>
      <c r="AK1127" s="17"/>
      <c r="AL1127" s="17"/>
      <c r="AM1127" s="9"/>
      <c r="AN1127" s="9"/>
      <c r="AO1127" s="9"/>
    </row>
    <row r="1128" spans="33:41">
      <c r="AG1128" s="2">
        <v>1112</v>
      </c>
      <c r="AH1128" s="17">
        <v>1111</v>
      </c>
      <c r="AI1128" s="17">
        <f t="shared" si="40"/>
        <v>0.89531135531135531</v>
      </c>
      <c r="AJ1128" s="17" t="str">
        <f t="shared" si="41"/>
        <v>457</v>
      </c>
      <c r="AK1128" s="17"/>
      <c r="AL1128" s="17"/>
      <c r="AM1128" s="9"/>
      <c r="AN1128" s="9"/>
      <c r="AO1128" s="9"/>
    </row>
    <row r="1129" spans="33:41">
      <c r="AG1129" s="2">
        <v>1113</v>
      </c>
      <c r="AH1129" s="17">
        <v>1112</v>
      </c>
      <c r="AI1129" s="17">
        <f t="shared" si="40"/>
        <v>0.89611721611721606</v>
      </c>
      <c r="AJ1129" s="17" t="str">
        <f t="shared" si="41"/>
        <v>458</v>
      </c>
      <c r="AK1129" s="17"/>
      <c r="AL1129" s="17"/>
      <c r="AM1129" s="9"/>
      <c r="AN1129" s="9"/>
      <c r="AO1129" s="9"/>
    </row>
    <row r="1130" spans="33:41">
      <c r="AG1130" s="2">
        <v>1114</v>
      </c>
      <c r="AH1130" s="17">
        <v>1113</v>
      </c>
      <c r="AI1130" s="17">
        <f t="shared" si="40"/>
        <v>0.89692307692307693</v>
      </c>
      <c r="AJ1130" s="17" t="str">
        <f t="shared" si="41"/>
        <v>459</v>
      </c>
      <c r="AK1130" s="17"/>
      <c r="AL1130" s="17"/>
      <c r="AM1130" s="9"/>
      <c r="AN1130" s="9"/>
      <c r="AO1130" s="9"/>
    </row>
    <row r="1131" spans="33:41">
      <c r="AG1131" s="2">
        <v>1115</v>
      </c>
      <c r="AH1131" s="17">
        <v>1114</v>
      </c>
      <c r="AI1131" s="17">
        <f t="shared" si="40"/>
        <v>0.89772893772893769</v>
      </c>
      <c r="AJ1131" s="17" t="str">
        <f t="shared" si="41"/>
        <v>45A</v>
      </c>
      <c r="AK1131" s="17"/>
      <c r="AL1131" s="17"/>
      <c r="AM1131" s="9"/>
      <c r="AN1131" s="9"/>
      <c r="AO1131" s="9"/>
    </row>
    <row r="1132" spans="33:41">
      <c r="AG1132" s="2">
        <v>1116</v>
      </c>
      <c r="AH1132" s="17">
        <v>1115</v>
      </c>
      <c r="AI1132" s="17">
        <f t="shared" si="40"/>
        <v>0.89853479853479856</v>
      </c>
      <c r="AJ1132" s="17" t="str">
        <f t="shared" si="41"/>
        <v>45B</v>
      </c>
      <c r="AK1132" s="17"/>
      <c r="AL1132" s="17"/>
      <c r="AM1132" s="9"/>
      <c r="AN1132" s="9"/>
      <c r="AO1132" s="9"/>
    </row>
    <row r="1133" spans="33:41">
      <c r="AG1133" s="2">
        <v>1117</v>
      </c>
      <c r="AH1133" s="17">
        <v>1116</v>
      </c>
      <c r="AI1133" s="17">
        <f t="shared" si="40"/>
        <v>0.89934065934065932</v>
      </c>
      <c r="AJ1133" s="17" t="str">
        <f t="shared" si="41"/>
        <v>45C</v>
      </c>
      <c r="AK1133" s="17"/>
      <c r="AL1133" s="17"/>
      <c r="AM1133" s="9"/>
      <c r="AN1133" s="9"/>
      <c r="AO1133" s="9"/>
    </row>
    <row r="1134" spans="33:41">
      <c r="AG1134" s="2">
        <v>1118</v>
      </c>
      <c r="AH1134" s="17">
        <v>1117</v>
      </c>
      <c r="AI1134" s="17">
        <f t="shared" si="40"/>
        <v>0.90014652014652019</v>
      </c>
      <c r="AJ1134" s="17" t="str">
        <f t="shared" si="41"/>
        <v>45D</v>
      </c>
      <c r="AK1134" s="17"/>
      <c r="AL1134" s="17"/>
      <c r="AM1134" s="9"/>
      <c r="AN1134" s="9"/>
      <c r="AO1134" s="9"/>
    </row>
    <row r="1135" spans="33:41">
      <c r="AG1135" s="2">
        <v>1119</v>
      </c>
      <c r="AH1135" s="17">
        <v>1118</v>
      </c>
      <c r="AI1135" s="17">
        <f t="shared" si="40"/>
        <v>0.90095238095238095</v>
      </c>
      <c r="AJ1135" s="17" t="str">
        <f t="shared" si="41"/>
        <v>45E</v>
      </c>
      <c r="AK1135" s="17"/>
      <c r="AL1135" s="17"/>
      <c r="AM1135" s="9"/>
      <c r="AN1135" s="9"/>
      <c r="AO1135" s="9"/>
    </row>
    <row r="1136" spans="33:41">
      <c r="AG1136" s="2">
        <v>1120</v>
      </c>
      <c r="AH1136" s="17">
        <v>1119</v>
      </c>
      <c r="AI1136" s="17">
        <f t="shared" si="40"/>
        <v>0.90175824175824171</v>
      </c>
      <c r="AJ1136" s="17" t="str">
        <f t="shared" si="41"/>
        <v>45F</v>
      </c>
      <c r="AK1136" s="17"/>
      <c r="AL1136" s="17"/>
      <c r="AM1136" s="9"/>
      <c r="AN1136" s="9"/>
      <c r="AO1136" s="9"/>
    </row>
    <row r="1137" spans="33:41">
      <c r="AG1137" s="2">
        <v>1121</v>
      </c>
      <c r="AH1137" s="17">
        <v>1120</v>
      </c>
      <c r="AI1137" s="17">
        <f t="shared" si="40"/>
        <v>0.90256410256410258</v>
      </c>
      <c r="AJ1137" s="17" t="str">
        <f t="shared" si="41"/>
        <v>460</v>
      </c>
      <c r="AK1137" s="17"/>
      <c r="AL1137" s="17"/>
      <c r="AM1137" s="9"/>
      <c r="AN1137" s="9"/>
      <c r="AO1137" s="9"/>
    </row>
    <row r="1138" spans="33:41">
      <c r="AG1138" s="2">
        <v>1122</v>
      </c>
      <c r="AH1138" s="17">
        <v>1121</v>
      </c>
      <c r="AI1138" s="17">
        <f t="shared" si="40"/>
        <v>0.90336996336996334</v>
      </c>
      <c r="AJ1138" s="17" t="str">
        <f t="shared" si="41"/>
        <v>461</v>
      </c>
      <c r="AK1138" s="17"/>
      <c r="AL1138" s="17"/>
      <c r="AM1138" s="9"/>
      <c r="AN1138" s="9"/>
      <c r="AO1138" s="9"/>
    </row>
    <row r="1139" spans="33:41">
      <c r="AG1139" s="2">
        <v>1123</v>
      </c>
      <c r="AH1139" s="17">
        <v>1122</v>
      </c>
      <c r="AI1139" s="17">
        <f t="shared" si="40"/>
        <v>0.90417582417582421</v>
      </c>
      <c r="AJ1139" s="17" t="str">
        <f t="shared" si="41"/>
        <v>462</v>
      </c>
      <c r="AK1139" s="17"/>
      <c r="AL1139" s="17"/>
      <c r="AM1139" s="9"/>
      <c r="AN1139" s="9"/>
      <c r="AO1139" s="9"/>
    </row>
    <row r="1140" spans="33:41">
      <c r="AG1140" s="2">
        <v>1124</v>
      </c>
      <c r="AH1140" s="17">
        <v>1123</v>
      </c>
      <c r="AI1140" s="17">
        <f t="shared" si="40"/>
        <v>0.90498168498168496</v>
      </c>
      <c r="AJ1140" s="17" t="str">
        <f t="shared" si="41"/>
        <v>463</v>
      </c>
      <c r="AK1140" s="17"/>
      <c r="AL1140" s="17"/>
      <c r="AM1140" s="9"/>
      <c r="AN1140" s="9"/>
      <c r="AO1140" s="9"/>
    </row>
    <row r="1141" spans="33:41">
      <c r="AG1141" s="2">
        <v>1125</v>
      </c>
      <c r="AH1141" s="17">
        <v>1124</v>
      </c>
      <c r="AI1141" s="17">
        <f t="shared" si="40"/>
        <v>0.90578754578754583</v>
      </c>
      <c r="AJ1141" s="17" t="str">
        <f t="shared" si="41"/>
        <v>464</v>
      </c>
      <c r="AK1141" s="17"/>
      <c r="AL1141" s="17"/>
      <c r="AM1141" s="9"/>
      <c r="AN1141" s="9"/>
      <c r="AO1141" s="9"/>
    </row>
    <row r="1142" spans="33:41">
      <c r="AG1142" s="2">
        <v>1126</v>
      </c>
      <c r="AH1142" s="17">
        <v>1125</v>
      </c>
      <c r="AI1142" s="17">
        <f t="shared" si="40"/>
        <v>0.90659340659340659</v>
      </c>
      <c r="AJ1142" s="17" t="str">
        <f t="shared" si="41"/>
        <v>465</v>
      </c>
      <c r="AK1142" s="17"/>
      <c r="AL1142" s="17"/>
      <c r="AM1142" s="9"/>
      <c r="AN1142" s="9"/>
      <c r="AO1142" s="9"/>
    </row>
    <row r="1143" spans="33:41">
      <c r="AG1143" s="2">
        <v>1127</v>
      </c>
      <c r="AH1143" s="17">
        <v>1126</v>
      </c>
      <c r="AI1143" s="17">
        <f t="shared" si="40"/>
        <v>0.90739926739926735</v>
      </c>
      <c r="AJ1143" s="17" t="str">
        <f t="shared" si="41"/>
        <v>466</v>
      </c>
      <c r="AK1143" s="17"/>
      <c r="AL1143" s="17"/>
      <c r="AM1143" s="9"/>
      <c r="AN1143" s="9"/>
      <c r="AO1143" s="9"/>
    </row>
    <row r="1144" spans="33:41">
      <c r="AG1144" s="2">
        <v>1128</v>
      </c>
      <c r="AH1144" s="17">
        <v>1127</v>
      </c>
      <c r="AI1144" s="17">
        <f t="shared" si="40"/>
        <v>0.90820512820512822</v>
      </c>
      <c r="AJ1144" s="17" t="str">
        <f t="shared" si="41"/>
        <v>467</v>
      </c>
      <c r="AK1144" s="17"/>
      <c r="AL1144" s="17"/>
      <c r="AM1144" s="9"/>
      <c r="AN1144" s="9"/>
      <c r="AO1144" s="9"/>
    </row>
    <row r="1145" spans="33:41">
      <c r="AG1145" s="2">
        <v>1129</v>
      </c>
      <c r="AH1145" s="17">
        <v>1128</v>
      </c>
      <c r="AI1145" s="17">
        <f t="shared" si="40"/>
        <v>0.90901098901098898</v>
      </c>
      <c r="AJ1145" s="17" t="str">
        <f t="shared" si="41"/>
        <v>468</v>
      </c>
      <c r="AK1145" s="17"/>
      <c r="AL1145" s="17"/>
      <c r="AM1145" s="9"/>
      <c r="AN1145" s="9"/>
      <c r="AO1145" s="9"/>
    </row>
    <row r="1146" spans="33:41">
      <c r="AG1146" s="2">
        <v>1130</v>
      </c>
      <c r="AH1146" s="17">
        <v>1129</v>
      </c>
      <c r="AI1146" s="17">
        <f t="shared" si="40"/>
        <v>0.90981684981684985</v>
      </c>
      <c r="AJ1146" s="17" t="str">
        <f t="shared" si="41"/>
        <v>469</v>
      </c>
      <c r="AK1146" s="17"/>
      <c r="AL1146" s="17"/>
      <c r="AM1146" s="9"/>
      <c r="AN1146" s="9"/>
      <c r="AO1146" s="9"/>
    </row>
    <row r="1147" spans="33:41">
      <c r="AG1147" s="2">
        <v>1131</v>
      </c>
      <c r="AH1147" s="17">
        <v>1130</v>
      </c>
      <c r="AI1147" s="17">
        <f t="shared" si="40"/>
        <v>0.91062271062271061</v>
      </c>
      <c r="AJ1147" s="17" t="str">
        <f t="shared" si="41"/>
        <v>46A</v>
      </c>
      <c r="AK1147" s="17"/>
      <c r="AL1147" s="17"/>
      <c r="AM1147" s="9"/>
      <c r="AN1147" s="9"/>
      <c r="AO1147" s="9"/>
    </row>
    <row r="1148" spans="33:41">
      <c r="AG1148" s="2">
        <v>1132</v>
      </c>
      <c r="AH1148" s="17">
        <v>1131</v>
      </c>
      <c r="AI1148" s="17">
        <f t="shared" si="40"/>
        <v>0.91142857142857148</v>
      </c>
      <c r="AJ1148" s="17" t="str">
        <f t="shared" si="41"/>
        <v>46B</v>
      </c>
      <c r="AK1148" s="17"/>
      <c r="AL1148" s="17"/>
      <c r="AM1148" s="9"/>
      <c r="AN1148" s="9"/>
      <c r="AO1148" s="9"/>
    </row>
    <row r="1149" spans="33:41">
      <c r="AG1149" s="2">
        <v>1133</v>
      </c>
      <c r="AH1149" s="17">
        <v>1132</v>
      </c>
      <c r="AI1149" s="17">
        <f t="shared" si="40"/>
        <v>0.91223443223443224</v>
      </c>
      <c r="AJ1149" s="17" t="str">
        <f t="shared" si="41"/>
        <v>46C</v>
      </c>
      <c r="AK1149" s="17"/>
      <c r="AL1149" s="17"/>
      <c r="AM1149" s="9"/>
      <c r="AN1149" s="9"/>
      <c r="AO1149" s="9"/>
    </row>
    <row r="1150" spans="33:41">
      <c r="AG1150" s="2">
        <v>1134</v>
      </c>
      <c r="AH1150" s="17">
        <v>1133</v>
      </c>
      <c r="AI1150" s="17">
        <f t="shared" si="40"/>
        <v>0.91304029304029299</v>
      </c>
      <c r="AJ1150" s="17" t="str">
        <f t="shared" si="41"/>
        <v>46D</v>
      </c>
      <c r="AK1150" s="17"/>
      <c r="AL1150" s="17"/>
      <c r="AM1150" s="9"/>
      <c r="AN1150" s="9"/>
      <c r="AO1150" s="9"/>
    </row>
    <row r="1151" spans="33:41">
      <c r="AG1151" s="2">
        <v>1135</v>
      </c>
      <c r="AH1151" s="17">
        <v>1134</v>
      </c>
      <c r="AI1151" s="17">
        <f t="shared" si="40"/>
        <v>0.91384615384615386</v>
      </c>
      <c r="AJ1151" s="17" t="str">
        <f t="shared" si="41"/>
        <v>46E</v>
      </c>
      <c r="AK1151" s="17"/>
      <c r="AL1151" s="17"/>
      <c r="AM1151" s="9"/>
      <c r="AN1151" s="9"/>
      <c r="AO1151" s="9"/>
    </row>
    <row r="1152" spans="33:41">
      <c r="AG1152" s="2">
        <v>1136</v>
      </c>
      <c r="AH1152" s="17">
        <v>1135</v>
      </c>
      <c r="AI1152" s="17">
        <f t="shared" si="40"/>
        <v>0.91465201465201462</v>
      </c>
      <c r="AJ1152" s="17" t="str">
        <f t="shared" si="41"/>
        <v>46F</v>
      </c>
      <c r="AK1152" s="17"/>
      <c r="AL1152" s="17"/>
      <c r="AM1152" s="9"/>
      <c r="AN1152" s="9"/>
      <c r="AO1152" s="9"/>
    </row>
    <row r="1153" spans="33:41">
      <c r="AG1153" s="2">
        <v>1137</v>
      </c>
      <c r="AH1153" s="17">
        <v>1136</v>
      </c>
      <c r="AI1153" s="17">
        <f t="shared" si="40"/>
        <v>0.91545787545787549</v>
      </c>
      <c r="AJ1153" s="17" t="str">
        <f t="shared" si="41"/>
        <v>470</v>
      </c>
      <c r="AK1153" s="17"/>
      <c r="AL1153" s="17"/>
      <c r="AM1153" s="9"/>
      <c r="AN1153" s="9"/>
      <c r="AO1153" s="9"/>
    </row>
    <row r="1154" spans="33:41">
      <c r="AG1154" s="2">
        <v>1138</v>
      </c>
      <c r="AH1154" s="17">
        <v>1137</v>
      </c>
      <c r="AI1154" s="17">
        <f t="shared" si="40"/>
        <v>0.91626373626373625</v>
      </c>
      <c r="AJ1154" s="17" t="str">
        <f t="shared" si="41"/>
        <v>471</v>
      </c>
      <c r="AK1154" s="17"/>
      <c r="AL1154" s="17"/>
      <c r="AM1154" s="9"/>
      <c r="AN1154" s="9"/>
      <c r="AO1154" s="9"/>
    </row>
    <row r="1155" spans="33:41">
      <c r="AG1155" s="2">
        <v>1139</v>
      </c>
      <c r="AH1155" s="17">
        <v>1138</v>
      </c>
      <c r="AI1155" s="17">
        <f t="shared" si="40"/>
        <v>0.91706959706959712</v>
      </c>
      <c r="AJ1155" s="17" t="str">
        <f t="shared" si="41"/>
        <v>472</v>
      </c>
      <c r="AK1155" s="17"/>
      <c r="AL1155" s="17"/>
      <c r="AM1155" s="9"/>
      <c r="AN1155" s="9"/>
      <c r="AO1155" s="9"/>
    </row>
    <row r="1156" spans="33:41">
      <c r="AG1156" s="2">
        <v>1140</v>
      </c>
      <c r="AH1156" s="17">
        <v>1139</v>
      </c>
      <c r="AI1156" s="17">
        <f t="shared" si="40"/>
        <v>0.91787545787545788</v>
      </c>
      <c r="AJ1156" s="17" t="str">
        <f t="shared" si="41"/>
        <v>473</v>
      </c>
      <c r="AK1156" s="17"/>
      <c r="AL1156" s="17"/>
      <c r="AM1156" s="9"/>
      <c r="AN1156" s="9"/>
      <c r="AO1156" s="9"/>
    </row>
    <row r="1157" spans="33:41">
      <c r="AG1157" s="2">
        <v>1141</v>
      </c>
      <c r="AH1157" s="17">
        <v>1140</v>
      </c>
      <c r="AI1157" s="17">
        <f t="shared" si="40"/>
        <v>0.91868131868131864</v>
      </c>
      <c r="AJ1157" s="17" t="str">
        <f t="shared" si="41"/>
        <v>474</v>
      </c>
      <c r="AK1157" s="17"/>
      <c r="AL1157" s="17"/>
      <c r="AM1157" s="9"/>
      <c r="AN1157" s="9"/>
      <c r="AO1157" s="9"/>
    </row>
    <row r="1158" spans="33:41">
      <c r="AG1158" s="2">
        <v>1142</v>
      </c>
      <c r="AH1158" s="17">
        <v>1141</v>
      </c>
      <c r="AI1158" s="17">
        <f t="shared" si="40"/>
        <v>0.91948717948717951</v>
      </c>
      <c r="AJ1158" s="17" t="str">
        <f t="shared" si="41"/>
        <v>475</v>
      </c>
      <c r="AK1158" s="17"/>
      <c r="AL1158" s="17"/>
      <c r="AM1158" s="9"/>
      <c r="AN1158" s="9"/>
      <c r="AO1158" s="9"/>
    </row>
    <row r="1159" spans="33:41">
      <c r="AG1159" s="2">
        <v>1143</v>
      </c>
      <c r="AH1159" s="17">
        <v>1142</v>
      </c>
      <c r="AI1159" s="17">
        <f t="shared" si="40"/>
        <v>0.92029304029304027</v>
      </c>
      <c r="AJ1159" s="17" t="str">
        <f t="shared" si="41"/>
        <v>476</v>
      </c>
      <c r="AK1159" s="17"/>
      <c r="AL1159" s="17"/>
      <c r="AM1159" s="9"/>
      <c r="AN1159" s="9"/>
      <c r="AO1159" s="9"/>
    </row>
    <row r="1160" spans="33:41">
      <c r="AG1160" s="2">
        <v>1144</v>
      </c>
      <c r="AH1160" s="17">
        <v>1143</v>
      </c>
      <c r="AI1160" s="17">
        <f t="shared" si="40"/>
        <v>0.92109890109890113</v>
      </c>
      <c r="AJ1160" s="17" t="str">
        <f t="shared" si="41"/>
        <v>477</v>
      </c>
      <c r="AK1160" s="17"/>
      <c r="AL1160" s="17"/>
      <c r="AM1160" s="9"/>
      <c r="AN1160" s="9"/>
      <c r="AO1160" s="9"/>
    </row>
    <row r="1161" spans="33:41">
      <c r="AG1161" s="2">
        <v>1145</v>
      </c>
      <c r="AH1161" s="17">
        <v>1144</v>
      </c>
      <c r="AI1161" s="17">
        <f t="shared" si="40"/>
        <v>0.92190476190476189</v>
      </c>
      <c r="AJ1161" s="17" t="str">
        <f t="shared" si="41"/>
        <v>478</v>
      </c>
      <c r="AK1161" s="17"/>
      <c r="AL1161" s="17"/>
      <c r="AM1161" s="9"/>
      <c r="AN1161" s="9"/>
      <c r="AO1161" s="9"/>
    </row>
    <row r="1162" spans="33:41">
      <c r="AG1162" s="2">
        <v>1146</v>
      </c>
      <c r="AH1162" s="17">
        <v>1145</v>
      </c>
      <c r="AI1162" s="17">
        <f t="shared" si="40"/>
        <v>0.92271062271062276</v>
      </c>
      <c r="AJ1162" s="17" t="str">
        <f t="shared" si="41"/>
        <v>479</v>
      </c>
      <c r="AK1162" s="17"/>
      <c r="AL1162" s="17"/>
      <c r="AM1162" s="9"/>
      <c r="AN1162" s="9"/>
      <c r="AO1162" s="9"/>
    </row>
    <row r="1163" spans="33:41">
      <c r="AG1163" s="2">
        <v>1147</v>
      </c>
      <c r="AH1163" s="17">
        <v>1146</v>
      </c>
      <c r="AI1163" s="17">
        <f t="shared" si="40"/>
        <v>0.92351648351648352</v>
      </c>
      <c r="AJ1163" s="17" t="str">
        <f t="shared" si="41"/>
        <v>47A</v>
      </c>
      <c r="AK1163" s="17"/>
      <c r="AL1163" s="17"/>
      <c r="AM1163" s="9"/>
      <c r="AN1163" s="9"/>
      <c r="AO1163" s="9"/>
    </row>
    <row r="1164" spans="33:41">
      <c r="AG1164" s="2">
        <v>1148</v>
      </c>
      <c r="AH1164" s="17">
        <v>1147</v>
      </c>
      <c r="AI1164" s="17">
        <f t="shared" si="40"/>
        <v>0.92432234432234428</v>
      </c>
      <c r="AJ1164" s="17" t="str">
        <f t="shared" si="41"/>
        <v>47B</v>
      </c>
      <c r="AK1164" s="17"/>
      <c r="AL1164" s="17"/>
      <c r="AM1164" s="9"/>
      <c r="AN1164" s="9"/>
      <c r="AO1164" s="9"/>
    </row>
    <row r="1165" spans="33:41">
      <c r="AG1165" s="2">
        <v>1149</v>
      </c>
      <c r="AH1165" s="17">
        <v>1148</v>
      </c>
      <c r="AI1165" s="17">
        <f t="shared" si="40"/>
        <v>0.92512820512820515</v>
      </c>
      <c r="AJ1165" s="17" t="str">
        <f t="shared" si="41"/>
        <v>47C</v>
      </c>
      <c r="AK1165" s="17"/>
      <c r="AL1165" s="17"/>
      <c r="AM1165" s="9"/>
      <c r="AN1165" s="9"/>
      <c r="AO1165" s="9"/>
    </row>
    <row r="1166" spans="33:41">
      <c r="AG1166" s="2">
        <v>1150</v>
      </c>
      <c r="AH1166" s="17">
        <v>1149</v>
      </c>
      <c r="AI1166" s="17">
        <f t="shared" si="40"/>
        <v>0.92593406593406591</v>
      </c>
      <c r="AJ1166" s="17" t="str">
        <f t="shared" si="41"/>
        <v>47D</v>
      </c>
      <c r="AK1166" s="17"/>
      <c r="AL1166" s="17"/>
      <c r="AM1166" s="9"/>
      <c r="AN1166" s="9"/>
      <c r="AO1166" s="9"/>
    </row>
    <row r="1167" spans="33:41">
      <c r="AG1167" s="2">
        <v>1151</v>
      </c>
      <c r="AH1167" s="17">
        <v>1150</v>
      </c>
      <c r="AI1167" s="17">
        <f t="shared" si="40"/>
        <v>0.92673992673992678</v>
      </c>
      <c r="AJ1167" s="17" t="str">
        <f t="shared" si="41"/>
        <v>47E</v>
      </c>
      <c r="AK1167" s="17"/>
      <c r="AL1167" s="17"/>
      <c r="AM1167" s="9"/>
      <c r="AN1167" s="9"/>
      <c r="AO1167" s="9"/>
    </row>
    <row r="1168" spans="33:41">
      <c r="AG1168" s="2">
        <v>1152</v>
      </c>
      <c r="AH1168" s="17">
        <v>1151</v>
      </c>
      <c r="AI1168" s="17">
        <f t="shared" si="40"/>
        <v>0.92754578754578754</v>
      </c>
      <c r="AJ1168" s="17" t="str">
        <f t="shared" si="41"/>
        <v>47F</v>
      </c>
      <c r="AK1168" s="17"/>
      <c r="AL1168" s="17"/>
      <c r="AM1168" s="9"/>
      <c r="AN1168" s="9"/>
      <c r="AO1168" s="9"/>
    </row>
    <row r="1169" spans="33:41">
      <c r="AG1169" s="2">
        <v>1153</v>
      </c>
      <c r="AH1169" s="17">
        <v>1152</v>
      </c>
      <c r="AI1169" s="17">
        <f t="shared" si="40"/>
        <v>0.9283516483516483</v>
      </c>
      <c r="AJ1169" s="17" t="str">
        <f t="shared" si="41"/>
        <v>480</v>
      </c>
      <c r="AK1169" s="17"/>
      <c r="AL1169" s="17"/>
      <c r="AM1169" s="9"/>
      <c r="AN1169" s="9"/>
      <c r="AO1169" s="9"/>
    </row>
    <row r="1170" spans="33:41">
      <c r="AG1170" s="2">
        <v>1154</v>
      </c>
      <c r="AH1170" s="17">
        <v>1153</v>
      </c>
      <c r="AI1170" s="17">
        <f t="shared" si="40"/>
        <v>0.92915750915750916</v>
      </c>
      <c r="AJ1170" s="17" t="str">
        <f t="shared" si="41"/>
        <v>481</v>
      </c>
      <c r="AK1170" s="17"/>
      <c r="AL1170" s="17"/>
      <c r="AM1170" s="9"/>
      <c r="AN1170" s="9"/>
      <c r="AO1170" s="9"/>
    </row>
    <row r="1171" spans="33:41">
      <c r="AG1171" s="2">
        <v>1155</v>
      </c>
      <c r="AH1171" s="17">
        <v>1154</v>
      </c>
      <c r="AI1171" s="17">
        <f t="shared" ref="AI1171:AI1234" si="42">AH1171*$AJ$15</f>
        <v>0.92996336996336992</v>
      </c>
      <c r="AJ1171" s="17" t="str">
        <f t="shared" ref="AJ1171:AJ1234" si="43">DEC2HEX(AH1171,3)</f>
        <v>482</v>
      </c>
      <c r="AK1171" s="17"/>
      <c r="AL1171" s="17"/>
      <c r="AM1171" s="9"/>
      <c r="AN1171" s="9"/>
      <c r="AO1171" s="9"/>
    </row>
    <row r="1172" spans="33:41">
      <c r="AG1172" s="2">
        <v>1156</v>
      </c>
      <c r="AH1172" s="17">
        <v>1155</v>
      </c>
      <c r="AI1172" s="17">
        <f t="shared" si="42"/>
        <v>0.93076923076923079</v>
      </c>
      <c r="AJ1172" s="17" t="str">
        <f t="shared" si="43"/>
        <v>483</v>
      </c>
      <c r="AK1172" s="17"/>
      <c r="AL1172" s="17"/>
      <c r="AM1172" s="9"/>
      <c r="AN1172" s="9"/>
      <c r="AO1172" s="9"/>
    </row>
    <row r="1173" spans="33:41">
      <c r="AG1173" s="2">
        <v>1157</v>
      </c>
      <c r="AH1173" s="17">
        <v>1156</v>
      </c>
      <c r="AI1173" s="17">
        <f t="shared" si="42"/>
        <v>0.93157509157509155</v>
      </c>
      <c r="AJ1173" s="17" t="str">
        <f t="shared" si="43"/>
        <v>484</v>
      </c>
      <c r="AK1173" s="17"/>
      <c r="AL1173" s="17"/>
      <c r="AM1173" s="9"/>
      <c r="AN1173" s="9"/>
      <c r="AO1173" s="9"/>
    </row>
    <row r="1174" spans="33:41">
      <c r="AG1174" s="2">
        <v>1158</v>
      </c>
      <c r="AH1174" s="17">
        <v>1157</v>
      </c>
      <c r="AI1174" s="17">
        <f t="shared" si="42"/>
        <v>0.93238095238095242</v>
      </c>
      <c r="AJ1174" s="17" t="str">
        <f t="shared" si="43"/>
        <v>485</v>
      </c>
      <c r="AK1174" s="17"/>
      <c r="AL1174" s="17"/>
      <c r="AM1174" s="9"/>
      <c r="AN1174" s="9"/>
      <c r="AO1174" s="9"/>
    </row>
    <row r="1175" spans="33:41">
      <c r="AG1175" s="2">
        <v>1159</v>
      </c>
      <c r="AH1175" s="17">
        <v>1158</v>
      </c>
      <c r="AI1175" s="17">
        <f t="shared" si="42"/>
        <v>0.93318681318681318</v>
      </c>
      <c r="AJ1175" s="17" t="str">
        <f t="shared" si="43"/>
        <v>486</v>
      </c>
      <c r="AK1175" s="17"/>
      <c r="AL1175" s="17"/>
      <c r="AM1175" s="9"/>
      <c r="AN1175" s="9"/>
      <c r="AO1175" s="9"/>
    </row>
    <row r="1176" spans="33:41">
      <c r="AG1176" s="2">
        <v>1160</v>
      </c>
      <c r="AH1176" s="17">
        <v>1159</v>
      </c>
      <c r="AI1176" s="17">
        <f t="shared" si="42"/>
        <v>0.93399267399267394</v>
      </c>
      <c r="AJ1176" s="17" t="str">
        <f t="shared" si="43"/>
        <v>487</v>
      </c>
      <c r="AK1176" s="17"/>
      <c r="AL1176" s="17"/>
      <c r="AM1176" s="9"/>
      <c r="AN1176" s="9"/>
      <c r="AO1176" s="9"/>
    </row>
    <row r="1177" spans="33:41">
      <c r="AG1177" s="2">
        <v>1161</v>
      </c>
      <c r="AH1177" s="17">
        <v>1160</v>
      </c>
      <c r="AI1177" s="17">
        <f t="shared" si="42"/>
        <v>0.93479853479853481</v>
      </c>
      <c r="AJ1177" s="17" t="str">
        <f t="shared" si="43"/>
        <v>488</v>
      </c>
      <c r="AK1177" s="17"/>
      <c r="AL1177" s="17"/>
      <c r="AM1177" s="9"/>
      <c r="AN1177" s="9"/>
      <c r="AO1177" s="9"/>
    </row>
    <row r="1178" spans="33:41">
      <c r="AG1178" s="2">
        <v>1162</v>
      </c>
      <c r="AH1178" s="17">
        <v>1161</v>
      </c>
      <c r="AI1178" s="17">
        <f t="shared" si="42"/>
        <v>0.93560439560439557</v>
      </c>
      <c r="AJ1178" s="17" t="str">
        <f t="shared" si="43"/>
        <v>489</v>
      </c>
      <c r="AK1178" s="17"/>
      <c r="AL1178" s="17"/>
      <c r="AM1178" s="9"/>
      <c r="AN1178" s="9"/>
      <c r="AO1178" s="9"/>
    </row>
    <row r="1179" spans="33:41">
      <c r="AG1179" s="2">
        <v>1163</v>
      </c>
      <c r="AH1179" s="17">
        <v>1162</v>
      </c>
      <c r="AI1179" s="17">
        <f t="shared" si="42"/>
        <v>0.93641025641025644</v>
      </c>
      <c r="AJ1179" s="17" t="str">
        <f t="shared" si="43"/>
        <v>48A</v>
      </c>
      <c r="AK1179" s="17"/>
      <c r="AL1179" s="17"/>
      <c r="AM1179" s="9"/>
      <c r="AN1179" s="9"/>
      <c r="AO1179" s="9"/>
    </row>
    <row r="1180" spans="33:41">
      <c r="AG1180" s="2">
        <v>1164</v>
      </c>
      <c r="AH1180" s="17">
        <v>1163</v>
      </c>
      <c r="AI1180" s="17">
        <f t="shared" si="42"/>
        <v>0.93721611721611719</v>
      </c>
      <c r="AJ1180" s="17" t="str">
        <f t="shared" si="43"/>
        <v>48B</v>
      </c>
      <c r="AK1180" s="17"/>
      <c r="AL1180" s="17"/>
      <c r="AM1180" s="9"/>
      <c r="AN1180" s="9"/>
      <c r="AO1180" s="9"/>
    </row>
    <row r="1181" spans="33:41">
      <c r="AG1181" s="2">
        <v>1165</v>
      </c>
      <c r="AH1181" s="17">
        <v>1164</v>
      </c>
      <c r="AI1181" s="17">
        <f t="shared" si="42"/>
        <v>0.93802197802197806</v>
      </c>
      <c r="AJ1181" s="17" t="str">
        <f t="shared" si="43"/>
        <v>48C</v>
      </c>
      <c r="AK1181" s="17"/>
      <c r="AL1181" s="17"/>
      <c r="AM1181" s="9"/>
      <c r="AN1181" s="9"/>
      <c r="AO1181" s="9"/>
    </row>
    <row r="1182" spans="33:41">
      <c r="AG1182" s="2">
        <v>1166</v>
      </c>
      <c r="AH1182" s="17">
        <v>1165</v>
      </c>
      <c r="AI1182" s="17">
        <f t="shared" si="42"/>
        <v>0.93882783882783882</v>
      </c>
      <c r="AJ1182" s="17" t="str">
        <f t="shared" si="43"/>
        <v>48D</v>
      </c>
      <c r="AK1182" s="17"/>
      <c r="AL1182" s="17"/>
      <c r="AM1182" s="9"/>
      <c r="AN1182" s="9"/>
      <c r="AO1182" s="9"/>
    </row>
    <row r="1183" spans="33:41">
      <c r="AG1183" s="2">
        <v>1167</v>
      </c>
      <c r="AH1183" s="17">
        <v>1166</v>
      </c>
      <c r="AI1183" s="17">
        <f t="shared" si="42"/>
        <v>0.93963369963369958</v>
      </c>
      <c r="AJ1183" s="17" t="str">
        <f t="shared" si="43"/>
        <v>48E</v>
      </c>
      <c r="AK1183" s="17"/>
      <c r="AL1183" s="17"/>
      <c r="AM1183" s="9"/>
      <c r="AN1183" s="9"/>
      <c r="AO1183" s="9"/>
    </row>
    <row r="1184" spans="33:41">
      <c r="AG1184" s="2">
        <v>1168</v>
      </c>
      <c r="AH1184" s="17">
        <v>1167</v>
      </c>
      <c r="AI1184" s="17">
        <f t="shared" si="42"/>
        <v>0.94043956043956045</v>
      </c>
      <c r="AJ1184" s="17" t="str">
        <f t="shared" si="43"/>
        <v>48F</v>
      </c>
      <c r="AK1184" s="17"/>
      <c r="AL1184" s="17"/>
      <c r="AM1184" s="9"/>
      <c r="AN1184" s="9"/>
      <c r="AO1184" s="9"/>
    </row>
    <row r="1185" spans="33:41">
      <c r="AG1185" s="2">
        <v>1169</v>
      </c>
      <c r="AH1185" s="17">
        <v>1168</v>
      </c>
      <c r="AI1185" s="17">
        <f t="shared" si="42"/>
        <v>0.94124542124542121</v>
      </c>
      <c r="AJ1185" s="17" t="str">
        <f t="shared" si="43"/>
        <v>490</v>
      </c>
      <c r="AK1185" s="17"/>
      <c r="AL1185" s="17"/>
      <c r="AM1185" s="9"/>
      <c r="AN1185" s="9"/>
      <c r="AO1185" s="9"/>
    </row>
    <row r="1186" spans="33:41">
      <c r="AG1186" s="2">
        <v>1170</v>
      </c>
      <c r="AH1186" s="17">
        <v>1169</v>
      </c>
      <c r="AI1186" s="17">
        <f t="shared" si="42"/>
        <v>0.94205128205128208</v>
      </c>
      <c r="AJ1186" s="17" t="str">
        <f t="shared" si="43"/>
        <v>491</v>
      </c>
      <c r="AK1186" s="17"/>
      <c r="AL1186" s="17"/>
      <c r="AM1186" s="9"/>
      <c r="AN1186" s="9"/>
      <c r="AO1186" s="9"/>
    </row>
    <row r="1187" spans="33:41">
      <c r="AG1187" s="2">
        <v>1171</v>
      </c>
      <c r="AH1187" s="17">
        <v>1170</v>
      </c>
      <c r="AI1187" s="17">
        <f t="shared" si="42"/>
        <v>0.94285714285714284</v>
      </c>
      <c r="AJ1187" s="17" t="str">
        <f t="shared" si="43"/>
        <v>492</v>
      </c>
      <c r="AK1187" s="17"/>
      <c r="AL1187" s="17"/>
      <c r="AM1187" s="9"/>
      <c r="AN1187" s="9"/>
      <c r="AO1187" s="9"/>
    </row>
    <row r="1188" spans="33:41">
      <c r="AG1188" s="2">
        <v>1172</v>
      </c>
      <c r="AH1188" s="17">
        <v>1171</v>
      </c>
      <c r="AI1188" s="17">
        <f t="shared" si="42"/>
        <v>0.94366300366300371</v>
      </c>
      <c r="AJ1188" s="17" t="str">
        <f t="shared" si="43"/>
        <v>493</v>
      </c>
      <c r="AK1188" s="17"/>
      <c r="AL1188" s="17"/>
      <c r="AM1188" s="9"/>
      <c r="AN1188" s="9"/>
      <c r="AO1188" s="9"/>
    </row>
    <row r="1189" spans="33:41">
      <c r="AG1189" s="2">
        <v>1173</v>
      </c>
      <c r="AH1189" s="17">
        <v>1172</v>
      </c>
      <c r="AI1189" s="17">
        <f t="shared" si="42"/>
        <v>0.94446886446886447</v>
      </c>
      <c r="AJ1189" s="17" t="str">
        <f t="shared" si="43"/>
        <v>494</v>
      </c>
      <c r="AK1189" s="17"/>
      <c r="AL1189" s="17"/>
      <c r="AM1189" s="9"/>
      <c r="AN1189" s="9"/>
      <c r="AO1189" s="9"/>
    </row>
    <row r="1190" spans="33:41">
      <c r="AG1190" s="2">
        <v>1174</v>
      </c>
      <c r="AH1190" s="17">
        <v>1173</v>
      </c>
      <c r="AI1190" s="17">
        <f t="shared" si="42"/>
        <v>0.94527472527472522</v>
      </c>
      <c r="AJ1190" s="17" t="str">
        <f t="shared" si="43"/>
        <v>495</v>
      </c>
      <c r="AK1190" s="17"/>
      <c r="AL1190" s="17"/>
      <c r="AM1190" s="9"/>
      <c r="AN1190" s="9"/>
      <c r="AO1190" s="9"/>
    </row>
    <row r="1191" spans="33:41">
      <c r="AG1191" s="2">
        <v>1175</v>
      </c>
      <c r="AH1191" s="17">
        <v>1174</v>
      </c>
      <c r="AI1191" s="17">
        <f t="shared" si="42"/>
        <v>0.94608058608058609</v>
      </c>
      <c r="AJ1191" s="17" t="str">
        <f t="shared" si="43"/>
        <v>496</v>
      </c>
      <c r="AK1191" s="17"/>
      <c r="AL1191" s="17"/>
      <c r="AM1191" s="9"/>
      <c r="AN1191" s="9"/>
      <c r="AO1191" s="9"/>
    </row>
    <row r="1192" spans="33:41">
      <c r="AG1192" s="2">
        <v>1176</v>
      </c>
      <c r="AH1192" s="17">
        <v>1175</v>
      </c>
      <c r="AI1192" s="17">
        <f t="shared" si="42"/>
        <v>0.94688644688644685</v>
      </c>
      <c r="AJ1192" s="17" t="str">
        <f t="shared" si="43"/>
        <v>497</v>
      </c>
      <c r="AK1192" s="17"/>
      <c r="AL1192" s="17"/>
      <c r="AM1192" s="9"/>
      <c r="AN1192" s="9"/>
      <c r="AO1192" s="9"/>
    </row>
    <row r="1193" spans="33:41">
      <c r="AG1193" s="2">
        <v>1177</v>
      </c>
      <c r="AH1193" s="17">
        <v>1176</v>
      </c>
      <c r="AI1193" s="17">
        <f t="shared" si="42"/>
        <v>0.94769230769230772</v>
      </c>
      <c r="AJ1193" s="17" t="str">
        <f t="shared" si="43"/>
        <v>498</v>
      </c>
      <c r="AK1193" s="17"/>
      <c r="AL1193" s="17"/>
      <c r="AM1193" s="9"/>
      <c r="AN1193" s="9"/>
      <c r="AO1193" s="9"/>
    </row>
    <row r="1194" spans="33:41">
      <c r="AG1194" s="2">
        <v>1178</v>
      </c>
      <c r="AH1194" s="17">
        <v>1177</v>
      </c>
      <c r="AI1194" s="17">
        <f t="shared" si="42"/>
        <v>0.94849816849816848</v>
      </c>
      <c r="AJ1194" s="17" t="str">
        <f t="shared" si="43"/>
        <v>499</v>
      </c>
      <c r="AK1194" s="17"/>
      <c r="AL1194" s="17"/>
      <c r="AM1194" s="9"/>
      <c r="AN1194" s="9"/>
      <c r="AO1194" s="9"/>
    </row>
    <row r="1195" spans="33:41">
      <c r="AG1195" s="2">
        <v>1179</v>
      </c>
      <c r="AH1195" s="17">
        <v>1178</v>
      </c>
      <c r="AI1195" s="17">
        <f t="shared" si="42"/>
        <v>0.94930402930402935</v>
      </c>
      <c r="AJ1195" s="17" t="str">
        <f t="shared" si="43"/>
        <v>49A</v>
      </c>
      <c r="AK1195" s="17"/>
      <c r="AL1195" s="17"/>
      <c r="AM1195" s="9"/>
      <c r="AN1195" s="9"/>
      <c r="AO1195" s="9"/>
    </row>
    <row r="1196" spans="33:41">
      <c r="AG1196" s="2">
        <v>1180</v>
      </c>
      <c r="AH1196" s="17">
        <v>1179</v>
      </c>
      <c r="AI1196" s="17">
        <f t="shared" si="42"/>
        <v>0.95010989010989011</v>
      </c>
      <c r="AJ1196" s="17" t="str">
        <f t="shared" si="43"/>
        <v>49B</v>
      </c>
      <c r="AK1196" s="17"/>
      <c r="AL1196" s="17"/>
      <c r="AM1196" s="9"/>
      <c r="AN1196" s="9"/>
      <c r="AO1196" s="9"/>
    </row>
    <row r="1197" spans="33:41">
      <c r="AG1197" s="2">
        <v>1181</v>
      </c>
      <c r="AH1197" s="17">
        <v>1180</v>
      </c>
      <c r="AI1197" s="17">
        <f t="shared" si="42"/>
        <v>0.95091575091575087</v>
      </c>
      <c r="AJ1197" s="17" t="str">
        <f t="shared" si="43"/>
        <v>49C</v>
      </c>
      <c r="AK1197" s="17"/>
      <c r="AL1197" s="17"/>
      <c r="AM1197" s="9"/>
      <c r="AN1197" s="9"/>
      <c r="AO1197" s="9"/>
    </row>
    <row r="1198" spans="33:41">
      <c r="AG1198" s="2">
        <v>1182</v>
      </c>
      <c r="AH1198" s="17">
        <v>1181</v>
      </c>
      <c r="AI1198" s="17">
        <f t="shared" si="42"/>
        <v>0.95172161172161174</v>
      </c>
      <c r="AJ1198" s="17" t="str">
        <f t="shared" si="43"/>
        <v>49D</v>
      </c>
      <c r="AK1198" s="17"/>
      <c r="AL1198" s="17"/>
      <c r="AM1198" s="9"/>
      <c r="AN1198" s="9"/>
      <c r="AO1198" s="9"/>
    </row>
    <row r="1199" spans="33:41">
      <c r="AG1199" s="2">
        <v>1183</v>
      </c>
      <c r="AH1199" s="17">
        <v>1182</v>
      </c>
      <c r="AI1199" s="17">
        <f t="shared" si="42"/>
        <v>0.9525274725274725</v>
      </c>
      <c r="AJ1199" s="17" t="str">
        <f t="shared" si="43"/>
        <v>49E</v>
      </c>
      <c r="AK1199" s="17"/>
      <c r="AL1199" s="17"/>
      <c r="AM1199" s="9"/>
      <c r="AN1199" s="9"/>
      <c r="AO1199" s="9"/>
    </row>
    <row r="1200" spans="33:41">
      <c r="AG1200" s="2">
        <v>1184</v>
      </c>
      <c r="AH1200" s="17">
        <v>1183</v>
      </c>
      <c r="AI1200" s="17">
        <f t="shared" si="42"/>
        <v>0.95333333333333337</v>
      </c>
      <c r="AJ1200" s="17" t="str">
        <f t="shared" si="43"/>
        <v>49F</v>
      </c>
      <c r="AK1200" s="17"/>
      <c r="AL1200" s="17"/>
      <c r="AM1200" s="9"/>
      <c r="AN1200" s="9"/>
      <c r="AO1200" s="9"/>
    </row>
    <row r="1201" spans="33:41">
      <c r="AG1201" s="2">
        <v>1185</v>
      </c>
      <c r="AH1201" s="17">
        <v>1184</v>
      </c>
      <c r="AI1201" s="17">
        <f t="shared" si="42"/>
        <v>0.95413919413919412</v>
      </c>
      <c r="AJ1201" s="17" t="str">
        <f t="shared" si="43"/>
        <v>4A0</v>
      </c>
      <c r="AK1201" s="17"/>
      <c r="AL1201" s="17"/>
      <c r="AM1201" s="9"/>
      <c r="AN1201" s="9"/>
      <c r="AO1201" s="9"/>
    </row>
    <row r="1202" spans="33:41">
      <c r="AG1202" s="2">
        <v>1186</v>
      </c>
      <c r="AH1202" s="17">
        <v>1185</v>
      </c>
      <c r="AI1202" s="17">
        <f t="shared" si="42"/>
        <v>0.95494505494505499</v>
      </c>
      <c r="AJ1202" s="17" t="str">
        <f t="shared" si="43"/>
        <v>4A1</v>
      </c>
      <c r="AK1202" s="17"/>
      <c r="AL1202" s="17"/>
      <c r="AM1202" s="9"/>
      <c r="AN1202" s="9"/>
      <c r="AO1202" s="9"/>
    </row>
    <row r="1203" spans="33:41">
      <c r="AG1203" s="2">
        <v>1187</v>
      </c>
      <c r="AH1203" s="17">
        <v>1186</v>
      </c>
      <c r="AI1203" s="17">
        <f t="shared" si="42"/>
        <v>0.95575091575091575</v>
      </c>
      <c r="AJ1203" s="17" t="str">
        <f t="shared" si="43"/>
        <v>4A2</v>
      </c>
      <c r="AK1203" s="17"/>
      <c r="AL1203" s="17"/>
      <c r="AM1203" s="9"/>
      <c r="AN1203" s="9"/>
      <c r="AO1203" s="9"/>
    </row>
    <row r="1204" spans="33:41">
      <c r="AG1204" s="2">
        <v>1188</v>
      </c>
      <c r="AH1204" s="17">
        <v>1187</v>
      </c>
      <c r="AI1204" s="17">
        <f t="shared" si="42"/>
        <v>0.95655677655677651</v>
      </c>
      <c r="AJ1204" s="17" t="str">
        <f t="shared" si="43"/>
        <v>4A3</v>
      </c>
      <c r="AK1204" s="17"/>
      <c r="AL1204" s="17"/>
      <c r="AM1204" s="9"/>
      <c r="AN1204" s="9"/>
      <c r="AO1204" s="9"/>
    </row>
    <row r="1205" spans="33:41">
      <c r="AG1205" s="2">
        <v>1189</v>
      </c>
      <c r="AH1205" s="17">
        <v>1188</v>
      </c>
      <c r="AI1205" s="17">
        <f t="shared" si="42"/>
        <v>0.95736263736263738</v>
      </c>
      <c r="AJ1205" s="17" t="str">
        <f t="shared" si="43"/>
        <v>4A4</v>
      </c>
      <c r="AK1205" s="17"/>
      <c r="AL1205" s="17"/>
      <c r="AM1205" s="9"/>
      <c r="AN1205" s="9"/>
      <c r="AO1205" s="9"/>
    </row>
    <row r="1206" spans="33:41">
      <c r="AG1206" s="2">
        <v>1190</v>
      </c>
      <c r="AH1206" s="17">
        <v>1189</v>
      </c>
      <c r="AI1206" s="17">
        <f t="shared" si="42"/>
        <v>0.95816849816849814</v>
      </c>
      <c r="AJ1206" s="17" t="str">
        <f t="shared" si="43"/>
        <v>4A5</v>
      </c>
      <c r="AK1206" s="17"/>
      <c r="AL1206" s="17"/>
      <c r="AM1206" s="9"/>
      <c r="AN1206" s="9"/>
      <c r="AO1206" s="9"/>
    </row>
    <row r="1207" spans="33:41">
      <c r="AG1207" s="2">
        <v>1191</v>
      </c>
      <c r="AH1207" s="17">
        <v>1190</v>
      </c>
      <c r="AI1207" s="17">
        <f t="shared" si="42"/>
        <v>0.95897435897435901</v>
      </c>
      <c r="AJ1207" s="17" t="str">
        <f t="shared" si="43"/>
        <v>4A6</v>
      </c>
      <c r="AK1207" s="17"/>
      <c r="AL1207" s="17"/>
      <c r="AM1207" s="9"/>
      <c r="AN1207" s="9"/>
      <c r="AO1207" s="9"/>
    </row>
    <row r="1208" spans="33:41">
      <c r="AG1208" s="2">
        <v>1192</v>
      </c>
      <c r="AH1208" s="17">
        <v>1191</v>
      </c>
      <c r="AI1208" s="17">
        <f t="shared" si="42"/>
        <v>0.95978021978021977</v>
      </c>
      <c r="AJ1208" s="17" t="str">
        <f t="shared" si="43"/>
        <v>4A7</v>
      </c>
      <c r="AK1208" s="17"/>
      <c r="AL1208" s="17"/>
      <c r="AM1208" s="9"/>
      <c r="AN1208" s="9"/>
      <c r="AO1208" s="9"/>
    </row>
    <row r="1209" spans="33:41">
      <c r="AG1209" s="2">
        <v>1193</v>
      </c>
      <c r="AH1209" s="17">
        <v>1192</v>
      </c>
      <c r="AI1209" s="17">
        <f t="shared" si="42"/>
        <v>0.96058608058608064</v>
      </c>
      <c r="AJ1209" s="17" t="str">
        <f t="shared" si="43"/>
        <v>4A8</v>
      </c>
      <c r="AK1209" s="17"/>
      <c r="AL1209" s="17"/>
      <c r="AM1209" s="9"/>
      <c r="AN1209" s="9"/>
      <c r="AO1209" s="9"/>
    </row>
    <row r="1210" spans="33:41">
      <c r="AG1210" s="2">
        <v>1194</v>
      </c>
      <c r="AH1210" s="17">
        <v>1193</v>
      </c>
      <c r="AI1210" s="17">
        <f t="shared" si="42"/>
        <v>0.9613919413919414</v>
      </c>
      <c r="AJ1210" s="17" t="str">
        <f t="shared" si="43"/>
        <v>4A9</v>
      </c>
      <c r="AK1210" s="17"/>
      <c r="AL1210" s="17"/>
      <c r="AM1210" s="9"/>
      <c r="AN1210" s="9"/>
      <c r="AO1210" s="9"/>
    </row>
    <row r="1211" spans="33:41">
      <c r="AG1211" s="2">
        <v>1195</v>
      </c>
      <c r="AH1211" s="17">
        <v>1194</v>
      </c>
      <c r="AI1211" s="17">
        <f t="shared" si="42"/>
        <v>0.96219780219780215</v>
      </c>
      <c r="AJ1211" s="17" t="str">
        <f t="shared" si="43"/>
        <v>4AA</v>
      </c>
      <c r="AK1211" s="17"/>
      <c r="AL1211" s="17"/>
      <c r="AM1211" s="9"/>
      <c r="AN1211" s="9"/>
      <c r="AO1211" s="9"/>
    </row>
    <row r="1212" spans="33:41">
      <c r="AG1212" s="2">
        <v>1196</v>
      </c>
      <c r="AH1212" s="17">
        <v>1195</v>
      </c>
      <c r="AI1212" s="17">
        <f t="shared" si="42"/>
        <v>0.96300366300366302</v>
      </c>
      <c r="AJ1212" s="17" t="str">
        <f t="shared" si="43"/>
        <v>4AB</v>
      </c>
      <c r="AK1212" s="17"/>
      <c r="AL1212" s="17"/>
      <c r="AM1212" s="9"/>
      <c r="AN1212" s="9"/>
      <c r="AO1212" s="9"/>
    </row>
    <row r="1213" spans="33:41">
      <c r="AG1213" s="2">
        <v>1197</v>
      </c>
      <c r="AH1213" s="17">
        <v>1196</v>
      </c>
      <c r="AI1213" s="17">
        <f t="shared" si="42"/>
        <v>0.96380952380952378</v>
      </c>
      <c r="AJ1213" s="17" t="str">
        <f t="shared" si="43"/>
        <v>4AC</v>
      </c>
      <c r="AK1213" s="17"/>
      <c r="AL1213" s="17"/>
      <c r="AM1213" s="9"/>
      <c r="AN1213" s="9"/>
      <c r="AO1213" s="9"/>
    </row>
    <row r="1214" spans="33:41">
      <c r="AG1214" s="2">
        <v>1198</v>
      </c>
      <c r="AH1214" s="17">
        <v>1197</v>
      </c>
      <c r="AI1214" s="17">
        <f t="shared" si="42"/>
        <v>0.96461538461538465</v>
      </c>
      <c r="AJ1214" s="17" t="str">
        <f t="shared" si="43"/>
        <v>4AD</v>
      </c>
      <c r="AK1214" s="17"/>
      <c r="AL1214" s="17"/>
      <c r="AM1214" s="9"/>
      <c r="AN1214" s="9"/>
      <c r="AO1214" s="9"/>
    </row>
    <row r="1215" spans="33:41">
      <c r="AG1215" s="2">
        <v>1199</v>
      </c>
      <c r="AH1215" s="17">
        <v>1198</v>
      </c>
      <c r="AI1215" s="17">
        <f t="shared" si="42"/>
        <v>0.96542124542124541</v>
      </c>
      <c r="AJ1215" s="17" t="str">
        <f t="shared" si="43"/>
        <v>4AE</v>
      </c>
      <c r="AK1215" s="17"/>
      <c r="AL1215" s="17"/>
      <c r="AM1215" s="9"/>
      <c r="AN1215" s="9"/>
      <c r="AO1215" s="9"/>
    </row>
    <row r="1216" spans="33:41">
      <c r="AG1216" s="2">
        <v>1200</v>
      </c>
      <c r="AH1216" s="17">
        <v>1199</v>
      </c>
      <c r="AI1216" s="17">
        <f t="shared" si="42"/>
        <v>0.96622710622710628</v>
      </c>
      <c r="AJ1216" s="17" t="str">
        <f t="shared" si="43"/>
        <v>4AF</v>
      </c>
      <c r="AK1216" s="17"/>
      <c r="AL1216" s="17"/>
      <c r="AM1216" s="9"/>
      <c r="AN1216" s="9"/>
      <c r="AO1216" s="9"/>
    </row>
    <row r="1217" spans="33:41">
      <c r="AG1217" s="2">
        <v>1201</v>
      </c>
      <c r="AH1217" s="17">
        <v>1200</v>
      </c>
      <c r="AI1217" s="17">
        <f t="shared" si="42"/>
        <v>0.96703296703296704</v>
      </c>
      <c r="AJ1217" s="17" t="str">
        <f t="shared" si="43"/>
        <v>4B0</v>
      </c>
      <c r="AK1217" s="17"/>
      <c r="AL1217" s="17"/>
      <c r="AM1217" s="9"/>
      <c r="AN1217" s="9"/>
      <c r="AO1217" s="9"/>
    </row>
    <row r="1218" spans="33:41">
      <c r="AG1218" s="2">
        <v>1202</v>
      </c>
      <c r="AH1218" s="17">
        <v>1201</v>
      </c>
      <c r="AI1218" s="17">
        <f t="shared" si="42"/>
        <v>0.9678388278388278</v>
      </c>
      <c r="AJ1218" s="17" t="str">
        <f t="shared" si="43"/>
        <v>4B1</v>
      </c>
      <c r="AK1218" s="17"/>
      <c r="AL1218" s="17"/>
      <c r="AM1218" s="9"/>
      <c r="AN1218" s="9"/>
      <c r="AO1218" s="9"/>
    </row>
    <row r="1219" spans="33:41">
      <c r="AG1219" s="2">
        <v>1203</v>
      </c>
      <c r="AH1219" s="17">
        <v>1202</v>
      </c>
      <c r="AI1219" s="17">
        <f t="shared" si="42"/>
        <v>0.96864468864468867</v>
      </c>
      <c r="AJ1219" s="17" t="str">
        <f t="shared" si="43"/>
        <v>4B2</v>
      </c>
      <c r="AK1219" s="17"/>
      <c r="AL1219" s="17"/>
      <c r="AM1219" s="9"/>
      <c r="AN1219" s="9"/>
      <c r="AO1219" s="9"/>
    </row>
    <row r="1220" spans="33:41">
      <c r="AG1220" s="2">
        <v>1204</v>
      </c>
      <c r="AH1220" s="17">
        <v>1203</v>
      </c>
      <c r="AI1220" s="17">
        <f t="shared" si="42"/>
        <v>0.96945054945054943</v>
      </c>
      <c r="AJ1220" s="17" t="str">
        <f t="shared" si="43"/>
        <v>4B3</v>
      </c>
      <c r="AK1220" s="17"/>
      <c r="AL1220" s="17"/>
      <c r="AM1220" s="9"/>
      <c r="AN1220" s="9"/>
      <c r="AO1220" s="9"/>
    </row>
    <row r="1221" spans="33:41">
      <c r="AG1221" s="2">
        <v>1205</v>
      </c>
      <c r="AH1221" s="17">
        <v>1204</v>
      </c>
      <c r="AI1221" s="17">
        <f t="shared" si="42"/>
        <v>0.9702564102564103</v>
      </c>
      <c r="AJ1221" s="17" t="str">
        <f t="shared" si="43"/>
        <v>4B4</v>
      </c>
      <c r="AK1221" s="17"/>
      <c r="AL1221" s="17"/>
      <c r="AM1221" s="9"/>
      <c r="AN1221" s="9"/>
      <c r="AO1221" s="9"/>
    </row>
    <row r="1222" spans="33:41">
      <c r="AG1222" s="2">
        <v>1206</v>
      </c>
      <c r="AH1222" s="17">
        <v>1205</v>
      </c>
      <c r="AI1222" s="17">
        <f t="shared" si="42"/>
        <v>0.97106227106227105</v>
      </c>
      <c r="AJ1222" s="17" t="str">
        <f t="shared" si="43"/>
        <v>4B5</v>
      </c>
      <c r="AK1222" s="17"/>
      <c r="AL1222" s="17"/>
      <c r="AM1222" s="9"/>
      <c r="AN1222" s="9"/>
      <c r="AO1222" s="9"/>
    </row>
    <row r="1223" spans="33:41">
      <c r="AG1223" s="2">
        <v>1207</v>
      </c>
      <c r="AH1223" s="17">
        <v>1206</v>
      </c>
      <c r="AI1223" s="17">
        <f t="shared" si="42"/>
        <v>0.97186813186813181</v>
      </c>
      <c r="AJ1223" s="17" t="str">
        <f t="shared" si="43"/>
        <v>4B6</v>
      </c>
      <c r="AK1223" s="17"/>
      <c r="AL1223" s="17"/>
      <c r="AM1223" s="9"/>
      <c r="AN1223" s="9"/>
      <c r="AO1223" s="9"/>
    </row>
    <row r="1224" spans="33:41">
      <c r="AG1224" s="2">
        <v>1208</v>
      </c>
      <c r="AH1224" s="17">
        <v>1207</v>
      </c>
      <c r="AI1224" s="17">
        <f t="shared" si="42"/>
        <v>0.97267399267399268</v>
      </c>
      <c r="AJ1224" s="17" t="str">
        <f t="shared" si="43"/>
        <v>4B7</v>
      </c>
      <c r="AK1224" s="17"/>
      <c r="AL1224" s="17"/>
      <c r="AM1224" s="9"/>
      <c r="AN1224" s="9"/>
      <c r="AO1224" s="9"/>
    </row>
    <row r="1225" spans="33:41">
      <c r="AG1225" s="2">
        <v>1209</v>
      </c>
      <c r="AH1225" s="17">
        <v>1208</v>
      </c>
      <c r="AI1225" s="17">
        <f t="shared" si="42"/>
        <v>0.97347985347985344</v>
      </c>
      <c r="AJ1225" s="17" t="str">
        <f t="shared" si="43"/>
        <v>4B8</v>
      </c>
      <c r="AK1225" s="17"/>
      <c r="AL1225" s="17"/>
      <c r="AM1225" s="9"/>
      <c r="AN1225" s="9"/>
      <c r="AO1225" s="9"/>
    </row>
    <row r="1226" spans="33:41">
      <c r="AG1226" s="2">
        <v>1210</v>
      </c>
      <c r="AH1226" s="17">
        <v>1209</v>
      </c>
      <c r="AI1226" s="17">
        <f t="shared" si="42"/>
        <v>0.97428571428571431</v>
      </c>
      <c r="AJ1226" s="17" t="str">
        <f t="shared" si="43"/>
        <v>4B9</v>
      </c>
      <c r="AK1226" s="17"/>
      <c r="AL1226" s="17"/>
      <c r="AM1226" s="9"/>
      <c r="AN1226" s="9"/>
      <c r="AO1226" s="9"/>
    </row>
    <row r="1227" spans="33:41">
      <c r="AG1227" s="2">
        <v>1211</v>
      </c>
      <c r="AH1227" s="17">
        <v>1210</v>
      </c>
      <c r="AI1227" s="17">
        <f t="shared" si="42"/>
        <v>0.97509157509157507</v>
      </c>
      <c r="AJ1227" s="17" t="str">
        <f t="shared" si="43"/>
        <v>4BA</v>
      </c>
      <c r="AK1227" s="17"/>
      <c r="AL1227" s="17"/>
      <c r="AM1227" s="9"/>
      <c r="AN1227" s="9"/>
      <c r="AO1227" s="9"/>
    </row>
    <row r="1228" spans="33:41">
      <c r="AG1228" s="2">
        <v>1212</v>
      </c>
      <c r="AH1228" s="17">
        <v>1211</v>
      </c>
      <c r="AI1228" s="17">
        <f t="shared" si="42"/>
        <v>0.97589743589743594</v>
      </c>
      <c r="AJ1228" s="17" t="str">
        <f t="shared" si="43"/>
        <v>4BB</v>
      </c>
      <c r="AK1228" s="17"/>
      <c r="AL1228" s="17"/>
      <c r="AM1228" s="9"/>
      <c r="AN1228" s="9"/>
      <c r="AO1228" s="9"/>
    </row>
    <row r="1229" spans="33:41">
      <c r="AG1229" s="2">
        <v>1213</v>
      </c>
      <c r="AH1229" s="17">
        <v>1212</v>
      </c>
      <c r="AI1229" s="17">
        <f t="shared" si="42"/>
        <v>0.9767032967032967</v>
      </c>
      <c r="AJ1229" s="17" t="str">
        <f t="shared" si="43"/>
        <v>4BC</v>
      </c>
      <c r="AK1229" s="17"/>
      <c r="AL1229" s="17"/>
      <c r="AM1229" s="9"/>
      <c r="AN1229" s="9"/>
      <c r="AO1229" s="9"/>
    </row>
    <row r="1230" spans="33:41">
      <c r="AG1230" s="2">
        <v>1214</v>
      </c>
      <c r="AH1230" s="17">
        <v>1213</v>
      </c>
      <c r="AI1230" s="17">
        <f t="shared" si="42"/>
        <v>0.97750915750915746</v>
      </c>
      <c r="AJ1230" s="17" t="str">
        <f t="shared" si="43"/>
        <v>4BD</v>
      </c>
      <c r="AK1230" s="17"/>
      <c r="AL1230" s="17"/>
      <c r="AM1230" s="9"/>
      <c r="AN1230" s="9"/>
      <c r="AO1230" s="9"/>
    </row>
    <row r="1231" spans="33:41">
      <c r="AG1231" s="2">
        <v>1215</v>
      </c>
      <c r="AH1231" s="17">
        <v>1214</v>
      </c>
      <c r="AI1231" s="17">
        <f t="shared" si="42"/>
        <v>0.97831501831501833</v>
      </c>
      <c r="AJ1231" s="17" t="str">
        <f t="shared" si="43"/>
        <v>4BE</v>
      </c>
      <c r="AK1231" s="17"/>
      <c r="AL1231" s="17"/>
      <c r="AM1231" s="9"/>
      <c r="AN1231" s="9"/>
      <c r="AO1231" s="9"/>
    </row>
    <row r="1232" spans="33:41">
      <c r="AG1232" s="2">
        <v>1216</v>
      </c>
      <c r="AH1232" s="17">
        <v>1215</v>
      </c>
      <c r="AI1232" s="17">
        <f t="shared" si="42"/>
        <v>0.97912087912087908</v>
      </c>
      <c r="AJ1232" s="17" t="str">
        <f t="shared" si="43"/>
        <v>4BF</v>
      </c>
      <c r="AK1232" s="17"/>
      <c r="AL1232" s="17"/>
      <c r="AM1232" s="9"/>
      <c r="AN1232" s="9"/>
      <c r="AO1232" s="9"/>
    </row>
    <row r="1233" spans="33:41">
      <c r="AG1233" s="2">
        <v>1217</v>
      </c>
      <c r="AH1233" s="17">
        <v>1216</v>
      </c>
      <c r="AI1233" s="17">
        <f t="shared" si="42"/>
        <v>0.97992673992673995</v>
      </c>
      <c r="AJ1233" s="17" t="str">
        <f t="shared" si="43"/>
        <v>4C0</v>
      </c>
      <c r="AK1233" s="17"/>
      <c r="AL1233" s="17"/>
      <c r="AM1233" s="9"/>
      <c r="AN1233" s="9"/>
      <c r="AO1233" s="9"/>
    </row>
    <row r="1234" spans="33:41">
      <c r="AG1234" s="2">
        <v>1218</v>
      </c>
      <c r="AH1234" s="17">
        <v>1217</v>
      </c>
      <c r="AI1234" s="17">
        <f t="shared" si="42"/>
        <v>0.98073260073260071</v>
      </c>
      <c r="AJ1234" s="17" t="str">
        <f t="shared" si="43"/>
        <v>4C1</v>
      </c>
      <c r="AK1234" s="17"/>
      <c r="AL1234" s="17"/>
      <c r="AM1234" s="9"/>
      <c r="AN1234" s="9"/>
      <c r="AO1234" s="9"/>
    </row>
    <row r="1235" spans="33:41">
      <c r="AG1235" s="2">
        <v>1219</v>
      </c>
      <c r="AH1235" s="17">
        <v>1218</v>
      </c>
      <c r="AI1235" s="17">
        <f t="shared" ref="AI1235:AI1298" si="44">AH1235*$AJ$15</f>
        <v>0.98153846153846158</v>
      </c>
      <c r="AJ1235" s="17" t="str">
        <f t="shared" ref="AJ1235:AJ1298" si="45">DEC2HEX(AH1235,3)</f>
        <v>4C2</v>
      </c>
      <c r="AK1235" s="17"/>
      <c r="AL1235" s="17"/>
      <c r="AM1235" s="9"/>
      <c r="AN1235" s="9"/>
      <c r="AO1235" s="9"/>
    </row>
    <row r="1236" spans="33:41">
      <c r="AG1236" s="2">
        <v>1220</v>
      </c>
      <c r="AH1236" s="17">
        <v>1219</v>
      </c>
      <c r="AI1236" s="17">
        <f t="shared" si="44"/>
        <v>0.98234432234432234</v>
      </c>
      <c r="AJ1236" s="17" t="str">
        <f t="shared" si="45"/>
        <v>4C3</v>
      </c>
      <c r="AK1236" s="17"/>
      <c r="AL1236" s="17"/>
      <c r="AM1236" s="9"/>
      <c r="AN1236" s="9"/>
      <c r="AO1236" s="9"/>
    </row>
    <row r="1237" spans="33:41">
      <c r="AG1237" s="2">
        <v>1221</v>
      </c>
      <c r="AH1237" s="17">
        <v>1220</v>
      </c>
      <c r="AI1237" s="17">
        <f t="shared" si="44"/>
        <v>0.9831501831501831</v>
      </c>
      <c r="AJ1237" s="17" t="str">
        <f t="shared" si="45"/>
        <v>4C4</v>
      </c>
      <c r="AK1237" s="17"/>
      <c r="AL1237" s="17"/>
      <c r="AM1237" s="9"/>
      <c r="AN1237" s="9"/>
      <c r="AO1237" s="9"/>
    </row>
    <row r="1238" spans="33:41">
      <c r="AG1238" s="2">
        <v>1222</v>
      </c>
      <c r="AH1238" s="17">
        <v>1221</v>
      </c>
      <c r="AI1238" s="17">
        <f t="shared" si="44"/>
        <v>0.98395604395604397</v>
      </c>
      <c r="AJ1238" s="17" t="str">
        <f t="shared" si="45"/>
        <v>4C5</v>
      </c>
      <c r="AK1238" s="17"/>
      <c r="AL1238" s="17"/>
      <c r="AM1238" s="9"/>
      <c r="AN1238" s="9"/>
      <c r="AO1238" s="9"/>
    </row>
    <row r="1239" spans="33:41">
      <c r="AG1239" s="2">
        <v>1223</v>
      </c>
      <c r="AH1239" s="17">
        <v>1222</v>
      </c>
      <c r="AI1239" s="17">
        <f t="shared" si="44"/>
        <v>0.98476190476190473</v>
      </c>
      <c r="AJ1239" s="17" t="str">
        <f t="shared" si="45"/>
        <v>4C6</v>
      </c>
      <c r="AK1239" s="17"/>
      <c r="AL1239" s="17"/>
      <c r="AM1239" s="9"/>
      <c r="AN1239" s="9"/>
      <c r="AO1239" s="9"/>
    </row>
    <row r="1240" spans="33:41">
      <c r="AG1240" s="2">
        <v>1224</v>
      </c>
      <c r="AH1240" s="17">
        <v>1223</v>
      </c>
      <c r="AI1240" s="17">
        <f t="shared" si="44"/>
        <v>0.9855677655677656</v>
      </c>
      <c r="AJ1240" s="17" t="str">
        <f t="shared" si="45"/>
        <v>4C7</v>
      </c>
      <c r="AK1240" s="17"/>
      <c r="AL1240" s="17"/>
      <c r="AM1240" s="9"/>
      <c r="AN1240" s="9"/>
      <c r="AO1240" s="9"/>
    </row>
    <row r="1241" spans="33:41">
      <c r="AG1241" s="2">
        <v>1225</v>
      </c>
      <c r="AH1241" s="17">
        <v>1224</v>
      </c>
      <c r="AI1241" s="17">
        <f t="shared" si="44"/>
        <v>0.98637362637362636</v>
      </c>
      <c r="AJ1241" s="17" t="str">
        <f t="shared" si="45"/>
        <v>4C8</v>
      </c>
      <c r="AK1241" s="17"/>
      <c r="AL1241" s="17"/>
      <c r="AM1241" s="9"/>
      <c r="AN1241" s="9"/>
      <c r="AO1241" s="9"/>
    </row>
    <row r="1242" spans="33:41">
      <c r="AG1242" s="2">
        <v>1226</v>
      </c>
      <c r="AH1242" s="17">
        <v>1225</v>
      </c>
      <c r="AI1242" s="17">
        <f t="shared" si="44"/>
        <v>0.98717948717948723</v>
      </c>
      <c r="AJ1242" s="17" t="str">
        <f t="shared" si="45"/>
        <v>4C9</v>
      </c>
      <c r="AK1242" s="17"/>
      <c r="AL1242" s="17"/>
      <c r="AM1242" s="9"/>
      <c r="AN1242" s="9"/>
      <c r="AO1242" s="9"/>
    </row>
    <row r="1243" spans="33:41">
      <c r="AG1243" s="2">
        <v>1227</v>
      </c>
      <c r="AH1243" s="17">
        <v>1226</v>
      </c>
      <c r="AI1243" s="17">
        <f t="shared" si="44"/>
        <v>0.98798534798534798</v>
      </c>
      <c r="AJ1243" s="17" t="str">
        <f t="shared" si="45"/>
        <v>4CA</v>
      </c>
      <c r="AK1243" s="17"/>
      <c r="AL1243" s="17"/>
      <c r="AM1243" s="9"/>
      <c r="AN1243" s="9"/>
      <c r="AO1243" s="9"/>
    </row>
    <row r="1244" spans="33:41">
      <c r="AG1244" s="2">
        <v>1228</v>
      </c>
      <c r="AH1244" s="17">
        <v>1227</v>
      </c>
      <c r="AI1244" s="17">
        <f t="shared" si="44"/>
        <v>0.98879120879120874</v>
      </c>
      <c r="AJ1244" s="17" t="str">
        <f t="shared" si="45"/>
        <v>4CB</v>
      </c>
      <c r="AK1244" s="17"/>
      <c r="AL1244" s="17"/>
      <c r="AM1244" s="9"/>
      <c r="AN1244" s="9"/>
      <c r="AO1244" s="9"/>
    </row>
    <row r="1245" spans="33:41">
      <c r="AG1245" s="2">
        <v>1229</v>
      </c>
      <c r="AH1245" s="17">
        <v>1228</v>
      </c>
      <c r="AI1245" s="17">
        <f t="shared" si="44"/>
        <v>0.98959706959706961</v>
      </c>
      <c r="AJ1245" s="17" t="str">
        <f t="shared" si="45"/>
        <v>4CC</v>
      </c>
      <c r="AK1245" s="17"/>
      <c r="AL1245" s="17"/>
      <c r="AM1245" s="9"/>
      <c r="AN1245" s="9"/>
      <c r="AO1245" s="9"/>
    </row>
    <row r="1246" spans="33:41">
      <c r="AG1246" s="2">
        <v>1230</v>
      </c>
      <c r="AH1246" s="17">
        <v>1229</v>
      </c>
      <c r="AI1246" s="17">
        <f t="shared" si="44"/>
        <v>0.99040293040293037</v>
      </c>
      <c r="AJ1246" s="17" t="str">
        <f t="shared" si="45"/>
        <v>4CD</v>
      </c>
      <c r="AK1246" s="17"/>
      <c r="AL1246" s="17"/>
      <c r="AM1246" s="9"/>
      <c r="AN1246" s="9"/>
      <c r="AO1246" s="9"/>
    </row>
    <row r="1247" spans="33:41">
      <c r="AG1247" s="2">
        <v>1231</v>
      </c>
      <c r="AH1247" s="17">
        <v>1230</v>
      </c>
      <c r="AI1247" s="17">
        <f t="shared" si="44"/>
        <v>0.99120879120879124</v>
      </c>
      <c r="AJ1247" s="17" t="str">
        <f t="shared" si="45"/>
        <v>4CE</v>
      </c>
      <c r="AK1247" s="17"/>
      <c r="AL1247" s="17"/>
      <c r="AM1247" s="9"/>
      <c r="AN1247" s="9"/>
      <c r="AO1247" s="9"/>
    </row>
    <row r="1248" spans="33:41">
      <c r="AG1248" s="2">
        <v>1232</v>
      </c>
      <c r="AH1248" s="17">
        <v>1231</v>
      </c>
      <c r="AI1248" s="17">
        <f t="shared" si="44"/>
        <v>0.992014652014652</v>
      </c>
      <c r="AJ1248" s="17" t="str">
        <f t="shared" si="45"/>
        <v>4CF</v>
      </c>
      <c r="AK1248" s="17"/>
      <c r="AL1248" s="17"/>
      <c r="AM1248" s="9"/>
      <c r="AN1248" s="9"/>
      <c r="AO1248" s="9"/>
    </row>
    <row r="1249" spans="33:41">
      <c r="AG1249" s="2">
        <v>1233</v>
      </c>
      <c r="AH1249" s="17">
        <v>1232</v>
      </c>
      <c r="AI1249" s="17">
        <f t="shared" si="44"/>
        <v>0.99282051282051287</v>
      </c>
      <c r="AJ1249" s="17" t="str">
        <f t="shared" si="45"/>
        <v>4D0</v>
      </c>
      <c r="AK1249" s="17"/>
      <c r="AL1249" s="17"/>
      <c r="AM1249" s="9"/>
      <c r="AN1249" s="9"/>
      <c r="AO1249" s="9"/>
    </row>
    <row r="1250" spans="33:41">
      <c r="AG1250" s="2">
        <v>1234</v>
      </c>
      <c r="AH1250" s="17">
        <v>1233</v>
      </c>
      <c r="AI1250" s="17">
        <f t="shared" si="44"/>
        <v>0.99362637362637363</v>
      </c>
      <c r="AJ1250" s="17" t="str">
        <f t="shared" si="45"/>
        <v>4D1</v>
      </c>
      <c r="AK1250" s="17"/>
      <c r="AL1250" s="17"/>
      <c r="AM1250" s="9"/>
      <c r="AN1250" s="9"/>
      <c r="AO1250" s="9"/>
    </row>
    <row r="1251" spans="33:41">
      <c r="AG1251" s="2">
        <v>1235</v>
      </c>
      <c r="AH1251" s="17">
        <v>1234</v>
      </c>
      <c r="AI1251" s="17">
        <f t="shared" si="44"/>
        <v>0.99443223443223439</v>
      </c>
      <c r="AJ1251" s="17" t="str">
        <f t="shared" si="45"/>
        <v>4D2</v>
      </c>
      <c r="AK1251" s="17"/>
      <c r="AL1251" s="17"/>
      <c r="AM1251" s="9"/>
      <c r="AN1251" s="9"/>
      <c r="AO1251" s="9"/>
    </row>
    <row r="1252" spans="33:41">
      <c r="AG1252" s="2">
        <v>1236</v>
      </c>
      <c r="AH1252" s="17">
        <v>1235</v>
      </c>
      <c r="AI1252" s="17">
        <f t="shared" si="44"/>
        <v>0.99523809523809526</v>
      </c>
      <c r="AJ1252" s="17" t="str">
        <f t="shared" si="45"/>
        <v>4D3</v>
      </c>
      <c r="AK1252" s="17"/>
      <c r="AL1252" s="17"/>
      <c r="AM1252" s="9"/>
      <c r="AN1252" s="9"/>
      <c r="AO1252" s="9"/>
    </row>
    <row r="1253" spans="33:41">
      <c r="AG1253" s="2">
        <v>1237</v>
      </c>
      <c r="AH1253" s="17">
        <v>1236</v>
      </c>
      <c r="AI1253" s="17">
        <f t="shared" si="44"/>
        <v>0.99604395604395601</v>
      </c>
      <c r="AJ1253" s="17" t="str">
        <f t="shared" si="45"/>
        <v>4D4</v>
      </c>
      <c r="AK1253" s="17"/>
      <c r="AL1253" s="17"/>
      <c r="AM1253" s="9"/>
      <c r="AN1253" s="9"/>
      <c r="AO1253" s="9"/>
    </row>
    <row r="1254" spans="33:41">
      <c r="AG1254" s="2">
        <v>1238</v>
      </c>
      <c r="AH1254" s="17">
        <v>1237</v>
      </c>
      <c r="AI1254" s="17">
        <f t="shared" si="44"/>
        <v>0.99684981684981688</v>
      </c>
      <c r="AJ1254" s="17" t="str">
        <f t="shared" si="45"/>
        <v>4D5</v>
      </c>
      <c r="AK1254" s="17"/>
      <c r="AL1254" s="17"/>
      <c r="AM1254" s="9"/>
      <c r="AN1254" s="9"/>
      <c r="AO1254" s="9"/>
    </row>
    <row r="1255" spans="33:41">
      <c r="AG1255" s="2">
        <v>1239</v>
      </c>
      <c r="AH1255" s="17">
        <v>1238</v>
      </c>
      <c r="AI1255" s="17">
        <f t="shared" si="44"/>
        <v>0.99765567765567764</v>
      </c>
      <c r="AJ1255" s="17" t="str">
        <f t="shared" si="45"/>
        <v>4D6</v>
      </c>
      <c r="AK1255" s="17"/>
      <c r="AL1255" s="17"/>
      <c r="AM1255" s="9"/>
      <c r="AN1255" s="9"/>
      <c r="AO1255" s="9"/>
    </row>
    <row r="1256" spans="33:41">
      <c r="AG1256" s="2">
        <v>1240</v>
      </c>
      <c r="AH1256" s="17">
        <v>1239</v>
      </c>
      <c r="AI1256" s="17">
        <f t="shared" si="44"/>
        <v>0.99846153846153851</v>
      </c>
      <c r="AJ1256" s="17" t="str">
        <f t="shared" si="45"/>
        <v>4D7</v>
      </c>
      <c r="AK1256" s="17"/>
      <c r="AL1256" s="17"/>
      <c r="AM1256" s="9"/>
      <c r="AN1256" s="9"/>
      <c r="AO1256" s="9"/>
    </row>
    <row r="1257" spans="33:41">
      <c r="AG1257" s="2">
        <v>1241</v>
      </c>
      <c r="AH1257" s="17">
        <v>1240</v>
      </c>
      <c r="AI1257" s="17">
        <f t="shared" si="44"/>
        <v>0.99926739926739927</v>
      </c>
      <c r="AJ1257" s="17" t="str">
        <f t="shared" si="45"/>
        <v>4D8</v>
      </c>
      <c r="AK1257" s="17"/>
      <c r="AL1257" s="17"/>
      <c r="AM1257" s="9"/>
      <c r="AN1257" s="9"/>
      <c r="AO1257" s="9"/>
    </row>
    <row r="1258" spans="33:41">
      <c r="AG1258" s="2">
        <v>1242</v>
      </c>
      <c r="AH1258" s="17">
        <v>1241</v>
      </c>
      <c r="AI1258" s="17">
        <f t="shared" si="44"/>
        <v>1.00007326007326</v>
      </c>
      <c r="AJ1258" s="17" t="str">
        <f t="shared" si="45"/>
        <v>4D9</v>
      </c>
      <c r="AK1258" s="17"/>
      <c r="AL1258" s="17"/>
      <c r="AM1258" s="9"/>
      <c r="AN1258" s="9"/>
      <c r="AO1258" s="9"/>
    </row>
    <row r="1259" spans="33:41">
      <c r="AG1259" s="2">
        <v>1243</v>
      </c>
      <c r="AH1259" s="17">
        <v>1242</v>
      </c>
      <c r="AI1259" s="17">
        <f t="shared" si="44"/>
        <v>1.0008791208791208</v>
      </c>
      <c r="AJ1259" s="17" t="str">
        <f t="shared" si="45"/>
        <v>4DA</v>
      </c>
      <c r="AK1259" s="17"/>
      <c r="AL1259" s="17"/>
      <c r="AM1259" s="9"/>
      <c r="AN1259" s="9"/>
      <c r="AO1259" s="9"/>
    </row>
    <row r="1260" spans="33:41">
      <c r="AG1260" s="2">
        <v>1244</v>
      </c>
      <c r="AH1260" s="17">
        <v>1243</v>
      </c>
      <c r="AI1260" s="17">
        <f t="shared" si="44"/>
        <v>1.0016849816849818</v>
      </c>
      <c r="AJ1260" s="17" t="str">
        <f t="shared" si="45"/>
        <v>4DB</v>
      </c>
      <c r="AK1260" s="17"/>
      <c r="AL1260" s="17"/>
      <c r="AM1260" s="9"/>
      <c r="AN1260" s="9"/>
      <c r="AO1260" s="9"/>
    </row>
    <row r="1261" spans="33:41">
      <c r="AG1261" s="2">
        <v>1245</v>
      </c>
      <c r="AH1261" s="17">
        <v>1244</v>
      </c>
      <c r="AI1261" s="17">
        <f t="shared" si="44"/>
        <v>1.0024908424908425</v>
      </c>
      <c r="AJ1261" s="17" t="str">
        <f t="shared" si="45"/>
        <v>4DC</v>
      </c>
      <c r="AK1261" s="17"/>
      <c r="AL1261" s="17"/>
      <c r="AM1261" s="9"/>
      <c r="AN1261" s="9"/>
      <c r="AO1261" s="9"/>
    </row>
    <row r="1262" spans="33:41">
      <c r="AG1262" s="2">
        <v>1246</v>
      </c>
      <c r="AH1262" s="17">
        <v>1245</v>
      </c>
      <c r="AI1262" s="17">
        <f t="shared" si="44"/>
        <v>1.0032967032967033</v>
      </c>
      <c r="AJ1262" s="17" t="str">
        <f t="shared" si="45"/>
        <v>4DD</v>
      </c>
      <c r="AK1262" s="17"/>
      <c r="AL1262" s="17"/>
      <c r="AM1262" s="9"/>
      <c r="AN1262" s="9"/>
      <c r="AO1262" s="9"/>
    </row>
    <row r="1263" spans="33:41">
      <c r="AG1263" s="2">
        <v>1247</v>
      </c>
      <c r="AH1263" s="17">
        <v>1246</v>
      </c>
      <c r="AI1263" s="17">
        <f t="shared" si="44"/>
        <v>1.004102564102564</v>
      </c>
      <c r="AJ1263" s="17" t="str">
        <f t="shared" si="45"/>
        <v>4DE</v>
      </c>
      <c r="AK1263" s="17"/>
      <c r="AL1263" s="17"/>
      <c r="AM1263" s="9"/>
      <c r="AN1263" s="9"/>
      <c r="AO1263" s="9"/>
    </row>
    <row r="1264" spans="33:41">
      <c r="AG1264" s="2">
        <v>1248</v>
      </c>
      <c r="AH1264" s="17">
        <v>1247</v>
      </c>
      <c r="AI1264" s="17">
        <f t="shared" si="44"/>
        <v>1.0049084249084248</v>
      </c>
      <c r="AJ1264" s="17" t="str">
        <f t="shared" si="45"/>
        <v>4DF</v>
      </c>
      <c r="AK1264" s="17"/>
      <c r="AL1264" s="17"/>
      <c r="AM1264" s="9"/>
      <c r="AN1264" s="9"/>
      <c r="AO1264" s="9"/>
    </row>
    <row r="1265" spans="33:41">
      <c r="AG1265" s="2">
        <v>1249</v>
      </c>
      <c r="AH1265" s="17">
        <v>1248</v>
      </c>
      <c r="AI1265" s="17">
        <f t="shared" si="44"/>
        <v>1.0057142857142858</v>
      </c>
      <c r="AJ1265" s="17" t="str">
        <f t="shared" si="45"/>
        <v>4E0</v>
      </c>
      <c r="AK1265" s="17"/>
      <c r="AL1265" s="17"/>
      <c r="AM1265" s="9"/>
      <c r="AN1265" s="9"/>
      <c r="AO1265" s="9"/>
    </row>
    <row r="1266" spans="33:41">
      <c r="AG1266" s="2">
        <v>1250</v>
      </c>
      <c r="AH1266" s="17">
        <v>1249</v>
      </c>
      <c r="AI1266" s="17">
        <f t="shared" si="44"/>
        <v>1.0065201465201465</v>
      </c>
      <c r="AJ1266" s="17" t="str">
        <f t="shared" si="45"/>
        <v>4E1</v>
      </c>
      <c r="AK1266" s="17"/>
      <c r="AL1266" s="17"/>
      <c r="AM1266" s="9"/>
      <c r="AN1266" s="9"/>
      <c r="AO1266" s="9"/>
    </row>
    <row r="1267" spans="33:41">
      <c r="AG1267" s="2">
        <v>1251</v>
      </c>
      <c r="AH1267" s="17">
        <v>1250</v>
      </c>
      <c r="AI1267" s="17">
        <f t="shared" si="44"/>
        <v>1.0073260073260073</v>
      </c>
      <c r="AJ1267" s="17" t="str">
        <f t="shared" si="45"/>
        <v>4E2</v>
      </c>
      <c r="AK1267" s="17"/>
      <c r="AL1267" s="17"/>
      <c r="AM1267" s="9"/>
      <c r="AN1267" s="9"/>
      <c r="AO1267" s="9"/>
    </row>
    <row r="1268" spans="33:41">
      <c r="AG1268" s="2">
        <v>1252</v>
      </c>
      <c r="AH1268" s="17">
        <v>1251</v>
      </c>
      <c r="AI1268" s="17">
        <f t="shared" si="44"/>
        <v>1.0081318681318681</v>
      </c>
      <c r="AJ1268" s="17" t="str">
        <f t="shared" si="45"/>
        <v>4E3</v>
      </c>
      <c r="AK1268" s="17"/>
      <c r="AL1268" s="17"/>
      <c r="AM1268" s="9"/>
      <c r="AN1268" s="9"/>
      <c r="AO1268" s="9"/>
    </row>
    <row r="1269" spans="33:41">
      <c r="AG1269" s="2">
        <v>1253</v>
      </c>
      <c r="AH1269" s="17">
        <v>1252</v>
      </c>
      <c r="AI1269" s="17">
        <f t="shared" si="44"/>
        <v>1.008937728937729</v>
      </c>
      <c r="AJ1269" s="17" t="str">
        <f t="shared" si="45"/>
        <v>4E4</v>
      </c>
      <c r="AK1269" s="17"/>
      <c r="AL1269" s="17"/>
      <c r="AM1269" s="9"/>
      <c r="AN1269" s="9"/>
      <c r="AO1269" s="9"/>
    </row>
    <row r="1270" spans="33:41">
      <c r="AG1270" s="2">
        <v>1254</v>
      </c>
      <c r="AH1270" s="17">
        <v>1253</v>
      </c>
      <c r="AI1270" s="17">
        <f t="shared" si="44"/>
        <v>1.0097435897435898</v>
      </c>
      <c r="AJ1270" s="17" t="str">
        <f t="shared" si="45"/>
        <v>4E5</v>
      </c>
      <c r="AK1270" s="17"/>
      <c r="AL1270" s="17"/>
      <c r="AM1270" s="9"/>
      <c r="AN1270" s="9"/>
      <c r="AO1270" s="9"/>
    </row>
    <row r="1271" spans="33:41">
      <c r="AG1271" s="2">
        <v>1255</v>
      </c>
      <c r="AH1271" s="17">
        <v>1254</v>
      </c>
      <c r="AI1271" s="17">
        <f t="shared" si="44"/>
        <v>1.0105494505494506</v>
      </c>
      <c r="AJ1271" s="17" t="str">
        <f t="shared" si="45"/>
        <v>4E6</v>
      </c>
      <c r="AK1271" s="17"/>
      <c r="AL1271" s="17"/>
      <c r="AM1271" s="9"/>
      <c r="AN1271" s="9"/>
      <c r="AO1271" s="9"/>
    </row>
    <row r="1272" spans="33:41">
      <c r="AG1272" s="2">
        <v>1256</v>
      </c>
      <c r="AH1272" s="17">
        <v>1255</v>
      </c>
      <c r="AI1272" s="17">
        <f t="shared" si="44"/>
        <v>1.0113553113553113</v>
      </c>
      <c r="AJ1272" s="17" t="str">
        <f t="shared" si="45"/>
        <v>4E7</v>
      </c>
      <c r="AK1272" s="17"/>
      <c r="AL1272" s="17"/>
      <c r="AM1272" s="9"/>
      <c r="AN1272" s="9"/>
      <c r="AO1272" s="9"/>
    </row>
    <row r="1273" spans="33:41">
      <c r="AG1273" s="2">
        <v>1257</v>
      </c>
      <c r="AH1273" s="17">
        <v>1256</v>
      </c>
      <c r="AI1273" s="17">
        <f t="shared" si="44"/>
        <v>1.0121611721611721</v>
      </c>
      <c r="AJ1273" s="17" t="str">
        <f t="shared" si="45"/>
        <v>4E8</v>
      </c>
      <c r="AK1273" s="17"/>
      <c r="AL1273" s="17"/>
      <c r="AM1273" s="9"/>
      <c r="AN1273" s="9"/>
      <c r="AO1273" s="9"/>
    </row>
    <row r="1274" spans="33:41">
      <c r="AG1274" s="2">
        <v>1258</v>
      </c>
      <c r="AH1274" s="17">
        <v>1257</v>
      </c>
      <c r="AI1274" s="17">
        <f t="shared" si="44"/>
        <v>1.0129670329670331</v>
      </c>
      <c r="AJ1274" s="17" t="str">
        <f t="shared" si="45"/>
        <v>4E9</v>
      </c>
      <c r="AK1274" s="17"/>
      <c r="AL1274" s="17"/>
      <c r="AM1274" s="9"/>
      <c r="AN1274" s="9"/>
      <c r="AO1274" s="9"/>
    </row>
    <row r="1275" spans="33:41">
      <c r="AG1275" s="2">
        <v>1259</v>
      </c>
      <c r="AH1275" s="17">
        <v>1258</v>
      </c>
      <c r="AI1275" s="17">
        <f t="shared" si="44"/>
        <v>1.0137728937728938</v>
      </c>
      <c r="AJ1275" s="17" t="str">
        <f t="shared" si="45"/>
        <v>4EA</v>
      </c>
      <c r="AK1275" s="17"/>
      <c r="AL1275" s="17"/>
      <c r="AM1275" s="9"/>
      <c r="AN1275" s="9"/>
      <c r="AO1275" s="9"/>
    </row>
    <row r="1276" spans="33:41">
      <c r="AG1276" s="2">
        <v>1260</v>
      </c>
      <c r="AH1276" s="17">
        <v>1259</v>
      </c>
      <c r="AI1276" s="17">
        <f t="shared" si="44"/>
        <v>1.0145787545787546</v>
      </c>
      <c r="AJ1276" s="17" t="str">
        <f t="shared" si="45"/>
        <v>4EB</v>
      </c>
      <c r="AK1276" s="17"/>
      <c r="AL1276" s="17"/>
      <c r="AM1276" s="9"/>
      <c r="AN1276" s="9"/>
      <c r="AO1276" s="9"/>
    </row>
    <row r="1277" spans="33:41">
      <c r="AG1277" s="2">
        <v>1261</v>
      </c>
      <c r="AH1277" s="17">
        <v>1260</v>
      </c>
      <c r="AI1277" s="17">
        <f t="shared" si="44"/>
        <v>1.0153846153846153</v>
      </c>
      <c r="AJ1277" s="17" t="str">
        <f t="shared" si="45"/>
        <v>4EC</v>
      </c>
      <c r="AK1277" s="17"/>
      <c r="AL1277" s="17"/>
      <c r="AM1277" s="9"/>
      <c r="AN1277" s="9"/>
      <c r="AO1277" s="9"/>
    </row>
    <row r="1278" spans="33:41">
      <c r="AG1278" s="2">
        <v>1262</v>
      </c>
      <c r="AH1278" s="17">
        <v>1261</v>
      </c>
      <c r="AI1278" s="17">
        <f t="shared" si="44"/>
        <v>1.0161904761904761</v>
      </c>
      <c r="AJ1278" s="17" t="str">
        <f t="shared" si="45"/>
        <v>4ED</v>
      </c>
      <c r="AK1278" s="17"/>
      <c r="AL1278" s="17"/>
      <c r="AM1278" s="9"/>
      <c r="AN1278" s="9"/>
      <c r="AO1278" s="9"/>
    </row>
    <row r="1279" spans="33:41">
      <c r="AG1279" s="2">
        <v>1263</v>
      </c>
      <c r="AH1279" s="17">
        <v>1262</v>
      </c>
      <c r="AI1279" s="17">
        <f t="shared" si="44"/>
        <v>1.0169963369963371</v>
      </c>
      <c r="AJ1279" s="17" t="str">
        <f t="shared" si="45"/>
        <v>4EE</v>
      </c>
      <c r="AK1279" s="17"/>
      <c r="AL1279" s="17"/>
      <c r="AM1279" s="9"/>
      <c r="AN1279" s="9"/>
      <c r="AO1279" s="9"/>
    </row>
    <row r="1280" spans="33:41">
      <c r="AG1280" s="2">
        <v>1264</v>
      </c>
      <c r="AH1280" s="17">
        <v>1263</v>
      </c>
      <c r="AI1280" s="17">
        <f t="shared" si="44"/>
        <v>1.0178021978021978</v>
      </c>
      <c r="AJ1280" s="17" t="str">
        <f t="shared" si="45"/>
        <v>4EF</v>
      </c>
      <c r="AK1280" s="17"/>
      <c r="AL1280" s="17"/>
      <c r="AM1280" s="9"/>
      <c r="AN1280" s="9"/>
      <c r="AO1280" s="9"/>
    </row>
    <row r="1281" spans="33:41">
      <c r="AG1281" s="2">
        <v>1265</v>
      </c>
      <c r="AH1281" s="17">
        <v>1264</v>
      </c>
      <c r="AI1281" s="17">
        <f t="shared" si="44"/>
        <v>1.0186080586080586</v>
      </c>
      <c r="AJ1281" s="17" t="str">
        <f t="shared" si="45"/>
        <v>4F0</v>
      </c>
      <c r="AK1281" s="17"/>
      <c r="AL1281" s="17"/>
      <c r="AM1281" s="9"/>
      <c r="AN1281" s="9"/>
      <c r="AO1281" s="9"/>
    </row>
    <row r="1282" spans="33:41">
      <c r="AG1282" s="2">
        <v>1266</v>
      </c>
      <c r="AH1282" s="17">
        <v>1265</v>
      </c>
      <c r="AI1282" s="17">
        <f t="shared" si="44"/>
        <v>1.0194139194139193</v>
      </c>
      <c r="AJ1282" s="17" t="str">
        <f t="shared" si="45"/>
        <v>4F1</v>
      </c>
      <c r="AK1282" s="17"/>
      <c r="AL1282" s="17"/>
      <c r="AM1282" s="9"/>
      <c r="AN1282" s="9"/>
      <c r="AO1282" s="9"/>
    </row>
    <row r="1283" spans="33:41">
      <c r="AG1283" s="2">
        <v>1267</v>
      </c>
      <c r="AH1283" s="17">
        <v>1266</v>
      </c>
      <c r="AI1283" s="17">
        <f t="shared" si="44"/>
        <v>1.0202197802197803</v>
      </c>
      <c r="AJ1283" s="17" t="str">
        <f t="shared" si="45"/>
        <v>4F2</v>
      </c>
      <c r="AK1283" s="17"/>
      <c r="AL1283" s="17"/>
      <c r="AM1283" s="9"/>
      <c r="AN1283" s="9"/>
      <c r="AO1283" s="9"/>
    </row>
    <row r="1284" spans="33:41">
      <c r="AG1284" s="2">
        <v>1268</v>
      </c>
      <c r="AH1284" s="17">
        <v>1267</v>
      </c>
      <c r="AI1284" s="17">
        <f t="shared" si="44"/>
        <v>1.0210256410256411</v>
      </c>
      <c r="AJ1284" s="17" t="str">
        <f t="shared" si="45"/>
        <v>4F3</v>
      </c>
      <c r="AK1284" s="17"/>
      <c r="AL1284" s="17"/>
      <c r="AM1284" s="9"/>
      <c r="AN1284" s="9"/>
      <c r="AO1284" s="9"/>
    </row>
    <row r="1285" spans="33:41">
      <c r="AG1285" s="2">
        <v>1269</v>
      </c>
      <c r="AH1285" s="17">
        <v>1268</v>
      </c>
      <c r="AI1285" s="17">
        <f t="shared" si="44"/>
        <v>1.0218315018315018</v>
      </c>
      <c r="AJ1285" s="17" t="str">
        <f t="shared" si="45"/>
        <v>4F4</v>
      </c>
      <c r="AK1285" s="17"/>
      <c r="AL1285" s="17"/>
      <c r="AM1285" s="9"/>
      <c r="AN1285" s="9"/>
      <c r="AO1285" s="9"/>
    </row>
    <row r="1286" spans="33:41">
      <c r="AG1286" s="2">
        <v>1270</v>
      </c>
      <c r="AH1286" s="17">
        <v>1269</v>
      </c>
      <c r="AI1286" s="17">
        <f t="shared" si="44"/>
        <v>1.0226373626373626</v>
      </c>
      <c r="AJ1286" s="17" t="str">
        <f t="shared" si="45"/>
        <v>4F5</v>
      </c>
      <c r="AK1286" s="17"/>
      <c r="AL1286" s="17"/>
      <c r="AM1286" s="9"/>
      <c r="AN1286" s="9"/>
      <c r="AO1286" s="9"/>
    </row>
    <row r="1287" spans="33:41">
      <c r="AG1287" s="2">
        <v>1271</v>
      </c>
      <c r="AH1287" s="17">
        <v>1270</v>
      </c>
      <c r="AI1287" s="17">
        <f t="shared" si="44"/>
        <v>1.0234432234432234</v>
      </c>
      <c r="AJ1287" s="17" t="str">
        <f t="shared" si="45"/>
        <v>4F6</v>
      </c>
      <c r="AK1287" s="17"/>
      <c r="AL1287" s="17"/>
      <c r="AM1287" s="9"/>
      <c r="AN1287" s="9"/>
      <c r="AO1287" s="9"/>
    </row>
    <row r="1288" spans="33:41">
      <c r="AG1288" s="2">
        <v>1272</v>
      </c>
      <c r="AH1288" s="17">
        <v>1271</v>
      </c>
      <c r="AI1288" s="17">
        <f t="shared" si="44"/>
        <v>1.0242490842490843</v>
      </c>
      <c r="AJ1288" s="17" t="str">
        <f t="shared" si="45"/>
        <v>4F7</v>
      </c>
      <c r="AK1288" s="17"/>
      <c r="AL1288" s="17"/>
      <c r="AM1288" s="9"/>
      <c r="AN1288" s="9"/>
      <c r="AO1288" s="9"/>
    </row>
    <row r="1289" spans="33:41">
      <c r="AG1289" s="2">
        <v>1273</v>
      </c>
      <c r="AH1289" s="17">
        <v>1272</v>
      </c>
      <c r="AI1289" s="17">
        <f t="shared" si="44"/>
        <v>1.0250549450549451</v>
      </c>
      <c r="AJ1289" s="17" t="str">
        <f t="shared" si="45"/>
        <v>4F8</v>
      </c>
      <c r="AK1289" s="17"/>
      <c r="AL1289" s="17"/>
      <c r="AM1289" s="9"/>
      <c r="AN1289" s="9"/>
      <c r="AO1289" s="9"/>
    </row>
    <row r="1290" spans="33:41">
      <c r="AG1290" s="2">
        <v>1274</v>
      </c>
      <c r="AH1290" s="17">
        <v>1273</v>
      </c>
      <c r="AI1290" s="17">
        <f t="shared" si="44"/>
        <v>1.0258608058608059</v>
      </c>
      <c r="AJ1290" s="17" t="str">
        <f t="shared" si="45"/>
        <v>4F9</v>
      </c>
      <c r="AK1290" s="17"/>
      <c r="AL1290" s="17"/>
      <c r="AM1290" s="9"/>
      <c r="AN1290" s="9"/>
      <c r="AO1290" s="9"/>
    </row>
    <row r="1291" spans="33:41">
      <c r="AG1291" s="2">
        <v>1275</v>
      </c>
      <c r="AH1291" s="17">
        <v>1274</v>
      </c>
      <c r="AI1291" s="17">
        <f t="shared" si="44"/>
        <v>1.0266666666666666</v>
      </c>
      <c r="AJ1291" s="17" t="str">
        <f t="shared" si="45"/>
        <v>4FA</v>
      </c>
      <c r="AK1291" s="17"/>
      <c r="AL1291" s="17"/>
      <c r="AM1291" s="9"/>
      <c r="AN1291" s="9"/>
      <c r="AO1291" s="9"/>
    </row>
    <row r="1292" spans="33:41">
      <c r="AG1292" s="2">
        <v>1276</v>
      </c>
      <c r="AH1292" s="17">
        <v>1275</v>
      </c>
      <c r="AI1292" s="17">
        <f t="shared" si="44"/>
        <v>1.0274725274725274</v>
      </c>
      <c r="AJ1292" s="17" t="str">
        <f t="shared" si="45"/>
        <v>4FB</v>
      </c>
      <c r="AK1292" s="17"/>
      <c r="AL1292" s="17"/>
      <c r="AM1292" s="9"/>
      <c r="AN1292" s="9"/>
      <c r="AO1292" s="9"/>
    </row>
    <row r="1293" spans="33:41">
      <c r="AG1293" s="2">
        <v>1277</v>
      </c>
      <c r="AH1293" s="17">
        <v>1276</v>
      </c>
      <c r="AI1293" s="17">
        <f t="shared" si="44"/>
        <v>1.0282783882783884</v>
      </c>
      <c r="AJ1293" s="17" t="str">
        <f t="shared" si="45"/>
        <v>4FC</v>
      </c>
      <c r="AK1293" s="17"/>
      <c r="AL1293" s="17"/>
      <c r="AM1293" s="9"/>
      <c r="AN1293" s="9"/>
      <c r="AO1293" s="9"/>
    </row>
    <row r="1294" spans="33:41">
      <c r="AG1294" s="2">
        <v>1278</v>
      </c>
      <c r="AH1294" s="17">
        <v>1277</v>
      </c>
      <c r="AI1294" s="17">
        <f t="shared" si="44"/>
        <v>1.0290842490842491</v>
      </c>
      <c r="AJ1294" s="17" t="str">
        <f t="shared" si="45"/>
        <v>4FD</v>
      </c>
      <c r="AK1294" s="17"/>
      <c r="AL1294" s="17"/>
      <c r="AM1294" s="9"/>
      <c r="AN1294" s="9"/>
      <c r="AO1294" s="9"/>
    </row>
    <row r="1295" spans="33:41">
      <c r="AG1295" s="2">
        <v>1279</v>
      </c>
      <c r="AH1295" s="17">
        <v>1278</v>
      </c>
      <c r="AI1295" s="17">
        <f t="shared" si="44"/>
        <v>1.0298901098901099</v>
      </c>
      <c r="AJ1295" s="17" t="str">
        <f t="shared" si="45"/>
        <v>4FE</v>
      </c>
      <c r="AK1295" s="17"/>
      <c r="AL1295" s="17"/>
      <c r="AM1295" s="9"/>
      <c r="AN1295" s="9"/>
      <c r="AO1295" s="9"/>
    </row>
    <row r="1296" spans="33:41">
      <c r="AG1296" s="2">
        <v>1280</v>
      </c>
      <c r="AH1296" s="17">
        <v>1279</v>
      </c>
      <c r="AI1296" s="17">
        <f t="shared" si="44"/>
        <v>1.0306959706959706</v>
      </c>
      <c r="AJ1296" s="17" t="str">
        <f t="shared" si="45"/>
        <v>4FF</v>
      </c>
      <c r="AK1296" s="17"/>
      <c r="AL1296" s="17"/>
      <c r="AM1296" s="9"/>
      <c r="AN1296" s="9"/>
      <c r="AO1296" s="9"/>
    </row>
    <row r="1297" spans="33:41">
      <c r="AG1297" s="2">
        <v>1281</v>
      </c>
      <c r="AH1297" s="17">
        <v>1280</v>
      </c>
      <c r="AI1297" s="17">
        <f t="shared" si="44"/>
        <v>1.0315018315018314</v>
      </c>
      <c r="AJ1297" s="17" t="str">
        <f t="shared" si="45"/>
        <v>500</v>
      </c>
      <c r="AK1297" s="17"/>
      <c r="AL1297" s="17"/>
      <c r="AM1297" s="9"/>
      <c r="AN1297" s="9"/>
      <c r="AO1297" s="9"/>
    </row>
    <row r="1298" spans="33:41">
      <c r="AG1298" s="2">
        <v>1282</v>
      </c>
      <c r="AH1298" s="17">
        <v>1281</v>
      </c>
      <c r="AI1298" s="17">
        <f t="shared" si="44"/>
        <v>1.0323076923076924</v>
      </c>
      <c r="AJ1298" s="17" t="str">
        <f t="shared" si="45"/>
        <v>501</v>
      </c>
      <c r="AK1298" s="17"/>
      <c r="AL1298" s="17"/>
      <c r="AM1298" s="9"/>
      <c r="AN1298" s="9"/>
      <c r="AO1298" s="9"/>
    </row>
    <row r="1299" spans="33:41">
      <c r="AG1299" s="2">
        <v>1283</v>
      </c>
      <c r="AH1299" s="17">
        <v>1282</v>
      </c>
      <c r="AI1299" s="17">
        <f t="shared" ref="AI1299:AI1362" si="46">AH1299*$AJ$15</f>
        <v>1.0331135531135531</v>
      </c>
      <c r="AJ1299" s="17" t="str">
        <f t="shared" ref="AJ1299:AJ1362" si="47">DEC2HEX(AH1299,3)</f>
        <v>502</v>
      </c>
      <c r="AK1299" s="17"/>
      <c r="AL1299" s="17"/>
      <c r="AM1299" s="9"/>
      <c r="AN1299" s="9"/>
      <c r="AO1299" s="9"/>
    </row>
    <row r="1300" spans="33:41">
      <c r="AG1300" s="2">
        <v>1284</v>
      </c>
      <c r="AH1300" s="17">
        <v>1283</v>
      </c>
      <c r="AI1300" s="17">
        <f t="shared" si="46"/>
        <v>1.0339194139194139</v>
      </c>
      <c r="AJ1300" s="17" t="str">
        <f t="shared" si="47"/>
        <v>503</v>
      </c>
      <c r="AK1300" s="17"/>
      <c r="AL1300" s="17"/>
      <c r="AM1300" s="9"/>
      <c r="AN1300" s="9"/>
      <c r="AO1300" s="9"/>
    </row>
    <row r="1301" spans="33:41">
      <c r="AG1301" s="2">
        <v>1285</v>
      </c>
      <c r="AH1301" s="17">
        <v>1284</v>
      </c>
      <c r="AI1301" s="17">
        <f t="shared" si="46"/>
        <v>1.0347252747252746</v>
      </c>
      <c r="AJ1301" s="17" t="str">
        <f t="shared" si="47"/>
        <v>504</v>
      </c>
      <c r="AK1301" s="17"/>
      <c r="AL1301" s="17"/>
      <c r="AM1301" s="9"/>
      <c r="AN1301" s="9"/>
      <c r="AO1301" s="9"/>
    </row>
    <row r="1302" spans="33:41">
      <c r="AG1302" s="2">
        <v>1286</v>
      </c>
      <c r="AH1302" s="17">
        <v>1285</v>
      </c>
      <c r="AI1302" s="17">
        <f t="shared" si="46"/>
        <v>1.0355311355311356</v>
      </c>
      <c r="AJ1302" s="17" t="str">
        <f t="shared" si="47"/>
        <v>505</v>
      </c>
      <c r="AK1302" s="17"/>
      <c r="AL1302" s="17"/>
      <c r="AM1302" s="9"/>
      <c r="AN1302" s="9"/>
      <c r="AO1302" s="9"/>
    </row>
    <row r="1303" spans="33:41">
      <c r="AG1303" s="2">
        <v>1287</v>
      </c>
      <c r="AH1303" s="17">
        <v>1286</v>
      </c>
      <c r="AI1303" s="17">
        <f t="shared" si="46"/>
        <v>1.0363369963369964</v>
      </c>
      <c r="AJ1303" s="17" t="str">
        <f t="shared" si="47"/>
        <v>506</v>
      </c>
      <c r="AK1303" s="17"/>
      <c r="AL1303" s="17"/>
      <c r="AM1303" s="9"/>
      <c r="AN1303" s="9"/>
      <c r="AO1303" s="9"/>
    </row>
    <row r="1304" spans="33:41">
      <c r="AG1304" s="2">
        <v>1288</v>
      </c>
      <c r="AH1304" s="17">
        <v>1287</v>
      </c>
      <c r="AI1304" s="17">
        <f t="shared" si="46"/>
        <v>1.0371428571428571</v>
      </c>
      <c r="AJ1304" s="17" t="str">
        <f t="shared" si="47"/>
        <v>507</v>
      </c>
      <c r="AK1304" s="17"/>
      <c r="AL1304" s="17"/>
      <c r="AM1304" s="9"/>
      <c r="AN1304" s="9"/>
      <c r="AO1304" s="9"/>
    </row>
    <row r="1305" spans="33:41">
      <c r="AG1305" s="2">
        <v>1289</v>
      </c>
      <c r="AH1305" s="17">
        <v>1288</v>
      </c>
      <c r="AI1305" s="17">
        <f t="shared" si="46"/>
        <v>1.0379487179487179</v>
      </c>
      <c r="AJ1305" s="17" t="str">
        <f t="shared" si="47"/>
        <v>508</v>
      </c>
      <c r="AK1305" s="17"/>
      <c r="AL1305" s="17"/>
      <c r="AM1305" s="9"/>
      <c r="AN1305" s="9"/>
      <c r="AO1305" s="9"/>
    </row>
    <row r="1306" spans="33:41">
      <c r="AG1306" s="2">
        <v>1290</v>
      </c>
      <c r="AH1306" s="17">
        <v>1289</v>
      </c>
      <c r="AI1306" s="17">
        <f t="shared" si="46"/>
        <v>1.0387545787545787</v>
      </c>
      <c r="AJ1306" s="17" t="str">
        <f t="shared" si="47"/>
        <v>509</v>
      </c>
      <c r="AK1306" s="17"/>
      <c r="AL1306" s="17"/>
      <c r="AM1306" s="9"/>
      <c r="AN1306" s="9"/>
      <c r="AO1306" s="9"/>
    </row>
    <row r="1307" spans="33:41">
      <c r="AG1307" s="2">
        <v>1291</v>
      </c>
      <c r="AH1307" s="17">
        <v>1290</v>
      </c>
      <c r="AI1307" s="17">
        <f t="shared" si="46"/>
        <v>1.0395604395604396</v>
      </c>
      <c r="AJ1307" s="17" t="str">
        <f t="shared" si="47"/>
        <v>50A</v>
      </c>
      <c r="AK1307" s="17"/>
      <c r="AL1307" s="17"/>
      <c r="AM1307" s="9"/>
      <c r="AN1307" s="9"/>
      <c r="AO1307" s="9"/>
    </row>
    <row r="1308" spans="33:41">
      <c r="AG1308" s="2">
        <v>1292</v>
      </c>
      <c r="AH1308" s="17">
        <v>1291</v>
      </c>
      <c r="AI1308" s="17">
        <f t="shared" si="46"/>
        <v>1.0403663003663004</v>
      </c>
      <c r="AJ1308" s="17" t="str">
        <f t="shared" si="47"/>
        <v>50B</v>
      </c>
      <c r="AK1308" s="17"/>
      <c r="AL1308" s="17"/>
      <c r="AM1308" s="9"/>
      <c r="AN1308" s="9"/>
      <c r="AO1308" s="9"/>
    </row>
    <row r="1309" spans="33:41">
      <c r="AG1309" s="2">
        <v>1293</v>
      </c>
      <c r="AH1309" s="17">
        <v>1292</v>
      </c>
      <c r="AI1309" s="17">
        <f t="shared" si="46"/>
        <v>1.0411721611721612</v>
      </c>
      <c r="AJ1309" s="17" t="str">
        <f t="shared" si="47"/>
        <v>50C</v>
      </c>
      <c r="AK1309" s="17"/>
      <c r="AL1309" s="17"/>
      <c r="AM1309" s="9"/>
      <c r="AN1309" s="9"/>
      <c r="AO1309" s="9"/>
    </row>
    <row r="1310" spans="33:41">
      <c r="AG1310" s="2">
        <v>1294</v>
      </c>
      <c r="AH1310" s="17">
        <v>1293</v>
      </c>
      <c r="AI1310" s="17">
        <f t="shared" si="46"/>
        <v>1.0419780219780219</v>
      </c>
      <c r="AJ1310" s="17" t="str">
        <f t="shared" si="47"/>
        <v>50D</v>
      </c>
      <c r="AK1310" s="17"/>
      <c r="AL1310" s="17"/>
      <c r="AM1310" s="9"/>
      <c r="AN1310" s="9"/>
      <c r="AO1310" s="9"/>
    </row>
    <row r="1311" spans="33:41">
      <c r="AG1311" s="2">
        <v>1295</v>
      </c>
      <c r="AH1311" s="17">
        <v>1294</v>
      </c>
      <c r="AI1311" s="17">
        <f t="shared" si="46"/>
        <v>1.0427838827838827</v>
      </c>
      <c r="AJ1311" s="17" t="str">
        <f t="shared" si="47"/>
        <v>50E</v>
      </c>
      <c r="AK1311" s="17"/>
      <c r="AL1311" s="17"/>
      <c r="AM1311" s="9"/>
      <c r="AN1311" s="9"/>
      <c r="AO1311" s="9"/>
    </row>
    <row r="1312" spans="33:41">
      <c r="AG1312" s="2">
        <v>1296</v>
      </c>
      <c r="AH1312" s="17">
        <v>1295</v>
      </c>
      <c r="AI1312" s="17">
        <f t="shared" si="46"/>
        <v>1.0435897435897437</v>
      </c>
      <c r="AJ1312" s="17" t="str">
        <f t="shared" si="47"/>
        <v>50F</v>
      </c>
      <c r="AK1312" s="17"/>
      <c r="AL1312" s="17"/>
      <c r="AM1312" s="9"/>
      <c r="AN1312" s="9"/>
      <c r="AO1312" s="9"/>
    </row>
    <row r="1313" spans="33:41">
      <c r="AG1313" s="2">
        <v>1297</v>
      </c>
      <c r="AH1313" s="17">
        <v>1296</v>
      </c>
      <c r="AI1313" s="17">
        <f t="shared" si="46"/>
        <v>1.0443956043956044</v>
      </c>
      <c r="AJ1313" s="17" t="str">
        <f t="shared" si="47"/>
        <v>510</v>
      </c>
      <c r="AK1313" s="17"/>
      <c r="AL1313" s="17"/>
      <c r="AM1313" s="9"/>
      <c r="AN1313" s="9"/>
      <c r="AO1313" s="9"/>
    </row>
    <row r="1314" spans="33:41">
      <c r="AG1314" s="2">
        <v>1298</v>
      </c>
      <c r="AH1314" s="17">
        <v>1297</v>
      </c>
      <c r="AI1314" s="17">
        <f t="shared" si="46"/>
        <v>1.0452014652014652</v>
      </c>
      <c r="AJ1314" s="17" t="str">
        <f t="shared" si="47"/>
        <v>511</v>
      </c>
      <c r="AK1314" s="17"/>
      <c r="AL1314" s="17"/>
      <c r="AM1314" s="9"/>
      <c r="AN1314" s="9"/>
      <c r="AO1314" s="9"/>
    </row>
    <row r="1315" spans="33:41">
      <c r="AG1315" s="2">
        <v>1299</v>
      </c>
      <c r="AH1315" s="17">
        <v>1298</v>
      </c>
      <c r="AI1315" s="17">
        <f t="shared" si="46"/>
        <v>1.0460073260073259</v>
      </c>
      <c r="AJ1315" s="17" t="str">
        <f t="shared" si="47"/>
        <v>512</v>
      </c>
      <c r="AK1315" s="17"/>
      <c r="AL1315" s="17"/>
      <c r="AM1315" s="9"/>
      <c r="AN1315" s="9"/>
      <c r="AO1315" s="9"/>
    </row>
    <row r="1316" spans="33:41">
      <c r="AG1316" s="2">
        <v>1300</v>
      </c>
      <c r="AH1316" s="17">
        <v>1299</v>
      </c>
      <c r="AI1316" s="17">
        <f t="shared" si="46"/>
        <v>1.0468131868131869</v>
      </c>
      <c r="AJ1316" s="17" t="str">
        <f t="shared" si="47"/>
        <v>513</v>
      </c>
      <c r="AK1316" s="17"/>
      <c r="AL1316" s="17"/>
      <c r="AM1316" s="9"/>
      <c r="AN1316" s="9"/>
      <c r="AO1316" s="9"/>
    </row>
    <row r="1317" spans="33:41">
      <c r="AG1317" s="2">
        <v>1301</v>
      </c>
      <c r="AH1317" s="17">
        <v>1300</v>
      </c>
      <c r="AI1317" s="17">
        <f t="shared" si="46"/>
        <v>1.0476190476190477</v>
      </c>
      <c r="AJ1317" s="17" t="str">
        <f t="shared" si="47"/>
        <v>514</v>
      </c>
      <c r="AK1317" s="17"/>
      <c r="AL1317" s="17"/>
      <c r="AM1317" s="9"/>
      <c r="AN1317" s="9"/>
      <c r="AO1317" s="9"/>
    </row>
    <row r="1318" spans="33:41">
      <c r="AG1318" s="2">
        <v>1302</v>
      </c>
      <c r="AH1318" s="17">
        <v>1301</v>
      </c>
      <c r="AI1318" s="17">
        <f t="shared" si="46"/>
        <v>1.0484249084249084</v>
      </c>
      <c r="AJ1318" s="17" t="str">
        <f t="shared" si="47"/>
        <v>515</v>
      </c>
      <c r="AK1318" s="17"/>
      <c r="AL1318" s="17"/>
      <c r="AM1318" s="9"/>
      <c r="AN1318" s="9"/>
      <c r="AO1318" s="9"/>
    </row>
    <row r="1319" spans="33:41">
      <c r="AG1319" s="2">
        <v>1303</v>
      </c>
      <c r="AH1319" s="17">
        <v>1302</v>
      </c>
      <c r="AI1319" s="17">
        <f t="shared" si="46"/>
        <v>1.0492307692307692</v>
      </c>
      <c r="AJ1319" s="17" t="str">
        <f t="shared" si="47"/>
        <v>516</v>
      </c>
      <c r="AK1319" s="17"/>
      <c r="AL1319" s="17"/>
      <c r="AM1319" s="9"/>
      <c r="AN1319" s="9"/>
      <c r="AO1319" s="9"/>
    </row>
    <row r="1320" spans="33:41">
      <c r="AG1320" s="2">
        <v>1304</v>
      </c>
      <c r="AH1320" s="276">
        <v>1303</v>
      </c>
      <c r="AI1320" s="276">
        <f t="shared" si="46"/>
        <v>1.0500366300366299</v>
      </c>
      <c r="AJ1320" s="276" t="str">
        <f t="shared" si="47"/>
        <v>517</v>
      </c>
      <c r="AK1320" s="276"/>
      <c r="AL1320" s="276" t="s">
        <v>1754</v>
      </c>
      <c r="AM1320" s="9"/>
      <c r="AN1320" s="9"/>
      <c r="AO1320" s="9"/>
    </row>
    <row r="1321" spans="33:41">
      <c r="AG1321" s="2">
        <v>1305</v>
      </c>
      <c r="AH1321" s="276">
        <v>1304</v>
      </c>
      <c r="AI1321" s="276">
        <f t="shared" si="46"/>
        <v>1.0508424908424909</v>
      </c>
      <c r="AJ1321" s="276" t="str">
        <f t="shared" si="47"/>
        <v>518</v>
      </c>
      <c r="AK1321" s="276"/>
      <c r="AL1321" s="276" t="s">
        <v>1754</v>
      </c>
      <c r="AM1321" s="9"/>
      <c r="AN1321" s="9"/>
      <c r="AO1321" s="9"/>
    </row>
    <row r="1322" spans="33:41">
      <c r="AG1322" s="2">
        <v>1306</v>
      </c>
      <c r="AH1322" s="276">
        <v>1305</v>
      </c>
      <c r="AI1322" s="276">
        <f t="shared" si="46"/>
        <v>1.0516483516483517</v>
      </c>
      <c r="AJ1322" s="276" t="str">
        <f t="shared" si="47"/>
        <v>519</v>
      </c>
      <c r="AK1322" s="276"/>
      <c r="AL1322" s="276" t="s">
        <v>1754</v>
      </c>
      <c r="AM1322" s="9"/>
      <c r="AN1322" s="9"/>
      <c r="AO1322" s="9"/>
    </row>
    <row r="1323" spans="33:41">
      <c r="AG1323" s="2">
        <v>1307</v>
      </c>
      <c r="AH1323" s="276">
        <v>1306</v>
      </c>
      <c r="AI1323" s="276">
        <f t="shared" si="46"/>
        <v>1.0524542124542124</v>
      </c>
      <c r="AJ1323" s="276" t="str">
        <f t="shared" si="47"/>
        <v>51A</v>
      </c>
      <c r="AK1323" s="276"/>
      <c r="AL1323" s="276" t="s">
        <v>1754</v>
      </c>
      <c r="AM1323" s="9"/>
      <c r="AN1323" s="9"/>
      <c r="AO1323" s="9"/>
    </row>
    <row r="1324" spans="33:41">
      <c r="AG1324" s="2">
        <v>1308</v>
      </c>
      <c r="AH1324" s="276">
        <v>1307</v>
      </c>
      <c r="AI1324" s="276">
        <f t="shared" si="46"/>
        <v>1.0532600732600732</v>
      </c>
      <c r="AJ1324" s="276" t="str">
        <f t="shared" si="47"/>
        <v>51B</v>
      </c>
      <c r="AK1324" s="276"/>
      <c r="AL1324" s="276" t="s">
        <v>1754</v>
      </c>
      <c r="AM1324" s="9"/>
      <c r="AN1324" s="9"/>
      <c r="AO1324" s="9"/>
    </row>
    <row r="1325" spans="33:41">
      <c r="AG1325" s="2">
        <v>1309</v>
      </c>
      <c r="AH1325" s="276">
        <v>1308</v>
      </c>
      <c r="AI1325" s="276">
        <f t="shared" si="46"/>
        <v>1.054065934065934</v>
      </c>
      <c r="AJ1325" s="276" t="str">
        <f t="shared" si="47"/>
        <v>51C</v>
      </c>
      <c r="AK1325" s="276"/>
      <c r="AL1325" s="276" t="s">
        <v>1754</v>
      </c>
      <c r="AM1325" s="9"/>
      <c r="AN1325" s="9"/>
      <c r="AO1325" s="9"/>
    </row>
    <row r="1326" spans="33:41">
      <c r="AG1326" s="2">
        <v>1310</v>
      </c>
      <c r="AH1326" s="276">
        <v>1309</v>
      </c>
      <c r="AI1326" s="276">
        <f t="shared" si="46"/>
        <v>1.0548717948717949</v>
      </c>
      <c r="AJ1326" s="276" t="str">
        <f t="shared" si="47"/>
        <v>51D</v>
      </c>
      <c r="AK1326" s="276"/>
      <c r="AL1326" s="276" t="s">
        <v>1754</v>
      </c>
      <c r="AM1326" s="9"/>
      <c r="AN1326" s="9"/>
      <c r="AO1326" s="9"/>
    </row>
    <row r="1327" spans="33:41">
      <c r="AG1327" s="2">
        <v>1311</v>
      </c>
      <c r="AH1327" s="276">
        <v>1310</v>
      </c>
      <c r="AI1327" s="276">
        <f t="shared" si="46"/>
        <v>1.0556776556776557</v>
      </c>
      <c r="AJ1327" s="276" t="str">
        <f t="shared" si="47"/>
        <v>51E</v>
      </c>
      <c r="AK1327" s="276"/>
      <c r="AL1327" s="276" t="s">
        <v>1754</v>
      </c>
      <c r="AM1327" s="9"/>
      <c r="AN1327" s="9"/>
      <c r="AO1327" s="9"/>
    </row>
    <row r="1328" spans="33:41">
      <c r="AG1328" s="2">
        <v>1312</v>
      </c>
      <c r="AH1328" s="276">
        <v>1311</v>
      </c>
      <c r="AI1328" s="276">
        <f t="shared" si="46"/>
        <v>1.0564835164835165</v>
      </c>
      <c r="AJ1328" s="276" t="str">
        <f t="shared" si="47"/>
        <v>51F</v>
      </c>
      <c r="AK1328" s="276"/>
      <c r="AL1328" s="276" t="s">
        <v>1754</v>
      </c>
      <c r="AM1328" s="9"/>
      <c r="AN1328" s="9"/>
      <c r="AO1328" s="9"/>
    </row>
    <row r="1329" spans="33:41">
      <c r="AG1329" s="2">
        <v>1313</v>
      </c>
      <c r="AH1329" s="276">
        <v>1312</v>
      </c>
      <c r="AI1329" s="276">
        <f t="shared" si="46"/>
        <v>1.0572893772893772</v>
      </c>
      <c r="AJ1329" s="276" t="str">
        <f t="shared" si="47"/>
        <v>520</v>
      </c>
      <c r="AK1329" s="276"/>
      <c r="AL1329" s="276" t="s">
        <v>1754</v>
      </c>
      <c r="AM1329" s="9"/>
      <c r="AN1329" s="9"/>
      <c r="AO1329" s="9"/>
    </row>
    <row r="1330" spans="33:41">
      <c r="AG1330" s="2">
        <v>1314</v>
      </c>
      <c r="AH1330" s="276">
        <v>1313</v>
      </c>
      <c r="AI1330" s="276">
        <f t="shared" si="46"/>
        <v>1.0580952380952382</v>
      </c>
      <c r="AJ1330" s="276" t="str">
        <f t="shared" si="47"/>
        <v>521</v>
      </c>
      <c r="AK1330" s="276"/>
      <c r="AL1330" s="276" t="s">
        <v>1754</v>
      </c>
      <c r="AM1330" s="9"/>
      <c r="AN1330" s="9"/>
      <c r="AO1330" s="9"/>
    </row>
    <row r="1331" spans="33:41">
      <c r="AG1331" s="2">
        <v>1315</v>
      </c>
      <c r="AH1331" s="276">
        <v>1314</v>
      </c>
      <c r="AI1331" s="276">
        <f t="shared" si="46"/>
        <v>1.058901098901099</v>
      </c>
      <c r="AJ1331" s="276" t="str">
        <f t="shared" si="47"/>
        <v>522</v>
      </c>
      <c r="AK1331" s="276"/>
      <c r="AL1331" s="276" t="s">
        <v>1754</v>
      </c>
      <c r="AM1331" s="9"/>
      <c r="AN1331" s="9"/>
      <c r="AO1331" s="9"/>
    </row>
    <row r="1332" spans="33:41">
      <c r="AG1332" s="2">
        <v>1316</v>
      </c>
      <c r="AH1332" s="276">
        <v>1315</v>
      </c>
      <c r="AI1332" s="276">
        <f t="shared" si="46"/>
        <v>1.0597069597069597</v>
      </c>
      <c r="AJ1332" s="276" t="str">
        <f t="shared" si="47"/>
        <v>523</v>
      </c>
      <c r="AK1332" s="276"/>
      <c r="AL1332" s="276" t="s">
        <v>1754</v>
      </c>
      <c r="AM1332" s="9"/>
      <c r="AN1332" s="9"/>
      <c r="AO1332" s="9"/>
    </row>
    <row r="1333" spans="33:41">
      <c r="AG1333" s="2">
        <v>1317</v>
      </c>
      <c r="AH1333" s="276">
        <v>1316</v>
      </c>
      <c r="AI1333" s="276">
        <f t="shared" si="46"/>
        <v>1.0605128205128205</v>
      </c>
      <c r="AJ1333" s="276" t="str">
        <f t="shared" si="47"/>
        <v>524</v>
      </c>
      <c r="AK1333" s="276"/>
      <c r="AL1333" s="276" t="s">
        <v>1754</v>
      </c>
      <c r="AM1333" s="9"/>
      <c r="AN1333" s="9"/>
      <c r="AO1333" s="9"/>
    </row>
    <row r="1334" spans="33:41">
      <c r="AG1334" s="2">
        <v>1318</v>
      </c>
      <c r="AH1334" s="276">
        <v>1317</v>
      </c>
      <c r="AI1334" s="276">
        <f t="shared" si="46"/>
        <v>1.0613186813186812</v>
      </c>
      <c r="AJ1334" s="276" t="str">
        <f t="shared" si="47"/>
        <v>525</v>
      </c>
      <c r="AK1334" s="276"/>
      <c r="AL1334" s="276" t="s">
        <v>1754</v>
      </c>
      <c r="AM1334" s="9"/>
      <c r="AN1334" s="9"/>
      <c r="AO1334" s="9"/>
    </row>
    <row r="1335" spans="33:41">
      <c r="AG1335" s="2">
        <v>1319</v>
      </c>
      <c r="AH1335" s="276">
        <v>1318</v>
      </c>
      <c r="AI1335" s="276">
        <f t="shared" si="46"/>
        <v>1.0621245421245422</v>
      </c>
      <c r="AJ1335" s="276" t="str">
        <f t="shared" si="47"/>
        <v>526</v>
      </c>
      <c r="AK1335" s="276"/>
      <c r="AL1335" s="276" t="s">
        <v>1754</v>
      </c>
      <c r="AM1335" s="9"/>
      <c r="AN1335" s="9"/>
      <c r="AO1335" s="9"/>
    </row>
    <row r="1336" spans="33:41">
      <c r="AG1336" s="2">
        <v>1320</v>
      </c>
      <c r="AH1336" s="276">
        <v>1319</v>
      </c>
      <c r="AI1336" s="276">
        <f t="shared" si="46"/>
        <v>1.062930402930403</v>
      </c>
      <c r="AJ1336" s="276" t="str">
        <f t="shared" si="47"/>
        <v>527</v>
      </c>
      <c r="AK1336" s="276"/>
      <c r="AL1336" s="276" t="s">
        <v>1754</v>
      </c>
      <c r="AM1336" s="9"/>
      <c r="AN1336" s="9"/>
      <c r="AO1336" s="9"/>
    </row>
    <row r="1337" spans="33:41">
      <c r="AG1337" s="2">
        <v>1321</v>
      </c>
      <c r="AH1337" s="276">
        <v>1320</v>
      </c>
      <c r="AI1337" s="276">
        <f t="shared" si="46"/>
        <v>1.0637362637362637</v>
      </c>
      <c r="AJ1337" s="276" t="str">
        <f t="shared" si="47"/>
        <v>528</v>
      </c>
      <c r="AK1337" s="276"/>
      <c r="AL1337" s="276" t="s">
        <v>1754</v>
      </c>
      <c r="AM1337" s="9"/>
      <c r="AN1337" s="9"/>
      <c r="AO1337" s="9"/>
    </row>
    <row r="1338" spans="33:41">
      <c r="AG1338" s="2">
        <v>1322</v>
      </c>
      <c r="AH1338" s="276">
        <v>1321</v>
      </c>
      <c r="AI1338" s="276">
        <f t="shared" si="46"/>
        <v>1.0645421245421245</v>
      </c>
      <c r="AJ1338" s="276" t="str">
        <f t="shared" si="47"/>
        <v>529</v>
      </c>
      <c r="AK1338" s="276"/>
      <c r="AL1338" s="276" t="s">
        <v>1754</v>
      </c>
      <c r="AM1338" s="9"/>
      <c r="AN1338" s="9"/>
      <c r="AO1338" s="9"/>
    </row>
    <row r="1339" spans="33:41">
      <c r="AG1339" s="2">
        <v>1323</v>
      </c>
      <c r="AH1339" s="276">
        <v>1322</v>
      </c>
      <c r="AI1339" s="276">
        <f t="shared" si="46"/>
        <v>1.0653479853479852</v>
      </c>
      <c r="AJ1339" s="276" t="str">
        <f t="shared" si="47"/>
        <v>52A</v>
      </c>
      <c r="AK1339" s="276"/>
      <c r="AL1339" s="276" t="s">
        <v>1754</v>
      </c>
      <c r="AM1339" s="9"/>
      <c r="AN1339" s="9"/>
      <c r="AO1339" s="9"/>
    </row>
    <row r="1340" spans="33:41">
      <c r="AG1340" s="2">
        <v>1324</v>
      </c>
      <c r="AH1340" s="276">
        <v>1323</v>
      </c>
      <c r="AI1340" s="276">
        <f t="shared" si="46"/>
        <v>1.0661538461538462</v>
      </c>
      <c r="AJ1340" s="276" t="str">
        <f t="shared" si="47"/>
        <v>52B</v>
      </c>
      <c r="AK1340" s="276"/>
      <c r="AL1340" s="276" t="s">
        <v>1754</v>
      </c>
      <c r="AM1340" s="9"/>
      <c r="AN1340" s="9"/>
      <c r="AO1340" s="9"/>
    </row>
    <row r="1341" spans="33:41">
      <c r="AG1341" s="2">
        <v>1325</v>
      </c>
      <c r="AH1341" s="276">
        <v>1324</v>
      </c>
      <c r="AI1341" s="276">
        <f t="shared" si="46"/>
        <v>1.066959706959707</v>
      </c>
      <c r="AJ1341" s="276" t="str">
        <f t="shared" si="47"/>
        <v>52C</v>
      </c>
      <c r="AK1341" s="276"/>
      <c r="AL1341" s="276" t="s">
        <v>1754</v>
      </c>
      <c r="AM1341" s="9"/>
      <c r="AN1341" s="9"/>
      <c r="AO1341" s="9"/>
    </row>
    <row r="1342" spans="33:41">
      <c r="AG1342" s="2">
        <v>1326</v>
      </c>
      <c r="AH1342" s="276">
        <v>1325</v>
      </c>
      <c r="AI1342" s="276">
        <f t="shared" si="46"/>
        <v>1.0677655677655677</v>
      </c>
      <c r="AJ1342" s="276" t="str">
        <f t="shared" si="47"/>
        <v>52D</v>
      </c>
      <c r="AK1342" s="276"/>
      <c r="AL1342" s="276" t="s">
        <v>1754</v>
      </c>
      <c r="AM1342" s="9"/>
      <c r="AN1342" s="9"/>
      <c r="AO1342" s="9"/>
    </row>
    <row r="1343" spans="33:41">
      <c r="AG1343" s="2">
        <v>1327</v>
      </c>
      <c r="AH1343" s="276">
        <v>1326</v>
      </c>
      <c r="AI1343" s="276">
        <f t="shared" si="46"/>
        <v>1.0685714285714285</v>
      </c>
      <c r="AJ1343" s="276" t="str">
        <f t="shared" si="47"/>
        <v>52E</v>
      </c>
      <c r="AK1343" s="276"/>
      <c r="AL1343" s="276" t="s">
        <v>1754</v>
      </c>
      <c r="AM1343" s="9"/>
      <c r="AN1343" s="9"/>
      <c r="AO1343" s="9"/>
    </row>
    <row r="1344" spans="33:41">
      <c r="AG1344" s="2">
        <v>1328</v>
      </c>
      <c r="AH1344" s="276">
        <v>1327</v>
      </c>
      <c r="AI1344" s="276">
        <f t="shared" si="46"/>
        <v>1.0693772893772895</v>
      </c>
      <c r="AJ1344" s="276" t="str">
        <f t="shared" si="47"/>
        <v>52F</v>
      </c>
      <c r="AK1344" s="276"/>
      <c r="AL1344" s="276" t="s">
        <v>1754</v>
      </c>
      <c r="AM1344" s="9"/>
      <c r="AN1344" s="9"/>
      <c r="AO1344" s="9"/>
    </row>
    <row r="1345" spans="33:41">
      <c r="AG1345" s="2">
        <v>1329</v>
      </c>
      <c r="AH1345" s="276">
        <v>1328</v>
      </c>
      <c r="AI1345" s="276">
        <f t="shared" si="46"/>
        <v>1.0701831501831502</v>
      </c>
      <c r="AJ1345" s="276" t="str">
        <f t="shared" si="47"/>
        <v>530</v>
      </c>
      <c r="AK1345" s="276"/>
      <c r="AL1345" s="276" t="s">
        <v>1754</v>
      </c>
      <c r="AM1345" s="9"/>
      <c r="AN1345" s="9"/>
      <c r="AO1345" s="9"/>
    </row>
    <row r="1346" spans="33:41">
      <c r="AG1346" s="2">
        <v>1330</v>
      </c>
      <c r="AH1346" s="276">
        <v>1329</v>
      </c>
      <c r="AI1346" s="276">
        <f t="shared" si="46"/>
        <v>1.070989010989011</v>
      </c>
      <c r="AJ1346" s="276" t="str">
        <f t="shared" si="47"/>
        <v>531</v>
      </c>
      <c r="AK1346" s="276"/>
      <c r="AL1346" s="276" t="s">
        <v>1754</v>
      </c>
      <c r="AM1346" s="9"/>
      <c r="AN1346" s="9"/>
      <c r="AO1346" s="9"/>
    </row>
    <row r="1347" spans="33:41">
      <c r="AG1347" s="2">
        <v>1331</v>
      </c>
      <c r="AH1347" s="276">
        <v>1330</v>
      </c>
      <c r="AI1347" s="276">
        <f t="shared" si="46"/>
        <v>1.0717948717948718</v>
      </c>
      <c r="AJ1347" s="276" t="str">
        <f t="shared" si="47"/>
        <v>532</v>
      </c>
      <c r="AK1347" s="276"/>
      <c r="AL1347" s="276" t="s">
        <v>1754</v>
      </c>
      <c r="AM1347" s="9"/>
      <c r="AN1347" s="9"/>
      <c r="AO1347" s="9"/>
    </row>
    <row r="1348" spans="33:41">
      <c r="AG1348" s="2">
        <v>1332</v>
      </c>
      <c r="AH1348" s="276">
        <v>1331</v>
      </c>
      <c r="AI1348" s="276">
        <f t="shared" si="46"/>
        <v>1.0726007326007325</v>
      </c>
      <c r="AJ1348" s="276" t="str">
        <f t="shared" si="47"/>
        <v>533</v>
      </c>
      <c r="AK1348" s="276"/>
      <c r="AL1348" s="276" t="s">
        <v>1754</v>
      </c>
      <c r="AM1348" s="9"/>
      <c r="AN1348" s="9"/>
      <c r="AO1348" s="9"/>
    </row>
    <row r="1349" spans="33:41">
      <c r="AG1349" s="2">
        <v>1333</v>
      </c>
      <c r="AH1349" s="276">
        <v>1332</v>
      </c>
      <c r="AI1349" s="276">
        <f t="shared" si="46"/>
        <v>1.0734065934065935</v>
      </c>
      <c r="AJ1349" s="276" t="str">
        <f t="shared" si="47"/>
        <v>534</v>
      </c>
      <c r="AK1349" s="276"/>
      <c r="AL1349" s="276" t="s">
        <v>1754</v>
      </c>
      <c r="AM1349" s="9"/>
      <c r="AN1349" s="9"/>
      <c r="AO1349" s="9"/>
    </row>
    <row r="1350" spans="33:41">
      <c r="AG1350" s="2">
        <v>1334</v>
      </c>
      <c r="AH1350" s="276">
        <v>1333</v>
      </c>
      <c r="AI1350" s="276">
        <f t="shared" si="46"/>
        <v>1.0742124542124543</v>
      </c>
      <c r="AJ1350" s="276" t="str">
        <f t="shared" si="47"/>
        <v>535</v>
      </c>
      <c r="AK1350" s="276"/>
      <c r="AL1350" s="276" t="s">
        <v>1754</v>
      </c>
      <c r="AM1350" s="9"/>
      <c r="AN1350" s="9"/>
      <c r="AO1350" s="9"/>
    </row>
    <row r="1351" spans="33:41">
      <c r="AG1351" s="2">
        <v>1335</v>
      </c>
      <c r="AH1351" s="276">
        <v>1334</v>
      </c>
      <c r="AI1351" s="276">
        <f t="shared" si="46"/>
        <v>1.075018315018315</v>
      </c>
      <c r="AJ1351" s="276" t="str">
        <f t="shared" si="47"/>
        <v>536</v>
      </c>
      <c r="AK1351" s="276"/>
      <c r="AL1351" s="276" t="s">
        <v>1754</v>
      </c>
      <c r="AM1351" s="9"/>
      <c r="AN1351" s="9"/>
      <c r="AO1351" s="9"/>
    </row>
    <row r="1352" spans="33:41">
      <c r="AG1352" s="2">
        <v>1336</v>
      </c>
      <c r="AH1352" s="276">
        <v>1335</v>
      </c>
      <c r="AI1352" s="276">
        <f t="shared" si="46"/>
        <v>1.0758241758241758</v>
      </c>
      <c r="AJ1352" s="276" t="str">
        <f t="shared" si="47"/>
        <v>537</v>
      </c>
      <c r="AK1352" s="276"/>
      <c r="AL1352" s="276" t="s">
        <v>1754</v>
      </c>
      <c r="AM1352" s="9"/>
      <c r="AN1352" s="9"/>
      <c r="AO1352" s="9"/>
    </row>
    <row r="1353" spans="33:41">
      <c r="AG1353" s="2">
        <v>1337</v>
      </c>
      <c r="AH1353" s="276">
        <v>1336</v>
      </c>
      <c r="AI1353" s="276">
        <f t="shared" si="46"/>
        <v>1.0766300366300365</v>
      </c>
      <c r="AJ1353" s="276" t="str">
        <f t="shared" si="47"/>
        <v>538</v>
      </c>
      <c r="AK1353" s="276"/>
      <c r="AL1353" s="276" t="s">
        <v>1754</v>
      </c>
      <c r="AM1353" s="9"/>
      <c r="AN1353" s="9"/>
      <c r="AO1353" s="9"/>
    </row>
    <row r="1354" spans="33:41">
      <c r="AG1354" s="2">
        <v>1338</v>
      </c>
      <c r="AH1354" s="276">
        <v>1337</v>
      </c>
      <c r="AI1354" s="276">
        <f t="shared" si="46"/>
        <v>1.0774358974358975</v>
      </c>
      <c r="AJ1354" s="276" t="str">
        <f t="shared" si="47"/>
        <v>539</v>
      </c>
      <c r="AK1354" s="276"/>
      <c r="AL1354" s="276" t="s">
        <v>1754</v>
      </c>
      <c r="AM1354" s="9"/>
      <c r="AN1354" s="9"/>
      <c r="AO1354" s="9"/>
    </row>
    <row r="1355" spans="33:41">
      <c r="AG1355" s="2">
        <v>1339</v>
      </c>
      <c r="AH1355" s="276">
        <v>1338</v>
      </c>
      <c r="AI1355" s="276">
        <f t="shared" si="46"/>
        <v>1.0782417582417583</v>
      </c>
      <c r="AJ1355" s="276" t="str">
        <f t="shared" si="47"/>
        <v>53A</v>
      </c>
      <c r="AK1355" s="276"/>
      <c r="AL1355" s="276" t="s">
        <v>1754</v>
      </c>
      <c r="AM1355" s="9"/>
      <c r="AN1355" s="9"/>
      <c r="AO1355" s="9"/>
    </row>
    <row r="1356" spans="33:41">
      <c r="AG1356" s="2">
        <v>1340</v>
      </c>
      <c r="AH1356" s="276">
        <v>1339</v>
      </c>
      <c r="AI1356" s="276">
        <f t="shared" si="46"/>
        <v>1.079047619047619</v>
      </c>
      <c r="AJ1356" s="276" t="str">
        <f t="shared" si="47"/>
        <v>53B</v>
      </c>
      <c r="AK1356" s="276"/>
      <c r="AL1356" s="276" t="s">
        <v>1754</v>
      </c>
      <c r="AM1356" s="9"/>
      <c r="AN1356" s="9"/>
      <c r="AO1356" s="9"/>
    </row>
    <row r="1357" spans="33:41">
      <c r="AG1357" s="2">
        <v>1341</v>
      </c>
      <c r="AH1357" s="276">
        <v>1340</v>
      </c>
      <c r="AI1357" s="276">
        <f t="shared" si="46"/>
        <v>1.0798534798534798</v>
      </c>
      <c r="AJ1357" s="276" t="str">
        <f t="shared" si="47"/>
        <v>53C</v>
      </c>
      <c r="AK1357" s="276"/>
      <c r="AL1357" s="276" t="s">
        <v>1754</v>
      </c>
      <c r="AM1357" s="9"/>
      <c r="AN1357" s="9"/>
      <c r="AO1357" s="9"/>
    </row>
    <row r="1358" spans="33:41">
      <c r="AG1358" s="2">
        <v>1342</v>
      </c>
      <c r="AH1358" s="276">
        <v>1341</v>
      </c>
      <c r="AI1358" s="276">
        <f t="shared" si="46"/>
        <v>1.0806593406593406</v>
      </c>
      <c r="AJ1358" s="276" t="str">
        <f t="shared" si="47"/>
        <v>53D</v>
      </c>
      <c r="AK1358" s="276"/>
      <c r="AL1358" s="276" t="s">
        <v>1754</v>
      </c>
      <c r="AM1358" s="9"/>
      <c r="AN1358" s="9"/>
      <c r="AO1358" s="9"/>
    </row>
    <row r="1359" spans="33:41">
      <c r="AG1359" s="2">
        <v>1343</v>
      </c>
      <c r="AH1359" s="276">
        <v>1342</v>
      </c>
      <c r="AI1359" s="276">
        <f t="shared" si="46"/>
        <v>1.0814652014652015</v>
      </c>
      <c r="AJ1359" s="276" t="str">
        <f t="shared" si="47"/>
        <v>53E</v>
      </c>
      <c r="AK1359" s="276"/>
      <c r="AL1359" s="276" t="s">
        <v>1754</v>
      </c>
      <c r="AM1359" s="9"/>
      <c r="AN1359" s="9"/>
      <c r="AO1359" s="9"/>
    </row>
    <row r="1360" spans="33:41">
      <c r="AG1360" s="2">
        <v>1344</v>
      </c>
      <c r="AH1360" s="276">
        <v>1343</v>
      </c>
      <c r="AI1360" s="276">
        <f t="shared" si="46"/>
        <v>1.0822710622710623</v>
      </c>
      <c r="AJ1360" s="276" t="str">
        <f t="shared" si="47"/>
        <v>53F</v>
      </c>
      <c r="AK1360" s="276"/>
      <c r="AL1360" s="276" t="s">
        <v>1754</v>
      </c>
      <c r="AM1360" s="9"/>
      <c r="AN1360" s="9"/>
      <c r="AO1360" s="9"/>
    </row>
    <row r="1361" spans="33:41">
      <c r="AG1361" s="2">
        <v>1345</v>
      </c>
      <c r="AH1361" s="276">
        <v>1344</v>
      </c>
      <c r="AI1361" s="276">
        <f t="shared" si="46"/>
        <v>1.083076923076923</v>
      </c>
      <c r="AJ1361" s="276" t="str">
        <f t="shared" si="47"/>
        <v>540</v>
      </c>
      <c r="AK1361" s="276"/>
      <c r="AL1361" s="276" t="s">
        <v>1754</v>
      </c>
      <c r="AM1361" s="9"/>
      <c r="AN1361" s="9"/>
      <c r="AO1361" s="9"/>
    </row>
    <row r="1362" spans="33:41">
      <c r="AG1362" s="2">
        <v>1346</v>
      </c>
      <c r="AH1362" s="276">
        <v>1345</v>
      </c>
      <c r="AI1362" s="276">
        <f t="shared" si="46"/>
        <v>1.0838827838827838</v>
      </c>
      <c r="AJ1362" s="276" t="str">
        <f t="shared" si="47"/>
        <v>541</v>
      </c>
      <c r="AK1362" s="276"/>
      <c r="AL1362" s="276" t="s">
        <v>1754</v>
      </c>
      <c r="AM1362" s="9"/>
      <c r="AN1362" s="9"/>
      <c r="AO1362" s="9"/>
    </row>
    <row r="1363" spans="33:41">
      <c r="AG1363" s="2">
        <v>1347</v>
      </c>
      <c r="AH1363" s="276">
        <v>1346</v>
      </c>
      <c r="AI1363" s="276">
        <f t="shared" ref="AI1363:AI1426" si="48">AH1363*$AJ$15</f>
        <v>1.0846886446886448</v>
      </c>
      <c r="AJ1363" s="276" t="str">
        <f t="shared" ref="AJ1363:AJ1426" si="49">DEC2HEX(AH1363,3)</f>
        <v>542</v>
      </c>
      <c r="AK1363" s="276"/>
      <c r="AL1363" s="276" t="s">
        <v>1754</v>
      </c>
      <c r="AM1363" s="9"/>
      <c r="AN1363" s="9"/>
      <c r="AO1363" s="9"/>
    </row>
    <row r="1364" spans="33:41">
      <c r="AG1364" s="2">
        <v>1348</v>
      </c>
      <c r="AH1364" s="276">
        <v>1347</v>
      </c>
      <c r="AI1364" s="276">
        <f t="shared" si="48"/>
        <v>1.0854945054945055</v>
      </c>
      <c r="AJ1364" s="276" t="str">
        <f t="shared" si="49"/>
        <v>543</v>
      </c>
      <c r="AK1364" s="276"/>
      <c r="AL1364" s="276" t="s">
        <v>1754</v>
      </c>
      <c r="AM1364" s="9"/>
      <c r="AN1364" s="9"/>
      <c r="AO1364" s="9"/>
    </row>
    <row r="1365" spans="33:41">
      <c r="AG1365" s="2">
        <v>1349</v>
      </c>
      <c r="AH1365" s="276">
        <v>1348</v>
      </c>
      <c r="AI1365" s="276">
        <f t="shared" si="48"/>
        <v>1.0863003663003663</v>
      </c>
      <c r="AJ1365" s="276" t="str">
        <f t="shared" si="49"/>
        <v>544</v>
      </c>
      <c r="AK1365" s="276"/>
      <c r="AL1365" s="276" t="s">
        <v>1754</v>
      </c>
      <c r="AM1365" s="9"/>
      <c r="AN1365" s="9"/>
      <c r="AO1365" s="9"/>
    </row>
    <row r="1366" spans="33:41">
      <c r="AG1366" s="2">
        <v>1350</v>
      </c>
      <c r="AH1366" s="276">
        <v>1349</v>
      </c>
      <c r="AI1366" s="276">
        <f t="shared" si="48"/>
        <v>1.0871062271062271</v>
      </c>
      <c r="AJ1366" s="276" t="str">
        <f t="shared" si="49"/>
        <v>545</v>
      </c>
      <c r="AK1366" s="276"/>
      <c r="AL1366" s="276" t="s">
        <v>1754</v>
      </c>
      <c r="AM1366" s="9"/>
      <c r="AN1366" s="9"/>
      <c r="AO1366" s="9"/>
    </row>
    <row r="1367" spans="33:41">
      <c r="AG1367" s="2">
        <v>1351</v>
      </c>
      <c r="AH1367" s="276">
        <v>1350</v>
      </c>
      <c r="AI1367" s="276">
        <f t="shared" si="48"/>
        <v>1.0879120879120878</v>
      </c>
      <c r="AJ1367" s="276" t="str">
        <f t="shared" si="49"/>
        <v>546</v>
      </c>
      <c r="AK1367" s="276"/>
      <c r="AL1367" s="276" t="s">
        <v>1754</v>
      </c>
      <c r="AM1367" s="9"/>
      <c r="AN1367" s="9"/>
      <c r="AO1367" s="9"/>
    </row>
    <row r="1368" spans="33:41">
      <c r="AG1368" s="2">
        <v>1352</v>
      </c>
      <c r="AH1368" s="276">
        <v>1351</v>
      </c>
      <c r="AI1368" s="276">
        <f t="shared" si="48"/>
        <v>1.0887179487179488</v>
      </c>
      <c r="AJ1368" s="276" t="str">
        <f t="shared" si="49"/>
        <v>547</v>
      </c>
      <c r="AK1368" s="276"/>
      <c r="AL1368" s="276" t="s">
        <v>1754</v>
      </c>
      <c r="AM1368" s="9"/>
      <c r="AN1368" s="9"/>
      <c r="AO1368" s="9"/>
    </row>
    <row r="1369" spans="33:41">
      <c r="AG1369" s="2">
        <v>1353</v>
      </c>
      <c r="AH1369" s="276">
        <v>1352</v>
      </c>
      <c r="AI1369" s="276">
        <f t="shared" si="48"/>
        <v>1.0895238095238096</v>
      </c>
      <c r="AJ1369" s="276" t="str">
        <f t="shared" si="49"/>
        <v>548</v>
      </c>
      <c r="AK1369" s="276"/>
      <c r="AL1369" s="276" t="s">
        <v>1754</v>
      </c>
      <c r="AM1369" s="9"/>
      <c r="AN1369" s="9"/>
      <c r="AO1369" s="9"/>
    </row>
    <row r="1370" spans="33:41">
      <c r="AG1370" s="2">
        <v>1354</v>
      </c>
      <c r="AH1370" s="276">
        <v>1353</v>
      </c>
      <c r="AI1370" s="276">
        <f t="shared" si="48"/>
        <v>1.0903296703296703</v>
      </c>
      <c r="AJ1370" s="276" t="str">
        <f t="shared" si="49"/>
        <v>549</v>
      </c>
      <c r="AK1370" s="276"/>
      <c r="AL1370" s="276" t="s">
        <v>1754</v>
      </c>
      <c r="AM1370" s="9"/>
      <c r="AN1370" s="9"/>
      <c r="AO1370" s="9"/>
    </row>
    <row r="1371" spans="33:41">
      <c r="AG1371" s="2">
        <v>1355</v>
      </c>
      <c r="AH1371" s="276">
        <v>1354</v>
      </c>
      <c r="AI1371" s="276">
        <f t="shared" si="48"/>
        <v>1.0911355311355311</v>
      </c>
      <c r="AJ1371" s="276" t="str">
        <f t="shared" si="49"/>
        <v>54A</v>
      </c>
      <c r="AK1371" s="276"/>
      <c r="AL1371" s="276" t="s">
        <v>1754</v>
      </c>
      <c r="AM1371" s="9"/>
      <c r="AN1371" s="9"/>
      <c r="AO1371" s="9"/>
    </row>
    <row r="1372" spans="33:41">
      <c r="AG1372" s="2">
        <v>1356</v>
      </c>
      <c r="AH1372" s="276">
        <v>1355</v>
      </c>
      <c r="AI1372" s="276">
        <f t="shared" si="48"/>
        <v>1.0919413919413918</v>
      </c>
      <c r="AJ1372" s="276" t="str">
        <f t="shared" si="49"/>
        <v>54B</v>
      </c>
      <c r="AK1372" s="276"/>
      <c r="AL1372" s="276" t="s">
        <v>1754</v>
      </c>
      <c r="AM1372" s="9"/>
      <c r="AN1372" s="9"/>
      <c r="AO1372" s="9"/>
    </row>
    <row r="1373" spans="33:41">
      <c r="AG1373" s="2">
        <v>1357</v>
      </c>
      <c r="AH1373" s="276">
        <v>1356</v>
      </c>
      <c r="AI1373" s="276">
        <f t="shared" si="48"/>
        <v>1.0927472527472528</v>
      </c>
      <c r="AJ1373" s="276" t="str">
        <f t="shared" si="49"/>
        <v>54C</v>
      </c>
      <c r="AK1373" s="276"/>
      <c r="AL1373" s="276" t="s">
        <v>1754</v>
      </c>
      <c r="AM1373" s="9"/>
      <c r="AN1373" s="9"/>
      <c r="AO1373" s="9"/>
    </row>
    <row r="1374" spans="33:41">
      <c r="AG1374" s="2">
        <v>1358</v>
      </c>
      <c r="AH1374" s="276">
        <v>1357</v>
      </c>
      <c r="AI1374" s="276">
        <f t="shared" si="48"/>
        <v>1.0935531135531136</v>
      </c>
      <c r="AJ1374" s="276" t="str">
        <f t="shared" si="49"/>
        <v>54D</v>
      </c>
      <c r="AK1374" s="276"/>
      <c r="AL1374" s="276" t="s">
        <v>1754</v>
      </c>
      <c r="AM1374" s="9"/>
      <c r="AN1374" s="9"/>
      <c r="AO1374" s="9"/>
    </row>
    <row r="1375" spans="33:41">
      <c r="AG1375" s="2">
        <v>1359</v>
      </c>
      <c r="AH1375" s="276">
        <v>1358</v>
      </c>
      <c r="AI1375" s="276">
        <f t="shared" si="48"/>
        <v>1.0943589743589743</v>
      </c>
      <c r="AJ1375" s="276" t="str">
        <f t="shared" si="49"/>
        <v>54E</v>
      </c>
      <c r="AK1375" s="276"/>
      <c r="AL1375" s="276" t="s">
        <v>1754</v>
      </c>
      <c r="AM1375" s="9"/>
      <c r="AN1375" s="9"/>
      <c r="AO1375" s="9"/>
    </row>
    <row r="1376" spans="33:41">
      <c r="AG1376" s="2">
        <v>1360</v>
      </c>
      <c r="AH1376" s="276">
        <v>1359</v>
      </c>
      <c r="AI1376" s="276">
        <f t="shared" si="48"/>
        <v>1.0951648351648351</v>
      </c>
      <c r="AJ1376" s="276" t="str">
        <f t="shared" si="49"/>
        <v>54F</v>
      </c>
      <c r="AK1376" s="276"/>
      <c r="AL1376" s="276" t="s">
        <v>1754</v>
      </c>
      <c r="AM1376" s="9"/>
      <c r="AN1376" s="9"/>
      <c r="AO1376" s="9"/>
    </row>
    <row r="1377" spans="33:41">
      <c r="AG1377" s="2">
        <v>1361</v>
      </c>
      <c r="AH1377" s="276">
        <v>1360</v>
      </c>
      <c r="AI1377" s="276">
        <f t="shared" si="48"/>
        <v>1.0959706959706961</v>
      </c>
      <c r="AJ1377" s="276" t="str">
        <f t="shared" si="49"/>
        <v>550</v>
      </c>
      <c r="AK1377" s="276"/>
      <c r="AL1377" s="276" t="s">
        <v>1754</v>
      </c>
      <c r="AM1377" s="9"/>
      <c r="AN1377" s="9"/>
      <c r="AO1377" s="9"/>
    </row>
    <row r="1378" spans="33:41">
      <c r="AG1378" s="2">
        <v>1362</v>
      </c>
      <c r="AH1378" s="276">
        <v>1361</v>
      </c>
      <c r="AI1378" s="276">
        <f t="shared" si="48"/>
        <v>1.0967765567765568</v>
      </c>
      <c r="AJ1378" s="276" t="str">
        <f t="shared" si="49"/>
        <v>551</v>
      </c>
      <c r="AK1378" s="276"/>
      <c r="AL1378" s="276" t="s">
        <v>1754</v>
      </c>
      <c r="AM1378" s="9"/>
      <c r="AN1378" s="9"/>
      <c r="AO1378" s="9"/>
    </row>
    <row r="1379" spans="33:41">
      <c r="AG1379" s="2">
        <v>1363</v>
      </c>
      <c r="AH1379" s="276">
        <v>1362</v>
      </c>
      <c r="AI1379" s="276">
        <f t="shared" si="48"/>
        <v>1.0975824175824176</v>
      </c>
      <c r="AJ1379" s="276" t="str">
        <f t="shared" si="49"/>
        <v>552</v>
      </c>
      <c r="AK1379" s="276"/>
      <c r="AL1379" s="276" t="s">
        <v>1754</v>
      </c>
      <c r="AM1379" s="9"/>
      <c r="AN1379" s="9"/>
      <c r="AO1379" s="9"/>
    </row>
    <row r="1380" spans="33:41">
      <c r="AG1380" s="2">
        <v>1364</v>
      </c>
      <c r="AH1380" s="276">
        <v>1363</v>
      </c>
      <c r="AI1380" s="276">
        <f t="shared" si="48"/>
        <v>1.0983882783882783</v>
      </c>
      <c r="AJ1380" s="276" t="str">
        <f t="shared" si="49"/>
        <v>553</v>
      </c>
      <c r="AK1380" s="276"/>
      <c r="AL1380" s="276" t="s">
        <v>1754</v>
      </c>
      <c r="AM1380" s="9"/>
      <c r="AN1380" s="9"/>
      <c r="AO1380" s="9"/>
    </row>
    <row r="1381" spans="33:41">
      <c r="AG1381" s="2">
        <v>1365</v>
      </c>
      <c r="AH1381" s="276">
        <v>1364</v>
      </c>
      <c r="AI1381" s="276">
        <f t="shared" si="48"/>
        <v>1.0991941391941391</v>
      </c>
      <c r="AJ1381" s="276" t="str">
        <f t="shared" si="49"/>
        <v>554</v>
      </c>
      <c r="AK1381" s="276"/>
      <c r="AL1381" s="276" t="s">
        <v>1754</v>
      </c>
      <c r="AM1381" s="9"/>
      <c r="AN1381" s="9"/>
      <c r="AO1381" s="9"/>
    </row>
    <row r="1382" spans="33:41">
      <c r="AG1382" s="2">
        <v>1366</v>
      </c>
      <c r="AH1382" s="276">
        <v>1365</v>
      </c>
      <c r="AI1382" s="276">
        <f t="shared" si="48"/>
        <v>1.1000000000000001</v>
      </c>
      <c r="AJ1382" s="276" t="str">
        <f t="shared" si="49"/>
        <v>555</v>
      </c>
      <c r="AK1382" s="276"/>
      <c r="AL1382" s="276" t="s">
        <v>1754</v>
      </c>
      <c r="AM1382" s="9"/>
      <c r="AN1382" s="9"/>
      <c r="AO1382" s="9"/>
    </row>
    <row r="1383" spans="33:41">
      <c r="AG1383" s="2">
        <v>1367</v>
      </c>
      <c r="AH1383" s="276">
        <v>1366</v>
      </c>
      <c r="AI1383" s="276">
        <f t="shared" si="48"/>
        <v>1.1008058608058608</v>
      </c>
      <c r="AJ1383" s="276" t="str">
        <f t="shared" si="49"/>
        <v>556</v>
      </c>
      <c r="AK1383" s="276"/>
      <c r="AL1383" s="276" t="s">
        <v>1754</v>
      </c>
      <c r="AM1383" s="9"/>
      <c r="AN1383" s="9"/>
      <c r="AO1383" s="9"/>
    </row>
    <row r="1384" spans="33:41">
      <c r="AG1384" s="2">
        <v>1368</v>
      </c>
      <c r="AH1384" s="276">
        <v>1367</v>
      </c>
      <c r="AI1384" s="276">
        <f t="shared" si="48"/>
        <v>1.1016117216117216</v>
      </c>
      <c r="AJ1384" s="276" t="str">
        <f t="shared" si="49"/>
        <v>557</v>
      </c>
      <c r="AK1384" s="276"/>
      <c r="AL1384" s="276" t="s">
        <v>1754</v>
      </c>
      <c r="AM1384" s="9"/>
      <c r="AN1384" s="9"/>
      <c r="AO1384" s="9"/>
    </row>
    <row r="1385" spans="33:41">
      <c r="AG1385" s="2">
        <v>1369</v>
      </c>
      <c r="AH1385" s="276">
        <v>1368</v>
      </c>
      <c r="AI1385" s="276">
        <f t="shared" si="48"/>
        <v>1.1024175824175824</v>
      </c>
      <c r="AJ1385" s="276" t="str">
        <f t="shared" si="49"/>
        <v>558</v>
      </c>
      <c r="AK1385" s="276"/>
      <c r="AL1385" s="276" t="s">
        <v>1754</v>
      </c>
      <c r="AM1385" s="9"/>
      <c r="AN1385" s="9"/>
      <c r="AO1385" s="9"/>
    </row>
    <row r="1386" spans="33:41">
      <c r="AG1386" s="2">
        <v>1370</v>
      </c>
      <c r="AH1386" s="276">
        <v>1369</v>
      </c>
      <c r="AI1386" s="276">
        <f t="shared" si="48"/>
        <v>1.1032234432234431</v>
      </c>
      <c r="AJ1386" s="276" t="str">
        <f t="shared" si="49"/>
        <v>559</v>
      </c>
      <c r="AK1386" s="276"/>
      <c r="AL1386" s="276" t="s">
        <v>1754</v>
      </c>
      <c r="AM1386" s="9"/>
      <c r="AN1386" s="9"/>
      <c r="AO1386" s="9"/>
    </row>
    <row r="1387" spans="33:41">
      <c r="AG1387" s="2">
        <v>1371</v>
      </c>
      <c r="AH1387" s="276">
        <v>1370</v>
      </c>
      <c r="AI1387" s="276">
        <f t="shared" si="48"/>
        <v>1.1040293040293041</v>
      </c>
      <c r="AJ1387" s="276" t="str">
        <f t="shared" si="49"/>
        <v>55A</v>
      </c>
      <c r="AK1387" s="276"/>
      <c r="AL1387" s="276" t="s">
        <v>1754</v>
      </c>
      <c r="AM1387" s="9"/>
      <c r="AN1387" s="9"/>
      <c r="AO1387" s="9"/>
    </row>
    <row r="1388" spans="33:41">
      <c r="AG1388" s="2">
        <v>1372</v>
      </c>
      <c r="AH1388" s="276">
        <v>1371</v>
      </c>
      <c r="AI1388" s="276">
        <f t="shared" si="48"/>
        <v>1.1048351648351649</v>
      </c>
      <c r="AJ1388" s="276" t="str">
        <f t="shared" si="49"/>
        <v>55B</v>
      </c>
      <c r="AK1388" s="276"/>
      <c r="AL1388" s="276" t="s">
        <v>1754</v>
      </c>
      <c r="AM1388" s="9"/>
      <c r="AN1388" s="9"/>
      <c r="AO1388" s="9"/>
    </row>
    <row r="1389" spans="33:41">
      <c r="AG1389" s="2">
        <v>1373</v>
      </c>
      <c r="AH1389" s="276">
        <v>1372</v>
      </c>
      <c r="AI1389" s="276">
        <f t="shared" si="48"/>
        <v>1.1056410256410256</v>
      </c>
      <c r="AJ1389" s="276" t="str">
        <f t="shared" si="49"/>
        <v>55C</v>
      </c>
      <c r="AK1389" s="276"/>
      <c r="AL1389" s="276" t="s">
        <v>1754</v>
      </c>
      <c r="AM1389" s="9"/>
      <c r="AN1389" s="9"/>
      <c r="AO1389" s="9"/>
    </row>
    <row r="1390" spans="33:41">
      <c r="AG1390" s="2">
        <v>1374</v>
      </c>
      <c r="AH1390" s="276">
        <v>1373</v>
      </c>
      <c r="AI1390" s="276">
        <f t="shared" si="48"/>
        <v>1.1064468864468864</v>
      </c>
      <c r="AJ1390" s="276" t="str">
        <f t="shared" si="49"/>
        <v>55D</v>
      </c>
      <c r="AK1390" s="276"/>
      <c r="AL1390" s="276" t="s">
        <v>1754</v>
      </c>
      <c r="AM1390" s="9"/>
      <c r="AN1390" s="9"/>
      <c r="AO1390" s="9"/>
    </row>
    <row r="1391" spans="33:41">
      <c r="AG1391" s="2">
        <v>1375</v>
      </c>
      <c r="AH1391" s="276">
        <v>1374</v>
      </c>
      <c r="AI1391" s="276">
        <f t="shared" si="48"/>
        <v>1.1072527472527474</v>
      </c>
      <c r="AJ1391" s="276" t="str">
        <f t="shared" si="49"/>
        <v>55E</v>
      </c>
      <c r="AK1391" s="276"/>
      <c r="AL1391" s="276" t="s">
        <v>1754</v>
      </c>
      <c r="AM1391" s="9"/>
      <c r="AN1391" s="9"/>
      <c r="AO1391" s="9"/>
    </row>
    <row r="1392" spans="33:41">
      <c r="AG1392" s="2">
        <v>1376</v>
      </c>
      <c r="AH1392" s="276">
        <v>1375</v>
      </c>
      <c r="AI1392" s="276">
        <f t="shared" si="48"/>
        <v>1.1080586080586081</v>
      </c>
      <c r="AJ1392" s="276" t="str">
        <f t="shared" si="49"/>
        <v>55F</v>
      </c>
      <c r="AK1392" s="276"/>
      <c r="AL1392" s="276" t="s">
        <v>1754</v>
      </c>
      <c r="AM1392" s="9"/>
      <c r="AN1392" s="9"/>
      <c r="AO1392" s="9"/>
    </row>
    <row r="1393" spans="33:41">
      <c r="AG1393" s="2">
        <v>1377</v>
      </c>
      <c r="AH1393" s="276">
        <v>1376</v>
      </c>
      <c r="AI1393" s="276">
        <f t="shared" si="48"/>
        <v>1.1088644688644689</v>
      </c>
      <c r="AJ1393" s="276" t="str">
        <f t="shared" si="49"/>
        <v>560</v>
      </c>
      <c r="AK1393" s="276"/>
      <c r="AL1393" s="276" t="s">
        <v>1754</v>
      </c>
      <c r="AM1393" s="9"/>
      <c r="AN1393" s="9"/>
      <c r="AO1393" s="9"/>
    </row>
    <row r="1394" spans="33:41">
      <c r="AG1394" s="2">
        <v>1378</v>
      </c>
      <c r="AH1394" s="276">
        <v>1377</v>
      </c>
      <c r="AI1394" s="276">
        <f t="shared" si="48"/>
        <v>1.1096703296703296</v>
      </c>
      <c r="AJ1394" s="276" t="str">
        <f t="shared" si="49"/>
        <v>561</v>
      </c>
      <c r="AK1394" s="276"/>
      <c r="AL1394" s="276" t="s">
        <v>1754</v>
      </c>
      <c r="AM1394" s="9"/>
      <c r="AN1394" s="9"/>
      <c r="AO1394" s="9"/>
    </row>
    <row r="1395" spans="33:41">
      <c r="AG1395" s="2">
        <v>1379</v>
      </c>
      <c r="AH1395" s="276">
        <v>1378</v>
      </c>
      <c r="AI1395" s="276">
        <f t="shared" si="48"/>
        <v>1.1104761904761904</v>
      </c>
      <c r="AJ1395" s="276" t="str">
        <f t="shared" si="49"/>
        <v>562</v>
      </c>
      <c r="AK1395" s="276"/>
      <c r="AL1395" s="276" t="s">
        <v>1754</v>
      </c>
      <c r="AM1395" s="9"/>
      <c r="AN1395" s="9"/>
      <c r="AO1395" s="9"/>
    </row>
    <row r="1396" spans="33:41">
      <c r="AG1396" s="2">
        <v>1380</v>
      </c>
      <c r="AH1396" s="276">
        <v>1379</v>
      </c>
      <c r="AI1396" s="276">
        <f t="shared" si="48"/>
        <v>1.1112820512820514</v>
      </c>
      <c r="AJ1396" s="276" t="str">
        <f t="shared" si="49"/>
        <v>563</v>
      </c>
      <c r="AK1396" s="276"/>
      <c r="AL1396" s="276" t="s">
        <v>1754</v>
      </c>
      <c r="AM1396" s="9"/>
      <c r="AN1396" s="9"/>
      <c r="AO1396" s="9"/>
    </row>
    <row r="1397" spans="33:41">
      <c r="AG1397" s="2">
        <v>1381</v>
      </c>
      <c r="AH1397" s="276">
        <v>1380</v>
      </c>
      <c r="AI1397" s="276">
        <f t="shared" si="48"/>
        <v>1.1120879120879121</v>
      </c>
      <c r="AJ1397" s="276" t="str">
        <f t="shared" si="49"/>
        <v>564</v>
      </c>
      <c r="AK1397" s="276"/>
      <c r="AL1397" s="276" t="s">
        <v>1754</v>
      </c>
      <c r="AM1397" s="9"/>
      <c r="AN1397" s="9"/>
      <c r="AO1397" s="9"/>
    </row>
    <row r="1398" spans="33:41">
      <c r="AG1398" s="2">
        <v>1382</v>
      </c>
      <c r="AH1398" s="276">
        <v>1381</v>
      </c>
      <c r="AI1398" s="276">
        <f t="shared" si="48"/>
        <v>1.1128937728937729</v>
      </c>
      <c r="AJ1398" s="276" t="str">
        <f t="shared" si="49"/>
        <v>565</v>
      </c>
      <c r="AK1398" s="276"/>
      <c r="AL1398" s="276" t="s">
        <v>1754</v>
      </c>
      <c r="AM1398" s="9"/>
      <c r="AN1398" s="9"/>
      <c r="AO1398" s="9"/>
    </row>
    <row r="1399" spans="33:41">
      <c r="AG1399" s="2">
        <v>1383</v>
      </c>
      <c r="AH1399" s="276">
        <v>1382</v>
      </c>
      <c r="AI1399" s="276">
        <f t="shared" si="48"/>
        <v>1.1136996336996337</v>
      </c>
      <c r="AJ1399" s="276" t="str">
        <f t="shared" si="49"/>
        <v>566</v>
      </c>
      <c r="AK1399" s="276"/>
      <c r="AL1399" s="276" t="s">
        <v>1754</v>
      </c>
      <c r="AM1399" s="9"/>
      <c r="AN1399" s="9"/>
      <c r="AO1399" s="9"/>
    </row>
    <row r="1400" spans="33:41">
      <c r="AG1400" s="2">
        <v>1384</v>
      </c>
      <c r="AH1400" s="276">
        <v>1383</v>
      </c>
      <c r="AI1400" s="276">
        <f t="shared" si="48"/>
        <v>1.1145054945054944</v>
      </c>
      <c r="AJ1400" s="276" t="str">
        <f t="shared" si="49"/>
        <v>567</v>
      </c>
      <c r="AK1400" s="276"/>
      <c r="AL1400" s="276" t="s">
        <v>1754</v>
      </c>
      <c r="AM1400" s="9"/>
      <c r="AN1400" s="9"/>
      <c r="AO1400" s="9"/>
    </row>
    <row r="1401" spans="33:41">
      <c r="AG1401" s="2">
        <v>1385</v>
      </c>
      <c r="AH1401" s="276">
        <v>1384</v>
      </c>
      <c r="AI1401" s="276">
        <f t="shared" si="48"/>
        <v>1.1153113553113554</v>
      </c>
      <c r="AJ1401" s="276" t="str">
        <f t="shared" si="49"/>
        <v>568</v>
      </c>
      <c r="AK1401" s="276"/>
      <c r="AL1401" s="276" t="s">
        <v>1754</v>
      </c>
      <c r="AM1401" s="9"/>
      <c r="AN1401" s="9"/>
      <c r="AO1401" s="9"/>
    </row>
    <row r="1402" spans="33:41">
      <c r="AG1402" s="2">
        <v>1386</v>
      </c>
      <c r="AH1402" s="276">
        <v>1385</v>
      </c>
      <c r="AI1402" s="276">
        <f t="shared" si="48"/>
        <v>1.1161172161172161</v>
      </c>
      <c r="AJ1402" s="276" t="str">
        <f t="shared" si="49"/>
        <v>569</v>
      </c>
      <c r="AK1402" s="276"/>
      <c r="AL1402" s="276" t="s">
        <v>1754</v>
      </c>
      <c r="AM1402" s="9"/>
      <c r="AN1402" s="9"/>
      <c r="AO1402" s="9"/>
    </row>
    <row r="1403" spans="33:41">
      <c r="AG1403" s="2">
        <v>1387</v>
      </c>
      <c r="AH1403" s="276">
        <v>1386</v>
      </c>
      <c r="AI1403" s="276">
        <f t="shared" si="48"/>
        <v>1.1169230769230769</v>
      </c>
      <c r="AJ1403" s="276" t="str">
        <f t="shared" si="49"/>
        <v>56A</v>
      </c>
      <c r="AK1403" s="276"/>
      <c r="AL1403" s="276" t="s">
        <v>1754</v>
      </c>
      <c r="AM1403" s="9"/>
      <c r="AN1403" s="9"/>
      <c r="AO1403" s="9"/>
    </row>
    <row r="1404" spans="33:41">
      <c r="AG1404" s="2">
        <v>1388</v>
      </c>
      <c r="AH1404" s="276">
        <v>1387</v>
      </c>
      <c r="AI1404" s="276">
        <f t="shared" si="48"/>
        <v>1.1177289377289377</v>
      </c>
      <c r="AJ1404" s="276" t="str">
        <f t="shared" si="49"/>
        <v>56B</v>
      </c>
      <c r="AK1404" s="276"/>
      <c r="AL1404" s="276" t="s">
        <v>1754</v>
      </c>
      <c r="AM1404" s="9"/>
      <c r="AN1404" s="9"/>
      <c r="AO1404" s="9"/>
    </row>
    <row r="1405" spans="33:41">
      <c r="AG1405" s="2">
        <v>1389</v>
      </c>
      <c r="AH1405" s="276">
        <v>1388</v>
      </c>
      <c r="AI1405" s="276">
        <f t="shared" si="48"/>
        <v>1.1185347985347984</v>
      </c>
      <c r="AJ1405" s="276" t="str">
        <f t="shared" si="49"/>
        <v>56C</v>
      </c>
      <c r="AK1405" s="276"/>
      <c r="AL1405" s="276" t="s">
        <v>1754</v>
      </c>
      <c r="AM1405" s="9"/>
      <c r="AN1405" s="9"/>
      <c r="AO1405" s="9"/>
    </row>
    <row r="1406" spans="33:41">
      <c r="AG1406" s="2">
        <v>1390</v>
      </c>
      <c r="AH1406" s="276">
        <v>1389</v>
      </c>
      <c r="AI1406" s="276">
        <f t="shared" si="48"/>
        <v>1.1193406593406594</v>
      </c>
      <c r="AJ1406" s="276" t="str">
        <f t="shared" si="49"/>
        <v>56D</v>
      </c>
      <c r="AK1406" s="276"/>
      <c r="AL1406" s="276" t="s">
        <v>1754</v>
      </c>
      <c r="AM1406" s="9"/>
      <c r="AN1406" s="9"/>
      <c r="AO1406" s="9"/>
    </row>
    <row r="1407" spans="33:41">
      <c r="AG1407" s="2">
        <v>1391</v>
      </c>
      <c r="AH1407" s="276">
        <v>1390</v>
      </c>
      <c r="AI1407" s="276">
        <f t="shared" si="48"/>
        <v>1.1201465201465202</v>
      </c>
      <c r="AJ1407" s="276" t="str">
        <f t="shared" si="49"/>
        <v>56E</v>
      </c>
      <c r="AK1407" s="276"/>
      <c r="AL1407" s="276" t="s">
        <v>1754</v>
      </c>
      <c r="AM1407" s="9"/>
      <c r="AN1407" s="9"/>
      <c r="AO1407" s="9"/>
    </row>
    <row r="1408" spans="33:41">
      <c r="AG1408" s="2">
        <v>1392</v>
      </c>
      <c r="AH1408" s="276">
        <v>1391</v>
      </c>
      <c r="AI1408" s="276">
        <f t="shared" si="48"/>
        <v>1.1209523809523809</v>
      </c>
      <c r="AJ1408" s="276" t="str">
        <f t="shared" si="49"/>
        <v>56F</v>
      </c>
      <c r="AK1408" s="276"/>
      <c r="AL1408" s="276" t="s">
        <v>1754</v>
      </c>
      <c r="AM1408" s="9"/>
      <c r="AN1408" s="9"/>
      <c r="AO1408" s="9"/>
    </row>
    <row r="1409" spans="33:41">
      <c r="AG1409" s="2">
        <v>1393</v>
      </c>
      <c r="AH1409" s="276">
        <v>1392</v>
      </c>
      <c r="AI1409" s="276">
        <f t="shared" si="48"/>
        <v>1.1217582417582417</v>
      </c>
      <c r="AJ1409" s="276" t="str">
        <f t="shared" si="49"/>
        <v>570</v>
      </c>
      <c r="AK1409" s="276"/>
      <c r="AL1409" s="276" t="s">
        <v>1754</v>
      </c>
      <c r="AM1409" s="9"/>
      <c r="AN1409" s="9"/>
      <c r="AO1409" s="9"/>
    </row>
    <row r="1410" spans="33:41">
      <c r="AG1410" s="2">
        <v>1394</v>
      </c>
      <c r="AH1410" s="276">
        <v>1393</v>
      </c>
      <c r="AI1410" s="276">
        <f t="shared" si="48"/>
        <v>1.1225641025641027</v>
      </c>
      <c r="AJ1410" s="276" t="str">
        <f t="shared" si="49"/>
        <v>571</v>
      </c>
      <c r="AK1410" s="276"/>
      <c r="AL1410" s="276" t="s">
        <v>1754</v>
      </c>
      <c r="AM1410" s="9"/>
      <c r="AN1410" s="9"/>
      <c r="AO1410" s="9"/>
    </row>
    <row r="1411" spans="33:41">
      <c r="AG1411" s="2">
        <v>1395</v>
      </c>
      <c r="AH1411" s="276">
        <v>1394</v>
      </c>
      <c r="AI1411" s="276">
        <f t="shared" si="48"/>
        <v>1.1233699633699634</v>
      </c>
      <c r="AJ1411" s="276" t="str">
        <f t="shared" si="49"/>
        <v>572</v>
      </c>
      <c r="AK1411" s="276"/>
      <c r="AL1411" s="276" t="s">
        <v>1754</v>
      </c>
      <c r="AM1411" s="9"/>
      <c r="AN1411" s="9"/>
      <c r="AO1411" s="9"/>
    </row>
    <row r="1412" spans="33:41">
      <c r="AG1412" s="2">
        <v>1396</v>
      </c>
      <c r="AH1412" s="276">
        <v>1395</v>
      </c>
      <c r="AI1412" s="276">
        <f t="shared" si="48"/>
        <v>1.1241758241758242</v>
      </c>
      <c r="AJ1412" s="276" t="str">
        <f t="shared" si="49"/>
        <v>573</v>
      </c>
      <c r="AK1412" s="276"/>
      <c r="AL1412" s="276" t="s">
        <v>1754</v>
      </c>
      <c r="AM1412" s="9"/>
      <c r="AN1412" s="9"/>
      <c r="AO1412" s="9"/>
    </row>
    <row r="1413" spans="33:41">
      <c r="AG1413" s="2">
        <v>1397</v>
      </c>
      <c r="AH1413" s="276">
        <v>1396</v>
      </c>
      <c r="AI1413" s="276">
        <f t="shared" si="48"/>
        <v>1.1249816849816849</v>
      </c>
      <c r="AJ1413" s="276" t="str">
        <f t="shared" si="49"/>
        <v>574</v>
      </c>
      <c r="AK1413" s="276"/>
      <c r="AL1413" s="276" t="s">
        <v>1754</v>
      </c>
      <c r="AM1413" s="9"/>
      <c r="AN1413" s="9"/>
      <c r="AO1413" s="9"/>
    </row>
    <row r="1414" spans="33:41">
      <c r="AG1414" s="2">
        <v>1398</v>
      </c>
      <c r="AH1414" s="276">
        <v>1397</v>
      </c>
      <c r="AI1414" s="276">
        <f t="shared" si="48"/>
        <v>1.1257875457875457</v>
      </c>
      <c r="AJ1414" s="276" t="str">
        <f t="shared" si="49"/>
        <v>575</v>
      </c>
      <c r="AK1414" s="276"/>
      <c r="AL1414" s="276" t="s">
        <v>1754</v>
      </c>
      <c r="AM1414" s="9"/>
      <c r="AN1414" s="9"/>
      <c r="AO1414" s="9"/>
    </row>
    <row r="1415" spans="33:41">
      <c r="AG1415" s="2">
        <v>1399</v>
      </c>
      <c r="AH1415" s="276">
        <v>1398</v>
      </c>
      <c r="AI1415" s="276">
        <f t="shared" si="48"/>
        <v>1.1265934065934067</v>
      </c>
      <c r="AJ1415" s="276" t="str">
        <f t="shared" si="49"/>
        <v>576</v>
      </c>
      <c r="AK1415" s="276"/>
      <c r="AL1415" s="276" t="s">
        <v>1754</v>
      </c>
      <c r="AM1415" s="9"/>
      <c r="AN1415" s="9"/>
      <c r="AO1415" s="9"/>
    </row>
    <row r="1416" spans="33:41">
      <c r="AG1416" s="2">
        <v>1400</v>
      </c>
      <c r="AH1416" s="276">
        <v>1399</v>
      </c>
      <c r="AI1416" s="276">
        <f t="shared" si="48"/>
        <v>1.1273992673992674</v>
      </c>
      <c r="AJ1416" s="276" t="str">
        <f t="shared" si="49"/>
        <v>577</v>
      </c>
      <c r="AK1416" s="276"/>
      <c r="AL1416" s="276" t="s">
        <v>1754</v>
      </c>
      <c r="AM1416" s="9"/>
      <c r="AN1416" s="9"/>
      <c r="AO1416" s="9"/>
    </row>
    <row r="1417" spans="33:41">
      <c r="AG1417" s="2">
        <v>1401</v>
      </c>
      <c r="AH1417" s="276">
        <v>1400</v>
      </c>
      <c r="AI1417" s="276">
        <f t="shared" si="48"/>
        <v>1.1282051282051282</v>
      </c>
      <c r="AJ1417" s="276" t="str">
        <f t="shared" si="49"/>
        <v>578</v>
      </c>
      <c r="AK1417" s="276"/>
      <c r="AL1417" s="276" t="s">
        <v>1754</v>
      </c>
      <c r="AM1417" s="9"/>
      <c r="AN1417" s="9"/>
      <c r="AO1417" s="9"/>
    </row>
    <row r="1418" spans="33:41">
      <c r="AG1418" s="2">
        <v>1402</v>
      </c>
      <c r="AH1418" s="276">
        <v>1401</v>
      </c>
      <c r="AI1418" s="276">
        <f t="shared" si="48"/>
        <v>1.129010989010989</v>
      </c>
      <c r="AJ1418" s="276" t="str">
        <f t="shared" si="49"/>
        <v>579</v>
      </c>
      <c r="AK1418" s="276"/>
      <c r="AL1418" s="276" t="s">
        <v>1754</v>
      </c>
      <c r="AM1418" s="9"/>
      <c r="AN1418" s="9"/>
      <c r="AO1418" s="9"/>
    </row>
    <row r="1419" spans="33:41">
      <c r="AG1419" s="2">
        <v>1403</v>
      </c>
      <c r="AH1419" s="276">
        <v>1402</v>
      </c>
      <c r="AI1419" s="276">
        <f t="shared" si="48"/>
        <v>1.1298168498168497</v>
      </c>
      <c r="AJ1419" s="276" t="str">
        <f t="shared" si="49"/>
        <v>57A</v>
      </c>
      <c r="AK1419" s="276"/>
      <c r="AL1419" s="276" t="s">
        <v>1754</v>
      </c>
      <c r="AM1419" s="9"/>
      <c r="AN1419" s="9"/>
      <c r="AO1419" s="9"/>
    </row>
    <row r="1420" spans="33:41">
      <c r="AG1420" s="2">
        <v>1404</v>
      </c>
      <c r="AH1420" s="276">
        <v>1403</v>
      </c>
      <c r="AI1420" s="276">
        <f t="shared" si="48"/>
        <v>1.1306227106227107</v>
      </c>
      <c r="AJ1420" s="276" t="str">
        <f t="shared" si="49"/>
        <v>57B</v>
      </c>
      <c r="AK1420" s="276"/>
      <c r="AL1420" s="276" t="s">
        <v>1754</v>
      </c>
      <c r="AM1420" s="9"/>
      <c r="AN1420" s="9"/>
      <c r="AO1420" s="9"/>
    </row>
    <row r="1421" spans="33:41">
      <c r="AG1421" s="2">
        <v>1405</v>
      </c>
      <c r="AH1421" s="276">
        <v>1404</v>
      </c>
      <c r="AI1421" s="276">
        <f t="shared" si="48"/>
        <v>1.1314285714285715</v>
      </c>
      <c r="AJ1421" s="276" t="str">
        <f t="shared" si="49"/>
        <v>57C</v>
      </c>
      <c r="AK1421" s="276"/>
      <c r="AL1421" s="276" t="s">
        <v>1754</v>
      </c>
      <c r="AM1421" s="9"/>
      <c r="AN1421" s="9"/>
      <c r="AO1421" s="9"/>
    </row>
    <row r="1422" spans="33:41">
      <c r="AG1422" s="2">
        <v>1406</v>
      </c>
      <c r="AH1422" s="276">
        <v>1405</v>
      </c>
      <c r="AI1422" s="276">
        <f t="shared" si="48"/>
        <v>1.1322344322344322</v>
      </c>
      <c r="AJ1422" s="276" t="str">
        <f t="shared" si="49"/>
        <v>57D</v>
      </c>
      <c r="AK1422" s="276"/>
      <c r="AL1422" s="276" t="s">
        <v>1754</v>
      </c>
      <c r="AM1422" s="9"/>
      <c r="AN1422" s="9"/>
      <c r="AO1422" s="9"/>
    </row>
    <row r="1423" spans="33:41">
      <c r="AG1423" s="2">
        <v>1407</v>
      </c>
      <c r="AH1423" s="276">
        <v>1406</v>
      </c>
      <c r="AI1423" s="276">
        <f t="shared" si="48"/>
        <v>1.133040293040293</v>
      </c>
      <c r="AJ1423" s="276" t="str">
        <f t="shared" si="49"/>
        <v>57E</v>
      </c>
      <c r="AK1423" s="276"/>
      <c r="AL1423" s="276" t="s">
        <v>1754</v>
      </c>
      <c r="AM1423" s="9"/>
      <c r="AN1423" s="9"/>
      <c r="AO1423" s="9"/>
    </row>
    <row r="1424" spans="33:41">
      <c r="AG1424" s="2">
        <v>1408</v>
      </c>
      <c r="AH1424" s="276">
        <v>1407</v>
      </c>
      <c r="AI1424" s="276">
        <f t="shared" si="48"/>
        <v>1.1338461538461539</v>
      </c>
      <c r="AJ1424" s="276" t="str">
        <f t="shared" si="49"/>
        <v>57F</v>
      </c>
      <c r="AK1424" s="276"/>
      <c r="AL1424" s="276" t="s">
        <v>1754</v>
      </c>
      <c r="AM1424" s="9"/>
      <c r="AN1424" s="9"/>
      <c r="AO1424" s="9"/>
    </row>
    <row r="1425" spans="33:41">
      <c r="AG1425" s="2">
        <v>1409</v>
      </c>
      <c r="AH1425" s="276">
        <v>1408</v>
      </c>
      <c r="AI1425" s="276">
        <f t="shared" si="48"/>
        <v>1.1346520146520147</v>
      </c>
      <c r="AJ1425" s="276" t="str">
        <f t="shared" si="49"/>
        <v>580</v>
      </c>
      <c r="AK1425" s="276"/>
      <c r="AL1425" s="276" t="s">
        <v>1754</v>
      </c>
      <c r="AM1425" s="9"/>
      <c r="AN1425" s="9"/>
      <c r="AO1425" s="9"/>
    </row>
    <row r="1426" spans="33:41">
      <c r="AG1426" s="2">
        <v>1410</v>
      </c>
      <c r="AH1426" s="276">
        <v>1409</v>
      </c>
      <c r="AI1426" s="276">
        <f t="shared" si="48"/>
        <v>1.1354578754578755</v>
      </c>
      <c r="AJ1426" s="276" t="str">
        <f t="shared" si="49"/>
        <v>581</v>
      </c>
      <c r="AK1426" s="276"/>
      <c r="AL1426" s="276" t="s">
        <v>1754</v>
      </c>
      <c r="AM1426" s="9"/>
      <c r="AN1426" s="9"/>
      <c r="AO1426" s="9"/>
    </row>
    <row r="1427" spans="33:41">
      <c r="AG1427" s="2">
        <v>1411</v>
      </c>
      <c r="AH1427" s="276">
        <v>1410</v>
      </c>
      <c r="AI1427" s="276">
        <f t="shared" ref="AI1427:AI1490" si="50">AH1427*$AJ$15</f>
        <v>1.1362637362637362</v>
      </c>
      <c r="AJ1427" s="276" t="str">
        <f t="shared" ref="AJ1427:AJ1490" si="51">DEC2HEX(AH1427,3)</f>
        <v>582</v>
      </c>
      <c r="AK1427" s="276"/>
      <c r="AL1427" s="276" t="s">
        <v>1754</v>
      </c>
      <c r="AM1427" s="9"/>
      <c r="AN1427" s="9"/>
      <c r="AO1427" s="9"/>
    </row>
    <row r="1428" spans="33:41">
      <c r="AG1428" s="2">
        <v>1412</v>
      </c>
      <c r="AH1428" s="276">
        <v>1411</v>
      </c>
      <c r="AI1428" s="276">
        <f t="shared" si="50"/>
        <v>1.137069597069597</v>
      </c>
      <c r="AJ1428" s="276" t="str">
        <f t="shared" si="51"/>
        <v>583</v>
      </c>
      <c r="AK1428" s="276"/>
      <c r="AL1428" s="276" t="s">
        <v>1754</v>
      </c>
      <c r="AM1428" s="9"/>
      <c r="AN1428" s="9"/>
      <c r="AO1428" s="9"/>
    </row>
    <row r="1429" spans="33:41">
      <c r="AG1429" s="2">
        <v>1413</v>
      </c>
      <c r="AH1429" s="276">
        <v>1412</v>
      </c>
      <c r="AI1429" s="276">
        <f t="shared" si="50"/>
        <v>1.137875457875458</v>
      </c>
      <c r="AJ1429" s="276" t="str">
        <f t="shared" si="51"/>
        <v>584</v>
      </c>
      <c r="AK1429" s="276"/>
      <c r="AL1429" s="276" t="s">
        <v>1754</v>
      </c>
      <c r="AM1429" s="9"/>
      <c r="AN1429" s="9"/>
      <c r="AO1429" s="9"/>
    </row>
    <row r="1430" spans="33:41">
      <c r="AG1430" s="2">
        <v>1414</v>
      </c>
      <c r="AH1430" s="276">
        <v>1413</v>
      </c>
      <c r="AI1430" s="276">
        <f t="shared" si="50"/>
        <v>1.1386813186813187</v>
      </c>
      <c r="AJ1430" s="276" t="str">
        <f t="shared" si="51"/>
        <v>585</v>
      </c>
      <c r="AK1430" s="276"/>
      <c r="AL1430" s="276" t="s">
        <v>1754</v>
      </c>
      <c r="AM1430" s="9"/>
      <c r="AN1430" s="9"/>
      <c r="AO1430" s="9"/>
    </row>
    <row r="1431" spans="33:41">
      <c r="AG1431" s="2">
        <v>1415</v>
      </c>
      <c r="AH1431" s="276">
        <v>1414</v>
      </c>
      <c r="AI1431" s="276">
        <f t="shared" si="50"/>
        <v>1.1394871794871795</v>
      </c>
      <c r="AJ1431" s="276" t="str">
        <f t="shared" si="51"/>
        <v>586</v>
      </c>
      <c r="AK1431" s="276"/>
      <c r="AL1431" s="276" t="s">
        <v>1754</v>
      </c>
      <c r="AM1431" s="9"/>
      <c r="AN1431" s="9"/>
      <c r="AO1431" s="9"/>
    </row>
    <row r="1432" spans="33:41">
      <c r="AG1432" s="2">
        <v>1416</v>
      </c>
      <c r="AH1432" s="276">
        <v>1415</v>
      </c>
      <c r="AI1432" s="276">
        <f t="shared" si="50"/>
        <v>1.1402930402930402</v>
      </c>
      <c r="AJ1432" s="276" t="str">
        <f t="shared" si="51"/>
        <v>587</v>
      </c>
      <c r="AK1432" s="276"/>
      <c r="AL1432" s="276" t="s">
        <v>1754</v>
      </c>
      <c r="AM1432" s="9"/>
      <c r="AN1432" s="9"/>
      <c r="AO1432" s="9"/>
    </row>
    <row r="1433" spans="33:41">
      <c r="AG1433" s="2">
        <v>1417</v>
      </c>
      <c r="AH1433" s="276">
        <v>1416</v>
      </c>
      <c r="AI1433" s="276">
        <f t="shared" si="50"/>
        <v>1.141098901098901</v>
      </c>
      <c r="AJ1433" s="276" t="str">
        <f t="shared" si="51"/>
        <v>588</v>
      </c>
      <c r="AK1433" s="276"/>
      <c r="AL1433" s="276" t="s">
        <v>1754</v>
      </c>
      <c r="AM1433" s="9"/>
      <c r="AN1433" s="9"/>
      <c r="AO1433" s="9"/>
    </row>
    <row r="1434" spans="33:41">
      <c r="AG1434" s="2">
        <v>1418</v>
      </c>
      <c r="AH1434" s="276">
        <v>1417</v>
      </c>
      <c r="AI1434" s="276">
        <f t="shared" si="50"/>
        <v>1.141904761904762</v>
      </c>
      <c r="AJ1434" s="276" t="str">
        <f t="shared" si="51"/>
        <v>589</v>
      </c>
      <c r="AK1434" s="276"/>
      <c r="AL1434" s="276" t="s">
        <v>1754</v>
      </c>
      <c r="AM1434" s="9"/>
      <c r="AN1434" s="9"/>
      <c r="AO1434" s="9"/>
    </row>
    <row r="1435" spans="33:41">
      <c r="AG1435" s="2">
        <v>1419</v>
      </c>
      <c r="AH1435" s="276">
        <v>1418</v>
      </c>
      <c r="AI1435" s="276">
        <f t="shared" si="50"/>
        <v>1.1427106227106227</v>
      </c>
      <c r="AJ1435" s="276" t="str">
        <f t="shared" si="51"/>
        <v>58A</v>
      </c>
      <c r="AK1435" s="276"/>
      <c r="AL1435" s="276" t="s">
        <v>1754</v>
      </c>
      <c r="AM1435" s="9"/>
      <c r="AN1435" s="9"/>
      <c r="AO1435" s="9"/>
    </row>
    <row r="1436" spans="33:41">
      <c r="AG1436" s="2">
        <v>1420</v>
      </c>
      <c r="AH1436" s="276">
        <v>1419</v>
      </c>
      <c r="AI1436" s="276">
        <f t="shared" si="50"/>
        <v>1.1435164835164835</v>
      </c>
      <c r="AJ1436" s="276" t="str">
        <f t="shared" si="51"/>
        <v>58B</v>
      </c>
      <c r="AK1436" s="276"/>
      <c r="AL1436" s="276" t="s">
        <v>1754</v>
      </c>
      <c r="AM1436" s="9"/>
      <c r="AN1436" s="9"/>
      <c r="AO1436" s="9"/>
    </row>
    <row r="1437" spans="33:41">
      <c r="AG1437" s="2">
        <v>1421</v>
      </c>
      <c r="AH1437" s="276">
        <v>1420</v>
      </c>
      <c r="AI1437" s="276">
        <f t="shared" si="50"/>
        <v>1.1443223443223443</v>
      </c>
      <c r="AJ1437" s="276" t="str">
        <f t="shared" si="51"/>
        <v>58C</v>
      </c>
      <c r="AK1437" s="276"/>
      <c r="AL1437" s="276" t="s">
        <v>1754</v>
      </c>
      <c r="AM1437" s="9"/>
      <c r="AN1437" s="9"/>
      <c r="AO1437" s="9"/>
    </row>
    <row r="1438" spans="33:41">
      <c r="AG1438" s="2">
        <v>1422</v>
      </c>
      <c r="AH1438" s="276">
        <v>1421</v>
      </c>
      <c r="AI1438" s="276">
        <f t="shared" si="50"/>
        <v>1.1451282051282052</v>
      </c>
      <c r="AJ1438" s="276" t="str">
        <f t="shared" si="51"/>
        <v>58D</v>
      </c>
      <c r="AK1438" s="276"/>
      <c r="AL1438" s="276" t="s">
        <v>1754</v>
      </c>
      <c r="AM1438" s="9"/>
      <c r="AN1438" s="9"/>
      <c r="AO1438" s="9"/>
    </row>
    <row r="1439" spans="33:41">
      <c r="AG1439" s="2">
        <v>1423</v>
      </c>
      <c r="AH1439" s="276">
        <v>1422</v>
      </c>
      <c r="AI1439" s="276">
        <f t="shared" si="50"/>
        <v>1.145934065934066</v>
      </c>
      <c r="AJ1439" s="276" t="str">
        <f t="shared" si="51"/>
        <v>58E</v>
      </c>
      <c r="AK1439" s="276"/>
      <c r="AL1439" s="276" t="s">
        <v>1754</v>
      </c>
      <c r="AM1439" s="9"/>
      <c r="AN1439" s="9"/>
      <c r="AO1439" s="9"/>
    </row>
    <row r="1440" spans="33:41">
      <c r="AG1440" s="2">
        <v>1424</v>
      </c>
      <c r="AH1440" s="276">
        <v>1423</v>
      </c>
      <c r="AI1440" s="276">
        <f t="shared" si="50"/>
        <v>1.1467399267399268</v>
      </c>
      <c r="AJ1440" s="276" t="str">
        <f t="shared" si="51"/>
        <v>58F</v>
      </c>
      <c r="AK1440" s="276"/>
      <c r="AL1440" s="276" t="s">
        <v>1754</v>
      </c>
      <c r="AM1440" s="9"/>
      <c r="AN1440" s="9"/>
      <c r="AO1440" s="9"/>
    </row>
    <row r="1441" spans="33:41">
      <c r="AG1441" s="2">
        <v>1425</v>
      </c>
      <c r="AH1441" s="276">
        <v>1424</v>
      </c>
      <c r="AI1441" s="276">
        <f t="shared" si="50"/>
        <v>1.1475457875457875</v>
      </c>
      <c r="AJ1441" s="276" t="str">
        <f t="shared" si="51"/>
        <v>590</v>
      </c>
      <c r="AK1441" s="276"/>
      <c r="AL1441" s="276" t="s">
        <v>1754</v>
      </c>
      <c r="AM1441" s="9"/>
      <c r="AN1441" s="9"/>
      <c r="AO1441" s="9"/>
    </row>
    <row r="1442" spans="33:41">
      <c r="AG1442" s="2">
        <v>1426</v>
      </c>
      <c r="AH1442" s="276">
        <v>1425</v>
      </c>
      <c r="AI1442" s="276">
        <f t="shared" si="50"/>
        <v>1.1483516483516483</v>
      </c>
      <c r="AJ1442" s="276" t="str">
        <f t="shared" si="51"/>
        <v>591</v>
      </c>
      <c r="AK1442" s="276"/>
      <c r="AL1442" s="276" t="s">
        <v>1754</v>
      </c>
      <c r="AM1442" s="9"/>
      <c r="AN1442" s="9"/>
      <c r="AO1442" s="9"/>
    </row>
    <row r="1443" spans="33:41">
      <c r="AG1443" s="2">
        <v>1427</v>
      </c>
      <c r="AH1443" s="276">
        <v>1426</v>
      </c>
      <c r="AI1443" s="276">
        <f t="shared" si="50"/>
        <v>1.1491575091575092</v>
      </c>
      <c r="AJ1443" s="276" t="str">
        <f t="shared" si="51"/>
        <v>592</v>
      </c>
      <c r="AK1443" s="276"/>
      <c r="AL1443" s="276" t="s">
        <v>1754</v>
      </c>
      <c r="AM1443" s="9"/>
      <c r="AN1443" s="9"/>
      <c r="AO1443" s="9"/>
    </row>
    <row r="1444" spans="33:41">
      <c r="AG1444" s="2">
        <v>1428</v>
      </c>
      <c r="AH1444" s="276">
        <v>1427</v>
      </c>
      <c r="AI1444" s="276">
        <f t="shared" si="50"/>
        <v>1.14996336996337</v>
      </c>
      <c r="AJ1444" s="276" t="str">
        <f t="shared" si="51"/>
        <v>593</v>
      </c>
      <c r="AK1444" s="276"/>
      <c r="AL1444" s="276" t="s">
        <v>1754</v>
      </c>
      <c r="AM1444" s="9"/>
      <c r="AN1444" s="9"/>
      <c r="AO1444" s="9"/>
    </row>
    <row r="1445" spans="33:41">
      <c r="AG1445" s="2">
        <v>1429</v>
      </c>
      <c r="AH1445" s="276">
        <v>1428</v>
      </c>
      <c r="AI1445" s="276">
        <f t="shared" si="50"/>
        <v>1.1507692307692308</v>
      </c>
      <c r="AJ1445" s="276" t="str">
        <f t="shared" si="51"/>
        <v>594</v>
      </c>
      <c r="AK1445" s="276"/>
      <c r="AL1445" s="276" t="s">
        <v>1754</v>
      </c>
      <c r="AM1445" s="9"/>
      <c r="AN1445" s="9"/>
      <c r="AO1445" s="9"/>
    </row>
    <row r="1446" spans="33:41">
      <c r="AG1446" s="2">
        <v>1430</v>
      </c>
      <c r="AH1446" s="276">
        <v>1429</v>
      </c>
      <c r="AI1446" s="276">
        <f t="shared" si="50"/>
        <v>1.1515750915750915</v>
      </c>
      <c r="AJ1446" s="276" t="str">
        <f t="shared" si="51"/>
        <v>595</v>
      </c>
      <c r="AK1446" s="276"/>
      <c r="AL1446" s="276" t="s">
        <v>1754</v>
      </c>
      <c r="AM1446" s="9"/>
      <c r="AN1446" s="9"/>
      <c r="AO1446" s="9"/>
    </row>
    <row r="1447" spans="33:41">
      <c r="AG1447" s="2">
        <v>1431</v>
      </c>
      <c r="AH1447" s="276">
        <v>1430</v>
      </c>
      <c r="AI1447" s="276">
        <f t="shared" si="50"/>
        <v>1.1523809523809523</v>
      </c>
      <c r="AJ1447" s="276" t="str">
        <f t="shared" si="51"/>
        <v>596</v>
      </c>
      <c r="AK1447" s="276"/>
      <c r="AL1447" s="276" t="s">
        <v>1754</v>
      </c>
      <c r="AM1447" s="9"/>
      <c r="AN1447" s="9"/>
      <c r="AO1447" s="9"/>
    </row>
    <row r="1448" spans="33:41">
      <c r="AG1448" s="2">
        <v>1432</v>
      </c>
      <c r="AH1448" s="276">
        <v>1431</v>
      </c>
      <c r="AI1448" s="276">
        <f t="shared" si="50"/>
        <v>1.1531868131868133</v>
      </c>
      <c r="AJ1448" s="276" t="str">
        <f t="shared" si="51"/>
        <v>597</v>
      </c>
      <c r="AK1448" s="276"/>
      <c r="AL1448" s="276" t="s">
        <v>1754</v>
      </c>
      <c r="AM1448" s="9"/>
      <c r="AN1448" s="9"/>
      <c r="AO1448" s="9"/>
    </row>
    <row r="1449" spans="33:41">
      <c r="AG1449" s="2">
        <v>1433</v>
      </c>
      <c r="AH1449" s="276">
        <v>1432</v>
      </c>
      <c r="AI1449" s="276">
        <f t="shared" si="50"/>
        <v>1.153992673992674</v>
      </c>
      <c r="AJ1449" s="276" t="str">
        <f t="shared" si="51"/>
        <v>598</v>
      </c>
      <c r="AK1449" s="276"/>
      <c r="AL1449" s="276" t="s">
        <v>1754</v>
      </c>
      <c r="AM1449" s="9"/>
      <c r="AN1449" s="9"/>
      <c r="AO1449" s="9"/>
    </row>
    <row r="1450" spans="33:41">
      <c r="AG1450" s="2">
        <v>1434</v>
      </c>
      <c r="AH1450" s="276">
        <v>1433</v>
      </c>
      <c r="AI1450" s="276">
        <f t="shared" si="50"/>
        <v>1.1547985347985348</v>
      </c>
      <c r="AJ1450" s="276" t="str">
        <f t="shared" si="51"/>
        <v>599</v>
      </c>
      <c r="AK1450" s="276"/>
      <c r="AL1450" s="276" t="s">
        <v>1754</v>
      </c>
      <c r="AM1450" s="9"/>
      <c r="AN1450" s="9"/>
      <c r="AO1450" s="9"/>
    </row>
    <row r="1451" spans="33:41">
      <c r="AG1451" s="2">
        <v>1435</v>
      </c>
      <c r="AH1451" s="276">
        <v>1434</v>
      </c>
      <c r="AI1451" s="276">
        <f t="shared" si="50"/>
        <v>1.1556043956043955</v>
      </c>
      <c r="AJ1451" s="276" t="str">
        <f t="shared" si="51"/>
        <v>59A</v>
      </c>
      <c r="AK1451" s="276"/>
      <c r="AL1451" s="276" t="s">
        <v>1754</v>
      </c>
      <c r="AM1451" s="9"/>
      <c r="AN1451" s="9"/>
      <c r="AO1451" s="9"/>
    </row>
    <row r="1452" spans="33:41">
      <c r="AG1452" s="2">
        <v>1436</v>
      </c>
      <c r="AH1452" s="276">
        <v>1435</v>
      </c>
      <c r="AI1452" s="276">
        <f t="shared" si="50"/>
        <v>1.1564102564102563</v>
      </c>
      <c r="AJ1452" s="276" t="str">
        <f t="shared" si="51"/>
        <v>59B</v>
      </c>
      <c r="AK1452" s="276"/>
      <c r="AL1452" s="276" t="s">
        <v>1754</v>
      </c>
      <c r="AM1452" s="9"/>
      <c r="AN1452" s="9"/>
      <c r="AO1452" s="9"/>
    </row>
    <row r="1453" spans="33:41">
      <c r="AG1453" s="2">
        <v>1437</v>
      </c>
      <c r="AH1453" s="276">
        <v>1436</v>
      </c>
      <c r="AI1453" s="276">
        <f t="shared" si="50"/>
        <v>1.1572161172161173</v>
      </c>
      <c r="AJ1453" s="276" t="str">
        <f t="shared" si="51"/>
        <v>59C</v>
      </c>
      <c r="AK1453" s="276"/>
      <c r="AL1453" s="276" t="s">
        <v>1754</v>
      </c>
      <c r="AM1453" s="9"/>
      <c r="AN1453" s="9"/>
      <c r="AO1453" s="9"/>
    </row>
    <row r="1454" spans="33:41">
      <c r="AG1454" s="2">
        <v>1438</v>
      </c>
      <c r="AH1454" s="276">
        <v>1437</v>
      </c>
      <c r="AI1454" s="276">
        <f t="shared" si="50"/>
        <v>1.158021978021978</v>
      </c>
      <c r="AJ1454" s="276" t="str">
        <f t="shared" si="51"/>
        <v>59D</v>
      </c>
      <c r="AK1454" s="276"/>
      <c r="AL1454" s="276" t="s">
        <v>1754</v>
      </c>
      <c r="AM1454" s="9"/>
      <c r="AN1454" s="9"/>
      <c r="AO1454" s="9"/>
    </row>
    <row r="1455" spans="33:41">
      <c r="AG1455" s="2">
        <v>1439</v>
      </c>
      <c r="AH1455" s="276">
        <v>1438</v>
      </c>
      <c r="AI1455" s="276">
        <f t="shared" si="50"/>
        <v>1.1588278388278388</v>
      </c>
      <c r="AJ1455" s="276" t="str">
        <f t="shared" si="51"/>
        <v>59E</v>
      </c>
      <c r="AK1455" s="276"/>
      <c r="AL1455" s="276" t="s">
        <v>1754</v>
      </c>
      <c r="AM1455" s="9"/>
      <c r="AN1455" s="9"/>
      <c r="AO1455" s="9"/>
    </row>
    <row r="1456" spans="33:41">
      <c r="AG1456" s="2">
        <v>1440</v>
      </c>
      <c r="AH1456" s="276">
        <v>1439</v>
      </c>
      <c r="AI1456" s="276">
        <f t="shared" si="50"/>
        <v>1.1596336996336996</v>
      </c>
      <c r="AJ1456" s="276" t="str">
        <f t="shared" si="51"/>
        <v>59F</v>
      </c>
      <c r="AK1456" s="276"/>
      <c r="AL1456" s="276" t="s">
        <v>1754</v>
      </c>
      <c r="AM1456" s="9"/>
      <c r="AN1456" s="9"/>
      <c r="AO1456" s="9"/>
    </row>
    <row r="1457" spans="33:41">
      <c r="AG1457" s="2">
        <v>1441</v>
      </c>
      <c r="AH1457" s="276">
        <v>1440</v>
      </c>
      <c r="AI1457" s="276">
        <f t="shared" si="50"/>
        <v>1.1604395604395605</v>
      </c>
      <c r="AJ1457" s="276" t="str">
        <f t="shared" si="51"/>
        <v>5A0</v>
      </c>
      <c r="AK1457" s="276"/>
      <c r="AL1457" s="276" t="s">
        <v>1754</v>
      </c>
      <c r="AM1457" s="9"/>
      <c r="AN1457" s="9"/>
      <c r="AO1457" s="9"/>
    </row>
    <row r="1458" spans="33:41">
      <c r="AG1458" s="2">
        <v>1442</v>
      </c>
      <c r="AH1458" s="276">
        <v>1441</v>
      </c>
      <c r="AI1458" s="276">
        <f t="shared" si="50"/>
        <v>1.1612454212454213</v>
      </c>
      <c r="AJ1458" s="276" t="str">
        <f t="shared" si="51"/>
        <v>5A1</v>
      </c>
      <c r="AK1458" s="276"/>
      <c r="AL1458" s="276" t="s">
        <v>1754</v>
      </c>
      <c r="AM1458" s="9"/>
      <c r="AN1458" s="9"/>
      <c r="AO1458" s="9"/>
    </row>
    <row r="1459" spans="33:41">
      <c r="AG1459" s="2">
        <v>1443</v>
      </c>
      <c r="AH1459" s="276">
        <v>1442</v>
      </c>
      <c r="AI1459" s="276">
        <f t="shared" si="50"/>
        <v>1.1620512820512821</v>
      </c>
      <c r="AJ1459" s="276" t="str">
        <f t="shared" si="51"/>
        <v>5A2</v>
      </c>
      <c r="AK1459" s="276"/>
      <c r="AL1459" s="276" t="s">
        <v>1754</v>
      </c>
      <c r="AM1459" s="9"/>
      <c r="AN1459" s="9"/>
      <c r="AO1459" s="9"/>
    </row>
    <row r="1460" spans="33:41">
      <c r="AG1460" s="2">
        <v>1444</v>
      </c>
      <c r="AH1460" s="276">
        <v>1443</v>
      </c>
      <c r="AI1460" s="276">
        <f t="shared" si="50"/>
        <v>1.1628571428571428</v>
      </c>
      <c r="AJ1460" s="276" t="str">
        <f t="shared" si="51"/>
        <v>5A3</v>
      </c>
      <c r="AK1460" s="276"/>
      <c r="AL1460" s="276" t="s">
        <v>1754</v>
      </c>
      <c r="AM1460" s="9"/>
      <c r="AN1460" s="9"/>
      <c r="AO1460" s="9"/>
    </row>
    <row r="1461" spans="33:41">
      <c r="AG1461" s="2">
        <v>1445</v>
      </c>
      <c r="AH1461" s="276">
        <v>1444</v>
      </c>
      <c r="AI1461" s="276">
        <f t="shared" si="50"/>
        <v>1.1636630036630036</v>
      </c>
      <c r="AJ1461" s="276" t="str">
        <f t="shared" si="51"/>
        <v>5A4</v>
      </c>
      <c r="AK1461" s="276"/>
      <c r="AL1461" s="276" t="s">
        <v>1754</v>
      </c>
      <c r="AM1461" s="9"/>
      <c r="AN1461" s="9"/>
      <c r="AO1461" s="9"/>
    </row>
    <row r="1462" spans="33:41">
      <c r="AG1462" s="2">
        <v>1446</v>
      </c>
      <c r="AH1462" s="276">
        <v>1445</v>
      </c>
      <c r="AI1462" s="276">
        <f t="shared" si="50"/>
        <v>1.1644688644688646</v>
      </c>
      <c r="AJ1462" s="276" t="str">
        <f t="shared" si="51"/>
        <v>5A5</v>
      </c>
      <c r="AK1462" s="276"/>
      <c r="AL1462" s="276" t="s">
        <v>1754</v>
      </c>
      <c r="AM1462" s="9"/>
      <c r="AN1462" s="9"/>
      <c r="AO1462" s="9"/>
    </row>
    <row r="1463" spans="33:41">
      <c r="AG1463" s="2">
        <v>1447</v>
      </c>
      <c r="AH1463" s="276">
        <v>1446</v>
      </c>
      <c r="AI1463" s="276">
        <f t="shared" si="50"/>
        <v>1.1652747252747253</v>
      </c>
      <c r="AJ1463" s="276" t="str">
        <f t="shared" si="51"/>
        <v>5A6</v>
      </c>
      <c r="AK1463" s="276"/>
      <c r="AL1463" s="276" t="s">
        <v>1754</v>
      </c>
      <c r="AM1463" s="9"/>
      <c r="AN1463" s="9"/>
      <c r="AO1463" s="9"/>
    </row>
    <row r="1464" spans="33:41">
      <c r="AG1464" s="2">
        <v>1448</v>
      </c>
      <c r="AH1464" s="276">
        <v>1447</v>
      </c>
      <c r="AI1464" s="276">
        <f t="shared" si="50"/>
        <v>1.1660805860805861</v>
      </c>
      <c r="AJ1464" s="276" t="str">
        <f t="shared" si="51"/>
        <v>5A7</v>
      </c>
      <c r="AK1464" s="276"/>
      <c r="AL1464" s="276" t="s">
        <v>1754</v>
      </c>
      <c r="AM1464" s="9"/>
      <c r="AN1464" s="9"/>
      <c r="AO1464" s="9"/>
    </row>
    <row r="1465" spans="33:41">
      <c r="AG1465" s="2">
        <v>1449</v>
      </c>
      <c r="AH1465" s="276">
        <v>1448</v>
      </c>
      <c r="AI1465" s="276">
        <f t="shared" si="50"/>
        <v>1.1668864468864468</v>
      </c>
      <c r="AJ1465" s="276" t="str">
        <f t="shared" si="51"/>
        <v>5A8</v>
      </c>
      <c r="AK1465" s="276"/>
      <c r="AL1465" s="276" t="s">
        <v>1754</v>
      </c>
      <c r="AM1465" s="9"/>
      <c r="AN1465" s="9"/>
      <c r="AO1465" s="9"/>
    </row>
    <row r="1466" spans="33:41">
      <c r="AG1466" s="2">
        <v>1450</v>
      </c>
      <c r="AH1466" s="276">
        <v>1449</v>
      </c>
      <c r="AI1466" s="276">
        <f t="shared" si="50"/>
        <v>1.1676923076923076</v>
      </c>
      <c r="AJ1466" s="276" t="str">
        <f t="shared" si="51"/>
        <v>5A9</v>
      </c>
      <c r="AK1466" s="276"/>
      <c r="AL1466" s="276" t="s">
        <v>1754</v>
      </c>
      <c r="AM1466" s="9"/>
      <c r="AN1466" s="9"/>
      <c r="AO1466" s="9"/>
    </row>
    <row r="1467" spans="33:41">
      <c r="AG1467" s="2">
        <v>1451</v>
      </c>
      <c r="AH1467" s="276">
        <v>1450</v>
      </c>
      <c r="AI1467" s="276">
        <f t="shared" si="50"/>
        <v>1.1684981684981686</v>
      </c>
      <c r="AJ1467" s="276" t="str">
        <f t="shared" si="51"/>
        <v>5AA</v>
      </c>
      <c r="AK1467" s="276"/>
      <c r="AL1467" s="276" t="s">
        <v>1754</v>
      </c>
      <c r="AM1467" s="9"/>
      <c r="AN1467" s="9"/>
      <c r="AO1467" s="9"/>
    </row>
    <row r="1468" spans="33:41">
      <c r="AG1468" s="2">
        <v>1452</v>
      </c>
      <c r="AH1468" s="276">
        <v>1451</v>
      </c>
      <c r="AI1468" s="276">
        <f t="shared" si="50"/>
        <v>1.1693040293040293</v>
      </c>
      <c r="AJ1468" s="276" t="str">
        <f t="shared" si="51"/>
        <v>5AB</v>
      </c>
      <c r="AK1468" s="276"/>
      <c r="AL1468" s="276" t="s">
        <v>1754</v>
      </c>
      <c r="AM1468" s="9"/>
      <c r="AN1468" s="9"/>
      <c r="AO1468" s="9"/>
    </row>
    <row r="1469" spans="33:41">
      <c r="AG1469" s="2">
        <v>1453</v>
      </c>
      <c r="AH1469" s="276">
        <v>1452</v>
      </c>
      <c r="AI1469" s="276">
        <f t="shared" si="50"/>
        <v>1.1701098901098901</v>
      </c>
      <c r="AJ1469" s="276" t="str">
        <f t="shared" si="51"/>
        <v>5AC</v>
      </c>
      <c r="AK1469" s="276"/>
      <c r="AL1469" s="276" t="s">
        <v>1754</v>
      </c>
      <c r="AM1469" s="9"/>
      <c r="AN1469" s="9"/>
      <c r="AO1469" s="9"/>
    </row>
    <row r="1470" spans="33:41">
      <c r="AG1470" s="2">
        <v>1454</v>
      </c>
      <c r="AH1470" s="276">
        <v>1453</v>
      </c>
      <c r="AI1470" s="276">
        <f t="shared" si="50"/>
        <v>1.1709157509157508</v>
      </c>
      <c r="AJ1470" s="276" t="str">
        <f t="shared" si="51"/>
        <v>5AD</v>
      </c>
      <c r="AK1470" s="276"/>
      <c r="AL1470" s="276" t="s">
        <v>1754</v>
      </c>
      <c r="AM1470" s="9"/>
      <c r="AN1470" s="9"/>
      <c r="AO1470" s="9"/>
    </row>
    <row r="1471" spans="33:41">
      <c r="AG1471" s="2">
        <v>1455</v>
      </c>
      <c r="AH1471" s="276">
        <v>1454</v>
      </c>
      <c r="AI1471" s="276">
        <f t="shared" si="50"/>
        <v>1.1717216117216118</v>
      </c>
      <c r="AJ1471" s="276" t="str">
        <f t="shared" si="51"/>
        <v>5AE</v>
      </c>
      <c r="AK1471" s="276"/>
      <c r="AL1471" s="276" t="s">
        <v>1754</v>
      </c>
      <c r="AM1471" s="9"/>
      <c r="AN1471" s="9"/>
      <c r="AO1471" s="9"/>
    </row>
    <row r="1472" spans="33:41">
      <c r="AG1472" s="2">
        <v>1456</v>
      </c>
      <c r="AH1472" s="276">
        <v>1455</v>
      </c>
      <c r="AI1472" s="276">
        <f t="shared" si="50"/>
        <v>1.1725274725274726</v>
      </c>
      <c r="AJ1472" s="276" t="str">
        <f t="shared" si="51"/>
        <v>5AF</v>
      </c>
      <c r="AK1472" s="276"/>
      <c r="AL1472" s="276" t="s">
        <v>1754</v>
      </c>
      <c r="AM1472" s="9"/>
      <c r="AN1472" s="9"/>
      <c r="AO1472" s="9"/>
    </row>
    <row r="1473" spans="33:41">
      <c r="AG1473" s="2">
        <v>1457</v>
      </c>
      <c r="AH1473" s="276">
        <v>1456</v>
      </c>
      <c r="AI1473" s="276">
        <f t="shared" si="50"/>
        <v>1.1733333333333333</v>
      </c>
      <c r="AJ1473" s="276" t="str">
        <f t="shared" si="51"/>
        <v>5B0</v>
      </c>
      <c r="AK1473" s="276"/>
      <c r="AL1473" s="276" t="s">
        <v>1754</v>
      </c>
      <c r="AM1473" s="9"/>
      <c r="AN1473" s="9"/>
      <c r="AO1473" s="9"/>
    </row>
    <row r="1474" spans="33:41">
      <c r="AG1474" s="2">
        <v>1458</v>
      </c>
      <c r="AH1474" s="276">
        <v>1457</v>
      </c>
      <c r="AI1474" s="276">
        <f t="shared" si="50"/>
        <v>1.1741391941391941</v>
      </c>
      <c r="AJ1474" s="276" t="str">
        <f t="shared" si="51"/>
        <v>5B1</v>
      </c>
      <c r="AK1474" s="276"/>
      <c r="AL1474" s="276" t="s">
        <v>1754</v>
      </c>
      <c r="AM1474" s="9"/>
      <c r="AN1474" s="9"/>
      <c r="AO1474" s="9"/>
    </row>
    <row r="1475" spans="33:41">
      <c r="AG1475" s="2">
        <v>1459</v>
      </c>
      <c r="AH1475" s="276">
        <v>1458</v>
      </c>
      <c r="AI1475" s="276">
        <f t="shared" si="50"/>
        <v>1.1749450549450549</v>
      </c>
      <c r="AJ1475" s="276" t="str">
        <f t="shared" si="51"/>
        <v>5B2</v>
      </c>
      <c r="AK1475" s="276"/>
      <c r="AL1475" s="276" t="s">
        <v>1754</v>
      </c>
      <c r="AM1475" s="9"/>
      <c r="AN1475" s="9"/>
      <c r="AO1475" s="9"/>
    </row>
    <row r="1476" spans="33:41">
      <c r="AG1476" s="2">
        <v>1460</v>
      </c>
      <c r="AH1476" s="276">
        <v>1459</v>
      </c>
      <c r="AI1476" s="276">
        <f t="shared" si="50"/>
        <v>1.1757509157509158</v>
      </c>
      <c r="AJ1476" s="276" t="str">
        <f t="shared" si="51"/>
        <v>5B3</v>
      </c>
      <c r="AK1476" s="276"/>
      <c r="AL1476" s="276" t="s">
        <v>1754</v>
      </c>
      <c r="AM1476" s="9"/>
      <c r="AN1476" s="9"/>
      <c r="AO1476" s="9"/>
    </row>
    <row r="1477" spans="33:41">
      <c r="AG1477" s="2">
        <v>1461</v>
      </c>
      <c r="AH1477" s="276">
        <v>1460</v>
      </c>
      <c r="AI1477" s="276">
        <f t="shared" si="50"/>
        <v>1.1765567765567766</v>
      </c>
      <c r="AJ1477" s="276" t="str">
        <f t="shared" si="51"/>
        <v>5B4</v>
      </c>
      <c r="AK1477" s="276"/>
      <c r="AL1477" s="276" t="s">
        <v>1754</v>
      </c>
      <c r="AM1477" s="9"/>
      <c r="AN1477" s="9"/>
      <c r="AO1477" s="9"/>
    </row>
    <row r="1478" spans="33:41">
      <c r="AG1478" s="2">
        <v>1462</v>
      </c>
      <c r="AH1478" s="276">
        <v>1461</v>
      </c>
      <c r="AI1478" s="276">
        <f t="shared" si="50"/>
        <v>1.1773626373626374</v>
      </c>
      <c r="AJ1478" s="276" t="str">
        <f t="shared" si="51"/>
        <v>5B5</v>
      </c>
      <c r="AK1478" s="276"/>
      <c r="AL1478" s="276" t="s">
        <v>1754</v>
      </c>
      <c r="AM1478" s="9"/>
      <c r="AN1478" s="9"/>
      <c r="AO1478" s="9"/>
    </row>
    <row r="1479" spans="33:41">
      <c r="AG1479" s="2">
        <v>1463</v>
      </c>
      <c r="AH1479" s="276">
        <v>1462</v>
      </c>
      <c r="AI1479" s="276">
        <f t="shared" si="50"/>
        <v>1.1781684981684981</v>
      </c>
      <c r="AJ1479" s="276" t="str">
        <f t="shared" si="51"/>
        <v>5B6</v>
      </c>
      <c r="AK1479" s="276"/>
      <c r="AL1479" s="276" t="s">
        <v>1754</v>
      </c>
      <c r="AM1479" s="9"/>
      <c r="AN1479" s="9"/>
      <c r="AO1479" s="9"/>
    </row>
    <row r="1480" spans="33:41">
      <c r="AG1480" s="2">
        <v>1464</v>
      </c>
      <c r="AH1480" s="276">
        <v>1463</v>
      </c>
      <c r="AI1480" s="276">
        <f t="shared" si="50"/>
        <v>1.1789743589743589</v>
      </c>
      <c r="AJ1480" s="276" t="str">
        <f t="shared" si="51"/>
        <v>5B7</v>
      </c>
      <c r="AK1480" s="276"/>
      <c r="AL1480" s="276" t="s">
        <v>1754</v>
      </c>
      <c r="AM1480" s="9"/>
      <c r="AN1480" s="9"/>
      <c r="AO1480" s="9"/>
    </row>
    <row r="1481" spans="33:41">
      <c r="AG1481" s="2">
        <v>1465</v>
      </c>
      <c r="AH1481" s="276">
        <v>1464</v>
      </c>
      <c r="AI1481" s="276">
        <f t="shared" si="50"/>
        <v>1.1797802197802199</v>
      </c>
      <c r="AJ1481" s="276" t="str">
        <f t="shared" si="51"/>
        <v>5B8</v>
      </c>
      <c r="AK1481" s="276"/>
      <c r="AL1481" s="276" t="s">
        <v>1754</v>
      </c>
      <c r="AM1481" s="9"/>
      <c r="AN1481" s="9"/>
      <c r="AO1481" s="9"/>
    </row>
    <row r="1482" spans="33:41">
      <c r="AG1482" s="2">
        <v>1466</v>
      </c>
      <c r="AH1482" s="276">
        <v>1465</v>
      </c>
      <c r="AI1482" s="276">
        <f t="shared" si="50"/>
        <v>1.1805860805860806</v>
      </c>
      <c r="AJ1482" s="276" t="str">
        <f t="shared" si="51"/>
        <v>5B9</v>
      </c>
      <c r="AK1482" s="276"/>
      <c r="AL1482" s="276" t="s">
        <v>1754</v>
      </c>
      <c r="AM1482" s="9"/>
      <c r="AN1482" s="9"/>
      <c r="AO1482" s="9"/>
    </row>
    <row r="1483" spans="33:41">
      <c r="AG1483" s="2">
        <v>1467</v>
      </c>
      <c r="AH1483" s="276">
        <v>1466</v>
      </c>
      <c r="AI1483" s="276">
        <f t="shared" si="50"/>
        <v>1.1813919413919414</v>
      </c>
      <c r="AJ1483" s="276" t="str">
        <f t="shared" si="51"/>
        <v>5BA</v>
      </c>
      <c r="AK1483" s="276"/>
      <c r="AL1483" s="276" t="s">
        <v>1754</v>
      </c>
      <c r="AM1483" s="9"/>
      <c r="AN1483" s="9"/>
      <c r="AO1483" s="9"/>
    </row>
    <row r="1484" spans="33:41">
      <c r="AG1484" s="2">
        <v>1468</v>
      </c>
      <c r="AH1484" s="276">
        <v>1467</v>
      </c>
      <c r="AI1484" s="276">
        <f t="shared" si="50"/>
        <v>1.1821978021978021</v>
      </c>
      <c r="AJ1484" s="276" t="str">
        <f t="shared" si="51"/>
        <v>5BB</v>
      </c>
      <c r="AK1484" s="276"/>
      <c r="AL1484" s="276" t="s">
        <v>1754</v>
      </c>
      <c r="AM1484" s="9"/>
      <c r="AN1484" s="9"/>
      <c r="AO1484" s="9"/>
    </row>
    <row r="1485" spans="33:41">
      <c r="AG1485" s="2">
        <v>1469</v>
      </c>
      <c r="AH1485" s="276">
        <v>1468</v>
      </c>
      <c r="AI1485" s="276">
        <f t="shared" si="50"/>
        <v>1.1830036630036631</v>
      </c>
      <c r="AJ1485" s="276" t="str">
        <f t="shared" si="51"/>
        <v>5BC</v>
      </c>
      <c r="AK1485" s="276"/>
      <c r="AL1485" s="276" t="s">
        <v>1754</v>
      </c>
      <c r="AM1485" s="9"/>
      <c r="AN1485" s="9"/>
      <c r="AO1485" s="9"/>
    </row>
    <row r="1486" spans="33:41">
      <c r="AG1486" s="2">
        <v>1470</v>
      </c>
      <c r="AH1486" s="276">
        <v>1469</v>
      </c>
      <c r="AI1486" s="276">
        <f t="shared" si="50"/>
        <v>1.1838095238095239</v>
      </c>
      <c r="AJ1486" s="276" t="str">
        <f t="shared" si="51"/>
        <v>5BD</v>
      </c>
      <c r="AK1486" s="276"/>
      <c r="AL1486" s="276" t="s">
        <v>1754</v>
      </c>
      <c r="AM1486" s="9"/>
      <c r="AN1486" s="9"/>
      <c r="AO1486" s="9"/>
    </row>
    <row r="1487" spans="33:41">
      <c r="AG1487" s="2">
        <v>1471</v>
      </c>
      <c r="AH1487" s="276">
        <v>1470</v>
      </c>
      <c r="AI1487" s="276">
        <f t="shared" si="50"/>
        <v>1.1846153846153846</v>
      </c>
      <c r="AJ1487" s="276" t="str">
        <f t="shared" si="51"/>
        <v>5BE</v>
      </c>
      <c r="AK1487" s="276"/>
      <c r="AL1487" s="276" t="s">
        <v>1754</v>
      </c>
      <c r="AM1487" s="9"/>
      <c r="AN1487" s="9"/>
      <c r="AO1487" s="9"/>
    </row>
    <row r="1488" spans="33:41">
      <c r="AG1488" s="2">
        <v>1472</v>
      </c>
      <c r="AH1488" s="276">
        <v>1471</v>
      </c>
      <c r="AI1488" s="276">
        <f t="shared" si="50"/>
        <v>1.1854212454212454</v>
      </c>
      <c r="AJ1488" s="276" t="str">
        <f t="shared" si="51"/>
        <v>5BF</v>
      </c>
      <c r="AK1488" s="276"/>
      <c r="AL1488" s="276" t="s">
        <v>1754</v>
      </c>
      <c r="AM1488" s="9"/>
      <c r="AN1488" s="9"/>
      <c r="AO1488" s="9"/>
    </row>
    <row r="1489" spans="33:41">
      <c r="AG1489" s="2">
        <v>1473</v>
      </c>
      <c r="AH1489" s="276">
        <v>1472</v>
      </c>
      <c r="AI1489" s="276">
        <f t="shared" si="50"/>
        <v>1.1862271062271061</v>
      </c>
      <c r="AJ1489" s="276" t="str">
        <f t="shared" si="51"/>
        <v>5C0</v>
      </c>
      <c r="AK1489" s="276"/>
      <c r="AL1489" s="276" t="s">
        <v>1754</v>
      </c>
      <c r="AM1489" s="9"/>
      <c r="AN1489" s="9"/>
      <c r="AO1489" s="9"/>
    </row>
    <row r="1490" spans="33:41">
      <c r="AG1490" s="2">
        <v>1474</v>
      </c>
      <c r="AH1490" s="276">
        <v>1473</v>
      </c>
      <c r="AI1490" s="276">
        <f t="shared" si="50"/>
        <v>1.1870329670329671</v>
      </c>
      <c r="AJ1490" s="276" t="str">
        <f t="shared" si="51"/>
        <v>5C1</v>
      </c>
      <c r="AK1490" s="276"/>
      <c r="AL1490" s="276" t="s">
        <v>1754</v>
      </c>
      <c r="AM1490" s="9"/>
      <c r="AN1490" s="9"/>
      <c r="AO1490" s="9"/>
    </row>
    <row r="1491" spans="33:41">
      <c r="AG1491" s="2">
        <v>1475</v>
      </c>
      <c r="AH1491" s="276">
        <v>1474</v>
      </c>
      <c r="AI1491" s="276">
        <f t="shared" ref="AI1491:AI1554" si="52">AH1491*$AJ$15</f>
        <v>1.1878388278388279</v>
      </c>
      <c r="AJ1491" s="276" t="str">
        <f t="shared" ref="AJ1491:AJ1554" si="53">DEC2HEX(AH1491,3)</f>
        <v>5C2</v>
      </c>
      <c r="AK1491" s="276"/>
      <c r="AL1491" s="276" t="s">
        <v>1754</v>
      </c>
      <c r="AM1491" s="9"/>
      <c r="AN1491" s="9"/>
      <c r="AO1491" s="9"/>
    </row>
    <row r="1492" spans="33:41">
      <c r="AG1492" s="2">
        <v>1476</v>
      </c>
      <c r="AH1492" s="276">
        <v>1475</v>
      </c>
      <c r="AI1492" s="276">
        <f t="shared" si="52"/>
        <v>1.1886446886446886</v>
      </c>
      <c r="AJ1492" s="276" t="str">
        <f t="shared" si="53"/>
        <v>5C3</v>
      </c>
      <c r="AK1492" s="276"/>
      <c r="AL1492" s="276" t="s">
        <v>1754</v>
      </c>
      <c r="AM1492" s="9"/>
      <c r="AN1492" s="9"/>
      <c r="AO1492" s="9"/>
    </row>
    <row r="1493" spans="33:41">
      <c r="AG1493" s="2">
        <v>1477</v>
      </c>
      <c r="AH1493" s="276">
        <v>1476</v>
      </c>
      <c r="AI1493" s="276">
        <f t="shared" si="52"/>
        <v>1.1894505494505494</v>
      </c>
      <c r="AJ1493" s="276" t="str">
        <f t="shared" si="53"/>
        <v>5C4</v>
      </c>
      <c r="AK1493" s="276"/>
      <c r="AL1493" s="276" t="s">
        <v>1754</v>
      </c>
      <c r="AM1493" s="9"/>
      <c r="AN1493" s="9"/>
      <c r="AO1493" s="9"/>
    </row>
    <row r="1494" spans="33:41">
      <c r="AG1494" s="2">
        <v>1478</v>
      </c>
      <c r="AH1494" s="276">
        <v>1477</v>
      </c>
      <c r="AI1494" s="276">
        <f t="shared" si="52"/>
        <v>1.1902564102564102</v>
      </c>
      <c r="AJ1494" s="276" t="str">
        <f t="shared" si="53"/>
        <v>5C5</v>
      </c>
      <c r="AK1494" s="276"/>
      <c r="AL1494" s="276" t="s">
        <v>1754</v>
      </c>
      <c r="AM1494" s="9"/>
      <c r="AN1494" s="9"/>
      <c r="AO1494" s="9"/>
    </row>
    <row r="1495" spans="33:41">
      <c r="AG1495" s="2">
        <v>1479</v>
      </c>
      <c r="AH1495" s="276">
        <v>1478</v>
      </c>
      <c r="AI1495" s="276">
        <f t="shared" si="52"/>
        <v>1.1910622710622711</v>
      </c>
      <c r="AJ1495" s="276" t="str">
        <f t="shared" si="53"/>
        <v>5C6</v>
      </c>
      <c r="AK1495" s="276"/>
      <c r="AL1495" s="276" t="s">
        <v>1754</v>
      </c>
      <c r="AM1495" s="9"/>
      <c r="AN1495" s="9"/>
      <c r="AO1495" s="9"/>
    </row>
    <row r="1496" spans="33:41">
      <c r="AG1496" s="2">
        <v>1480</v>
      </c>
      <c r="AH1496" s="276">
        <v>1479</v>
      </c>
      <c r="AI1496" s="276">
        <f t="shared" si="52"/>
        <v>1.1918681318681319</v>
      </c>
      <c r="AJ1496" s="276" t="str">
        <f t="shared" si="53"/>
        <v>5C7</v>
      </c>
      <c r="AK1496" s="276"/>
      <c r="AL1496" s="276" t="s">
        <v>1754</v>
      </c>
      <c r="AM1496" s="9"/>
      <c r="AN1496" s="9"/>
      <c r="AO1496" s="9"/>
    </row>
    <row r="1497" spans="33:41">
      <c r="AG1497" s="2">
        <v>1481</v>
      </c>
      <c r="AH1497" s="276">
        <v>1480</v>
      </c>
      <c r="AI1497" s="276">
        <f t="shared" si="52"/>
        <v>1.1926739926739927</v>
      </c>
      <c r="AJ1497" s="276" t="str">
        <f t="shared" si="53"/>
        <v>5C8</v>
      </c>
      <c r="AK1497" s="276"/>
      <c r="AL1497" s="276" t="s">
        <v>1754</v>
      </c>
      <c r="AM1497" s="9"/>
      <c r="AN1497" s="9"/>
      <c r="AO1497" s="9"/>
    </row>
    <row r="1498" spans="33:41">
      <c r="AG1498" s="2">
        <v>1482</v>
      </c>
      <c r="AH1498" s="276">
        <v>1481</v>
      </c>
      <c r="AI1498" s="276">
        <f t="shared" si="52"/>
        <v>1.1934798534798534</v>
      </c>
      <c r="AJ1498" s="276" t="str">
        <f t="shared" si="53"/>
        <v>5C9</v>
      </c>
      <c r="AK1498" s="276"/>
      <c r="AL1498" s="276" t="s">
        <v>1754</v>
      </c>
      <c r="AM1498" s="9"/>
      <c r="AN1498" s="9"/>
      <c r="AO1498" s="9"/>
    </row>
    <row r="1499" spans="33:41">
      <c r="AG1499" s="2">
        <v>1483</v>
      </c>
      <c r="AH1499" s="276">
        <v>1482</v>
      </c>
      <c r="AI1499" s="276">
        <f t="shared" si="52"/>
        <v>1.1942857142857144</v>
      </c>
      <c r="AJ1499" s="276" t="str">
        <f t="shared" si="53"/>
        <v>5CA</v>
      </c>
      <c r="AK1499" s="276"/>
      <c r="AL1499" s="276" t="s">
        <v>1754</v>
      </c>
      <c r="AM1499" s="9"/>
      <c r="AN1499" s="9"/>
      <c r="AO1499" s="9"/>
    </row>
    <row r="1500" spans="33:41">
      <c r="AG1500" s="2">
        <v>1484</v>
      </c>
      <c r="AH1500" s="276">
        <v>1483</v>
      </c>
      <c r="AI1500" s="276">
        <f t="shared" si="52"/>
        <v>1.1950915750915752</v>
      </c>
      <c r="AJ1500" s="276" t="str">
        <f t="shared" si="53"/>
        <v>5CB</v>
      </c>
      <c r="AK1500" s="276"/>
      <c r="AL1500" s="276" t="s">
        <v>1754</v>
      </c>
      <c r="AM1500" s="9"/>
      <c r="AN1500" s="9"/>
      <c r="AO1500" s="9"/>
    </row>
    <row r="1501" spans="33:41">
      <c r="AG1501" s="2">
        <v>1485</v>
      </c>
      <c r="AH1501" s="276">
        <v>1484</v>
      </c>
      <c r="AI1501" s="276">
        <f t="shared" si="52"/>
        <v>1.1958974358974359</v>
      </c>
      <c r="AJ1501" s="276" t="str">
        <f t="shared" si="53"/>
        <v>5CC</v>
      </c>
      <c r="AK1501" s="276"/>
      <c r="AL1501" s="276" t="s">
        <v>1754</v>
      </c>
      <c r="AM1501" s="9"/>
      <c r="AN1501" s="9"/>
      <c r="AO1501" s="9"/>
    </row>
    <row r="1502" spans="33:41">
      <c r="AG1502" s="2">
        <v>1486</v>
      </c>
      <c r="AH1502" s="276">
        <v>1485</v>
      </c>
      <c r="AI1502" s="276">
        <f t="shared" si="52"/>
        <v>1.1967032967032967</v>
      </c>
      <c r="AJ1502" s="276" t="str">
        <f t="shared" si="53"/>
        <v>5CD</v>
      </c>
      <c r="AK1502" s="276"/>
      <c r="AL1502" s="276" t="s">
        <v>1754</v>
      </c>
      <c r="AM1502" s="9"/>
      <c r="AN1502" s="9"/>
      <c r="AO1502" s="9"/>
    </row>
    <row r="1503" spans="33:41">
      <c r="AG1503" s="2">
        <v>1487</v>
      </c>
      <c r="AH1503" s="276">
        <v>1486</v>
      </c>
      <c r="AI1503" s="276">
        <f t="shared" si="52"/>
        <v>1.1975091575091574</v>
      </c>
      <c r="AJ1503" s="276" t="str">
        <f t="shared" si="53"/>
        <v>5CE</v>
      </c>
      <c r="AK1503" s="276"/>
      <c r="AL1503" s="276" t="s">
        <v>1754</v>
      </c>
      <c r="AM1503" s="9"/>
      <c r="AN1503" s="9"/>
      <c r="AO1503" s="9"/>
    </row>
    <row r="1504" spans="33:41">
      <c r="AG1504" s="2">
        <v>1488</v>
      </c>
      <c r="AH1504" s="276">
        <v>1487</v>
      </c>
      <c r="AI1504" s="276">
        <f t="shared" si="52"/>
        <v>1.1983150183150184</v>
      </c>
      <c r="AJ1504" s="276" t="str">
        <f t="shared" si="53"/>
        <v>5CF</v>
      </c>
      <c r="AK1504" s="276"/>
      <c r="AL1504" s="276" t="s">
        <v>1754</v>
      </c>
      <c r="AM1504" s="9"/>
      <c r="AN1504" s="9"/>
      <c r="AO1504" s="9"/>
    </row>
    <row r="1505" spans="33:41">
      <c r="AG1505" s="2">
        <v>1489</v>
      </c>
      <c r="AH1505" s="276">
        <v>1488</v>
      </c>
      <c r="AI1505" s="276">
        <f t="shared" si="52"/>
        <v>1.1991208791208792</v>
      </c>
      <c r="AJ1505" s="276" t="str">
        <f t="shared" si="53"/>
        <v>5D0</v>
      </c>
      <c r="AK1505" s="276"/>
      <c r="AL1505" s="276" t="s">
        <v>1754</v>
      </c>
      <c r="AM1505" s="9"/>
      <c r="AN1505" s="9"/>
      <c r="AO1505" s="9"/>
    </row>
    <row r="1506" spans="33:41">
      <c r="AG1506" s="2">
        <v>1490</v>
      </c>
      <c r="AH1506" s="276">
        <v>1489</v>
      </c>
      <c r="AI1506" s="276">
        <f t="shared" si="52"/>
        <v>1.1999267399267399</v>
      </c>
      <c r="AJ1506" s="276" t="str">
        <f t="shared" si="53"/>
        <v>5D1</v>
      </c>
      <c r="AK1506" s="276"/>
      <c r="AL1506" s="276" t="s">
        <v>1754</v>
      </c>
      <c r="AM1506" s="9"/>
      <c r="AN1506" s="9"/>
      <c r="AO1506" s="9"/>
    </row>
    <row r="1507" spans="33:41">
      <c r="AG1507" s="2">
        <v>1491</v>
      </c>
      <c r="AH1507" s="17">
        <v>1490</v>
      </c>
      <c r="AI1507" s="17">
        <f t="shared" si="52"/>
        <v>1.2007326007326007</v>
      </c>
      <c r="AJ1507" s="17" t="str">
        <f t="shared" si="53"/>
        <v>5D2</v>
      </c>
      <c r="AK1507" s="17"/>
      <c r="AL1507" s="17"/>
      <c r="AM1507" s="9"/>
      <c r="AN1507" s="9"/>
      <c r="AO1507" s="9"/>
    </row>
    <row r="1508" spans="33:41">
      <c r="AG1508" s="2">
        <v>1492</v>
      </c>
      <c r="AH1508" s="17">
        <v>1491</v>
      </c>
      <c r="AI1508" s="17">
        <f t="shared" si="52"/>
        <v>1.2015384615384614</v>
      </c>
      <c r="AJ1508" s="17" t="str">
        <f t="shared" si="53"/>
        <v>5D3</v>
      </c>
      <c r="AK1508" s="17"/>
      <c r="AL1508" s="17"/>
      <c r="AM1508" s="9"/>
      <c r="AN1508" s="9"/>
      <c r="AO1508" s="9"/>
    </row>
    <row r="1509" spans="33:41">
      <c r="AG1509" s="2">
        <v>1493</v>
      </c>
      <c r="AH1509" s="17">
        <v>1492</v>
      </c>
      <c r="AI1509" s="17">
        <f t="shared" si="52"/>
        <v>1.2023443223443224</v>
      </c>
      <c r="AJ1509" s="17" t="str">
        <f t="shared" si="53"/>
        <v>5D4</v>
      </c>
      <c r="AK1509" s="17"/>
      <c r="AL1509" s="17"/>
      <c r="AM1509" s="9"/>
      <c r="AN1509" s="9"/>
      <c r="AO1509" s="9"/>
    </row>
    <row r="1510" spans="33:41">
      <c r="AG1510" s="2">
        <v>1494</v>
      </c>
      <c r="AH1510" s="17">
        <v>1493</v>
      </c>
      <c r="AI1510" s="17">
        <f t="shared" si="52"/>
        <v>1.2031501831501832</v>
      </c>
      <c r="AJ1510" s="17" t="str">
        <f t="shared" si="53"/>
        <v>5D5</v>
      </c>
      <c r="AK1510" s="17"/>
      <c r="AL1510" s="17"/>
      <c r="AM1510" s="9"/>
      <c r="AN1510" s="9"/>
      <c r="AO1510" s="9"/>
    </row>
    <row r="1511" spans="33:41">
      <c r="AG1511" s="2">
        <v>1495</v>
      </c>
      <c r="AH1511" s="17">
        <v>1494</v>
      </c>
      <c r="AI1511" s="17">
        <f t="shared" si="52"/>
        <v>1.2039560439560439</v>
      </c>
      <c r="AJ1511" s="17" t="str">
        <f t="shared" si="53"/>
        <v>5D6</v>
      </c>
      <c r="AK1511" s="17"/>
      <c r="AL1511" s="17"/>
      <c r="AM1511" s="9"/>
      <c r="AN1511" s="9"/>
      <c r="AO1511" s="9"/>
    </row>
    <row r="1512" spans="33:41">
      <c r="AG1512" s="2">
        <v>1496</v>
      </c>
      <c r="AH1512" s="17">
        <v>1495</v>
      </c>
      <c r="AI1512" s="17">
        <f t="shared" si="52"/>
        <v>1.2047619047619047</v>
      </c>
      <c r="AJ1512" s="17" t="str">
        <f t="shared" si="53"/>
        <v>5D7</v>
      </c>
      <c r="AK1512" s="17"/>
      <c r="AL1512" s="17"/>
      <c r="AM1512" s="9"/>
      <c r="AN1512" s="9"/>
      <c r="AO1512" s="9"/>
    </row>
    <row r="1513" spans="33:41">
      <c r="AG1513" s="2">
        <v>1497</v>
      </c>
      <c r="AH1513" s="17">
        <v>1496</v>
      </c>
      <c r="AI1513" s="17">
        <f t="shared" si="52"/>
        <v>1.2055677655677655</v>
      </c>
      <c r="AJ1513" s="17" t="str">
        <f t="shared" si="53"/>
        <v>5D8</v>
      </c>
      <c r="AK1513" s="17"/>
      <c r="AL1513" s="17"/>
      <c r="AM1513" s="9"/>
      <c r="AN1513" s="9"/>
      <c r="AO1513" s="9"/>
    </row>
    <row r="1514" spans="33:41">
      <c r="AG1514" s="2">
        <v>1498</v>
      </c>
      <c r="AH1514" s="17">
        <v>1497</v>
      </c>
      <c r="AI1514" s="17">
        <f t="shared" si="52"/>
        <v>1.2063736263736264</v>
      </c>
      <c r="AJ1514" s="17" t="str">
        <f t="shared" si="53"/>
        <v>5D9</v>
      </c>
      <c r="AK1514" s="17"/>
      <c r="AL1514" s="17"/>
      <c r="AM1514" s="9"/>
      <c r="AN1514" s="9"/>
      <c r="AO1514" s="9"/>
    </row>
    <row r="1515" spans="33:41">
      <c r="AG1515" s="2">
        <v>1499</v>
      </c>
      <c r="AH1515" s="17">
        <v>1498</v>
      </c>
      <c r="AI1515" s="17">
        <f t="shared" si="52"/>
        <v>1.2071794871794872</v>
      </c>
      <c r="AJ1515" s="17" t="str">
        <f t="shared" si="53"/>
        <v>5DA</v>
      </c>
      <c r="AK1515" s="17"/>
      <c r="AL1515" s="17"/>
      <c r="AM1515" s="9"/>
      <c r="AN1515" s="9"/>
      <c r="AO1515" s="9"/>
    </row>
    <row r="1516" spans="33:41">
      <c r="AG1516" s="2">
        <v>1500</v>
      </c>
      <c r="AH1516" s="17">
        <v>1499</v>
      </c>
      <c r="AI1516" s="17">
        <f t="shared" si="52"/>
        <v>1.207985347985348</v>
      </c>
      <c r="AJ1516" s="17" t="str">
        <f t="shared" si="53"/>
        <v>5DB</v>
      </c>
      <c r="AK1516" s="17"/>
      <c r="AL1516" s="17"/>
      <c r="AM1516" s="9"/>
      <c r="AN1516" s="9"/>
      <c r="AO1516" s="9"/>
    </row>
    <row r="1517" spans="33:41">
      <c r="AG1517" s="2">
        <v>1501</v>
      </c>
      <c r="AH1517" s="17">
        <v>1500</v>
      </c>
      <c r="AI1517" s="17">
        <f t="shared" si="52"/>
        <v>1.2087912087912087</v>
      </c>
      <c r="AJ1517" s="17" t="str">
        <f t="shared" si="53"/>
        <v>5DC</v>
      </c>
      <c r="AK1517" s="17"/>
      <c r="AL1517" s="17"/>
      <c r="AM1517" s="9"/>
      <c r="AN1517" s="9"/>
      <c r="AO1517" s="9"/>
    </row>
    <row r="1518" spans="33:41">
      <c r="AG1518" s="2">
        <v>1502</v>
      </c>
      <c r="AH1518" s="17">
        <v>1501</v>
      </c>
      <c r="AI1518" s="17">
        <f t="shared" si="52"/>
        <v>1.2095970695970697</v>
      </c>
      <c r="AJ1518" s="17" t="str">
        <f t="shared" si="53"/>
        <v>5DD</v>
      </c>
      <c r="AK1518" s="17"/>
      <c r="AL1518" s="17"/>
      <c r="AM1518" s="9"/>
      <c r="AN1518" s="9"/>
      <c r="AO1518" s="9"/>
    </row>
    <row r="1519" spans="33:41">
      <c r="AG1519" s="2">
        <v>1503</v>
      </c>
      <c r="AH1519" s="17">
        <v>1502</v>
      </c>
      <c r="AI1519" s="17">
        <f t="shared" si="52"/>
        <v>1.2104029304029305</v>
      </c>
      <c r="AJ1519" s="17" t="str">
        <f t="shared" si="53"/>
        <v>5DE</v>
      </c>
      <c r="AK1519" s="17"/>
      <c r="AL1519" s="17"/>
      <c r="AM1519" s="9"/>
      <c r="AN1519" s="9"/>
      <c r="AO1519" s="9"/>
    </row>
    <row r="1520" spans="33:41">
      <c r="AG1520" s="2">
        <v>1504</v>
      </c>
      <c r="AH1520" s="17">
        <v>1503</v>
      </c>
      <c r="AI1520" s="17">
        <f t="shared" si="52"/>
        <v>1.2112087912087912</v>
      </c>
      <c r="AJ1520" s="17" t="str">
        <f t="shared" si="53"/>
        <v>5DF</v>
      </c>
      <c r="AK1520" s="17"/>
      <c r="AL1520" s="17"/>
      <c r="AM1520" s="9"/>
      <c r="AN1520" s="9"/>
      <c r="AO1520" s="9"/>
    </row>
    <row r="1521" spans="33:41">
      <c r="AG1521" s="2">
        <v>1505</v>
      </c>
      <c r="AH1521" s="17">
        <v>1504</v>
      </c>
      <c r="AI1521" s="17">
        <f t="shared" si="52"/>
        <v>1.212014652014652</v>
      </c>
      <c r="AJ1521" s="17" t="str">
        <f t="shared" si="53"/>
        <v>5E0</v>
      </c>
      <c r="AK1521" s="17"/>
      <c r="AL1521" s="17"/>
      <c r="AM1521" s="9"/>
      <c r="AN1521" s="9"/>
      <c r="AO1521" s="9"/>
    </row>
    <row r="1522" spans="33:41">
      <c r="AG1522" s="2">
        <v>1506</v>
      </c>
      <c r="AH1522" s="17">
        <v>1505</v>
      </c>
      <c r="AI1522" s="17">
        <f t="shared" si="52"/>
        <v>1.2128205128205127</v>
      </c>
      <c r="AJ1522" s="17" t="str">
        <f t="shared" si="53"/>
        <v>5E1</v>
      </c>
      <c r="AK1522" s="17"/>
      <c r="AL1522" s="17"/>
      <c r="AM1522" s="9"/>
      <c r="AN1522" s="9"/>
      <c r="AO1522" s="9"/>
    </row>
    <row r="1523" spans="33:41">
      <c r="AG1523" s="2">
        <v>1507</v>
      </c>
      <c r="AH1523" s="17">
        <v>1506</v>
      </c>
      <c r="AI1523" s="17">
        <f t="shared" si="52"/>
        <v>1.2136263736263737</v>
      </c>
      <c r="AJ1523" s="17" t="str">
        <f t="shared" si="53"/>
        <v>5E2</v>
      </c>
      <c r="AK1523" s="17"/>
      <c r="AL1523" s="17"/>
      <c r="AM1523" s="9"/>
      <c r="AN1523" s="9"/>
      <c r="AO1523" s="9"/>
    </row>
    <row r="1524" spans="33:41">
      <c r="AG1524" s="2">
        <v>1508</v>
      </c>
      <c r="AH1524" s="17">
        <v>1507</v>
      </c>
      <c r="AI1524" s="17">
        <f t="shared" si="52"/>
        <v>1.2144322344322345</v>
      </c>
      <c r="AJ1524" s="17" t="str">
        <f t="shared" si="53"/>
        <v>5E3</v>
      </c>
      <c r="AK1524" s="17"/>
      <c r="AL1524" s="17"/>
      <c r="AM1524" s="9"/>
      <c r="AN1524" s="9"/>
      <c r="AO1524" s="9"/>
    </row>
    <row r="1525" spans="33:41">
      <c r="AG1525" s="2">
        <v>1509</v>
      </c>
      <c r="AH1525" s="17">
        <v>1508</v>
      </c>
      <c r="AI1525" s="17">
        <f t="shared" si="52"/>
        <v>1.2152380952380952</v>
      </c>
      <c r="AJ1525" s="17" t="str">
        <f t="shared" si="53"/>
        <v>5E4</v>
      </c>
      <c r="AK1525" s="17"/>
      <c r="AL1525" s="17"/>
      <c r="AM1525" s="9"/>
      <c r="AN1525" s="9"/>
      <c r="AO1525" s="9"/>
    </row>
    <row r="1526" spans="33:41">
      <c r="AG1526" s="2">
        <v>1510</v>
      </c>
      <c r="AH1526" s="17">
        <v>1509</v>
      </c>
      <c r="AI1526" s="17">
        <f t="shared" si="52"/>
        <v>1.216043956043956</v>
      </c>
      <c r="AJ1526" s="17" t="str">
        <f t="shared" si="53"/>
        <v>5E5</v>
      </c>
      <c r="AK1526" s="17"/>
      <c r="AL1526" s="17"/>
      <c r="AM1526" s="9"/>
      <c r="AN1526" s="9"/>
      <c r="AO1526" s="9"/>
    </row>
    <row r="1527" spans="33:41">
      <c r="AG1527" s="2">
        <v>1511</v>
      </c>
      <c r="AH1527" s="17">
        <v>1510</v>
      </c>
      <c r="AI1527" s="17">
        <f t="shared" si="52"/>
        <v>1.2168498168498167</v>
      </c>
      <c r="AJ1527" s="17" t="str">
        <f t="shared" si="53"/>
        <v>5E6</v>
      </c>
      <c r="AK1527" s="17"/>
      <c r="AL1527" s="17"/>
      <c r="AM1527" s="9"/>
      <c r="AN1527" s="9"/>
      <c r="AO1527" s="9"/>
    </row>
    <row r="1528" spans="33:41">
      <c r="AG1528" s="2">
        <v>1512</v>
      </c>
      <c r="AH1528" s="17">
        <v>1511</v>
      </c>
      <c r="AI1528" s="17">
        <f t="shared" si="52"/>
        <v>1.2176556776556777</v>
      </c>
      <c r="AJ1528" s="17" t="str">
        <f t="shared" si="53"/>
        <v>5E7</v>
      </c>
      <c r="AK1528" s="17"/>
      <c r="AL1528" s="17"/>
      <c r="AM1528" s="9"/>
      <c r="AN1528" s="9"/>
      <c r="AO1528" s="9"/>
    </row>
    <row r="1529" spans="33:41">
      <c r="AG1529" s="2">
        <v>1513</v>
      </c>
      <c r="AH1529" s="17">
        <v>1512</v>
      </c>
      <c r="AI1529" s="17">
        <f t="shared" si="52"/>
        <v>1.2184615384615385</v>
      </c>
      <c r="AJ1529" s="17" t="str">
        <f t="shared" si="53"/>
        <v>5E8</v>
      </c>
      <c r="AK1529" s="17"/>
      <c r="AL1529" s="17"/>
      <c r="AM1529" s="9"/>
      <c r="AN1529" s="9"/>
      <c r="AO1529" s="9"/>
    </row>
    <row r="1530" spans="33:41">
      <c r="AG1530" s="2">
        <v>1514</v>
      </c>
      <c r="AH1530" s="17">
        <v>1513</v>
      </c>
      <c r="AI1530" s="17">
        <f t="shared" si="52"/>
        <v>1.2192673992673992</v>
      </c>
      <c r="AJ1530" s="17" t="str">
        <f t="shared" si="53"/>
        <v>5E9</v>
      </c>
      <c r="AK1530" s="17"/>
      <c r="AL1530" s="17"/>
      <c r="AM1530" s="9"/>
      <c r="AN1530" s="9"/>
      <c r="AO1530" s="9"/>
    </row>
    <row r="1531" spans="33:41">
      <c r="AG1531" s="2">
        <v>1515</v>
      </c>
      <c r="AH1531" s="17">
        <v>1514</v>
      </c>
      <c r="AI1531" s="17">
        <f t="shared" si="52"/>
        <v>1.22007326007326</v>
      </c>
      <c r="AJ1531" s="17" t="str">
        <f t="shared" si="53"/>
        <v>5EA</v>
      </c>
      <c r="AK1531" s="17"/>
      <c r="AL1531" s="17"/>
      <c r="AM1531" s="9"/>
      <c r="AN1531" s="9"/>
      <c r="AO1531" s="9"/>
    </row>
    <row r="1532" spans="33:41">
      <c r="AG1532" s="2">
        <v>1516</v>
      </c>
      <c r="AH1532" s="17">
        <v>1515</v>
      </c>
      <c r="AI1532" s="17">
        <f t="shared" si="52"/>
        <v>1.220879120879121</v>
      </c>
      <c r="AJ1532" s="17" t="str">
        <f t="shared" si="53"/>
        <v>5EB</v>
      </c>
      <c r="AK1532" s="17"/>
      <c r="AL1532" s="17"/>
      <c r="AM1532" s="9"/>
      <c r="AN1532" s="9"/>
      <c r="AO1532" s="9"/>
    </row>
    <row r="1533" spans="33:41">
      <c r="AG1533" s="2">
        <v>1517</v>
      </c>
      <c r="AH1533" s="17">
        <v>1516</v>
      </c>
      <c r="AI1533" s="17">
        <f t="shared" si="52"/>
        <v>1.2216849816849817</v>
      </c>
      <c r="AJ1533" s="17" t="str">
        <f t="shared" si="53"/>
        <v>5EC</v>
      </c>
      <c r="AK1533" s="17"/>
      <c r="AL1533" s="17"/>
      <c r="AM1533" s="9"/>
      <c r="AN1533" s="9"/>
      <c r="AO1533" s="9"/>
    </row>
    <row r="1534" spans="33:41">
      <c r="AG1534" s="2">
        <v>1518</v>
      </c>
      <c r="AH1534" s="17">
        <v>1517</v>
      </c>
      <c r="AI1534" s="17">
        <f t="shared" si="52"/>
        <v>1.2224908424908425</v>
      </c>
      <c r="AJ1534" s="17" t="str">
        <f t="shared" si="53"/>
        <v>5ED</v>
      </c>
      <c r="AK1534" s="17"/>
      <c r="AL1534" s="17"/>
      <c r="AM1534" s="9"/>
      <c r="AN1534" s="9"/>
      <c r="AO1534" s="9"/>
    </row>
    <row r="1535" spans="33:41">
      <c r="AG1535" s="2">
        <v>1519</v>
      </c>
      <c r="AH1535" s="17">
        <v>1518</v>
      </c>
      <c r="AI1535" s="17">
        <f t="shared" si="52"/>
        <v>1.2232967032967033</v>
      </c>
      <c r="AJ1535" s="17" t="str">
        <f t="shared" si="53"/>
        <v>5EE</v>
      </c>
      <c r="AK1535" s="17"/>
      <c r="AL1535" s="17"/>
      <c r="AM1535" s="9"/>
      <c r="AN1535" s="9"/>
      <c r="AO1535" s="9"/>
    </row>
    <row r="1536" spans="33:41">
      <c r="AG1536" s="2">
        <v>1520</v>
      </c>
      <c r="AH1536" s="17">
        <v>1519</v>
      </c>
      <c r="AI1536" s="17">
        <f t="shared" si="52"/>
        <v>1.224102564102564</v>
      </c>
      <c r="AJ1536" s="17" t="str">
        <f t="shared" si="53"/>
        <v>5EF</v>
      </c>
      <c r="AK1536" s="17"/>
      <c r="AL1536" s="17"/>
      <c r="AM1536" s="9"/>
      <c r="AN1536" s="9"/>
      <c r="AO1536" s="9"/>
    </row>
    <row r="1537" spans="33:41">
      <c r="AG1537" s="2">
        <v>1521</v>
      </c>
      <c r="AH1537" s="17">
        <v>1520</v>
      </c>
      <c r="AI1537" s="17">
        <f t="shared" si="52"/>
        <v>1.224908424908425</v>
      </c>
      <c r="AJ1537" s="17" t="str">
        <f t="shared" si="53"/>
        <v>5F0</v>
      </c>
      <c r="AK1537" s="17"/>
      <c r="AL1537" s="17"/>
      <c r="AM1537" s="9"/>
      <c r="AN1537" s="9"/>
      <c r="AO1537" s="9"/>
    </row>
    <row r="1538" spans="33:41">
      <c r="AG1538" s="2">
        <v>1522</v>
      </c>
      <c r="AH1538" s="17">
        <v>1521</v>
      </c>
      <c r="AI1538" s="17">
        <f t="shared" si="52"/>
        <v>1.2257142857142858</v>
      </c>
      <c r="AJ1538" s="17" t="str">
        <f t="shared" si="53"/>
        <v>5F1</v>
      </c>
      <c r="AK1538" s="17"/>
      <c r="AL1538" s="17"/>
      <c r="AM1538" s="9"/>
      <c r="AN1538" s="9"/>
      <c r="AO1538" s="9"/>
    </row>
    <row r="1539" spans="33:41">
      <c r="AG1539" s="2">
        <v>1523</v>
      </c>
      <c r="AH1539" s="17">
        <v>1522</v>
      </c>
      <c r="AI1539" s="17">
        <f t="shared" si="52"/>
        <v>1.2265201465201465</v>
      </c>
      <c r="AJ1539" s="17" t="str">
        <f t="shared" si="53"/>
        <v>5F2</v>
      </c>
      <c r="AK1539" s="17"/>
      <c r="AL1539" s="17"/>
      <c r="AM1539" s="9"/>
      <c r="AN1539" s="9"/>
      <c r="AO1539" s="9"/>
    </row>
    <row r="1540" spans="33:41">
      <c r="AG1540" s="2">
        <v>1524</v>
      </c>
      <c r="AH1540" s="17">
        <v>1523</v>
      </c>
      <c r="AI1540" s="17">
        <f t="shared" si="52"/>
        <v>1.2273260073260073</v>
      </c>
      <c r="AJ1540" s="17" t="str">
        <f t="shared" si="53"/>
        <v>5F3</v>
      </c>
      <c r="AK1540" s="17"/>
      <c r="AL1540" s="17"/>
      <c r="AM1540" s="9"/>
      <c r="AN1540" s="9"/>
      <c r="AO1540" s="9"/>
    </row>
    <row r="1541" spans="33:41">
      <c r="AG1541" s="2">
        <v>1525</v>
      </c>
      <c r="AH1541" s="17">
        <v>1524</v>
      </c>
      <c r="AI1541" s="17">
        <f t="shared" si="52"/>
        <v>1.228131868131868</v>
      </c>
      <c r="AJ1541" s="17" t="str">
        <f t="shared" si="53"/>
        <v>5F4</v>
      </c>
      <c r="AK1541" s="17"/>
      <c r="AL1541" s="17"/>
      <c r="AM1541" s="9"/>
      <c r="AN1541" s="9"/>
      <c r="AO1541" s="9"/>
    </row>
    <row r="1542" spans="33:41">
      <c r="AG1542" s="2">
        <v>1526</v>
      </c>
      <c r="AH1542" s="17">
        <v>1525</v>
      </c>
      <c r="AI1542" s="17">
        <f t="shared" si="52"/>
        <v>1.228937728937729</v>
      </c>
      <c r="AJ1542" s="17" t="str">
        <f t="shared" si="53"/>
        <v>5F5</v>
      </c>
      <c r="AK1542" s="17"/>
      <c r="AL1542" s="17"/>
      <c r="AM1542" s="9"/>
      <c r="AN1542" s="9"/>
      <c r="AO1542" s="9"/>
    </row>
    <row r="1543" spans="33:41">
      <c r="AG1543" s="2">
        <v>1527</v>
      </c>
      <c r="AH1543" s="17">
        <v>1526</v>
      </c>
      <c r="AI1543" s="17">
        <f t="shared" si="52"/>
        <v>1.2297435897435898</v>
      </c>
      <c r="AJ1543" s="17" t="str">
        <f t="shared" si="53"/>
        <v>5F6</v>
      </c>
      <c r="AK1543" s="17"/>
      <c r="AL1543" s="17"/>
      <c r="AM1543" s="9"/>
      <c r="AN1543" s="9"/>
      <c r="AO1543" s="9"/>
    </row>
    <row r="1544" spans="33:41">
      <c r="AG1544" s="2">
        <v>1528</v>
      </c>
      <c r="AH1544" s="17">
        <v>1527</v>
      </c>
      <c r="AI1544" s="17">
        <f t="shared" si="52"/>
        <v>1.2305494505494505</v>
      </c>
      <c r="AJ1544" s="17" t="str">
        <f t="shared" si="53"/>
        <v>5F7</v>
      </c>
      <c r="AK1544" s="17"/>
      <c r="AL1544" s="17"/>
      <c r="AM1544" s="9"/>
      <c r="AN1544" s="9"/>
      <c r="AO1544" s="9"/>
    </row>
    <row r="1545" spans="33:41">
      <c r="AG1545" s="2">
        <v>1529</v>
      </c>
      <c r="AH1545" s="17">
        <v>1528</v>
      </c>
      <c r="AI1545" s="17">
        <f t="shared" si="52"/>
        <v>1.2313553113553113</v>
      </c>
      <c r="AJ1545" s="17" t="str">
        <f t="shared" si="53"/>
        <v>5F8</v>
      </c>
      <c r="AK1545" s="17"/>
      <c r="AL1545" s="17"/>
      <c r="AM1545" s="9"/>
      <c r="AN1545" s="9"/>
      <c r="AO1545" s="9"/>
    </row>
    <row r="1546" spans="33:41">
      <c r="AG1546" s="2">
        <v>1530</v>
      </c>
      <c r="AH1546" s="17">
        <v>1529</v>
      </c>
      <c r="AI1546" s="17">
        <f t="shared" si="52"/>
        <v>1.2321611721611723</v>
      </c>
      <c r="AJ1546" s="17" t="str">
        <f t="shared" si="53"/>
        <v>5F9</v>
      </c>
      <c r="AK1546" s="17"/>
      <c r="AL1546" s="17"/>
      <c r="AM1546" s="9"/>
      <c r="AN1546" s="9"/>
      <c r="AO1546" s="9"/>
    </row>
    <row r="1547" spans="33:41">
      <c r="AG1547" s="2">
        <v>1531</v>
      </c>
      <c r="AH1547" s="17">
        <v>1530</v>
      </c>
      <c r="AI1547" s="17">
        <f t="shared" si="52"/>
        <v>1.232967032967033</v>
      </c>
      <c r="AJ1547" s="17" t="str">
        <f t="shared" si="53"/>
        <v>5FA</v>
      </c>
      <c r="AK1547" s="17"/>
      <c r="AL1547" s="17"/>
      <c r="AM1547" s="9"/>
      <c r="AN1547" s="9"/>
      <c r="AO1547" s="9"/>
    </row>
    <row r="1548" spans="33:41">
      <c r="AG1548" s="2">
        <v>1532</v>
      </c>
      <c r="AH1548" s="17">
        <v>1531</v>
      </c>
      <c r="AI1548" s="17">
        <f t="shared" si="52"/>
        <v>1.2337728937728938</v>
      </c>
      <c r="AJ1548" s="17" t="str">
        <f t="shared" si="53"/>
        <v>5FB</v>
      </c>
      <c r="AK1548" s="17"/>
      <c r="AL1548" s="17"/>
      <c r="AM1548" s="9"/>
      <c r="AN1548" s="9"/>
      <c r="AO1548" s="9"/>
    </row>
    <row r="1549" spans="33:41">
      <c r="AG1549" s="2">
        <v>1533</v>
      </c>
      <c r="AH1549" s="17">
        <v>1532</v>
      </c>
      <c r="AI1549" s="17">
        <f t="shared" si="52"/>
        <v>1.2345787545787545</v>
      </c>
      <c r="AJ1549" s="17" t="str">
        <f t="shared" si="53"/>
        <v>5FC</v>
      </c>
      <c r="AK1549" s="17"/>
      <c r="AL1549" s="17"/>
      <c r="AM1549" s="9"/>
      <c r="AN1549" s="9"/>
      <c r="AO1549" s="9"/>
    </row>
    <row r="1550" spans="33:41">
      <c r="AG1550" s="2">
        <v>1534</v>
      </c>
      <c r="AH1550" s="17">
        <v>1533</v>
      </c>
      <c r="AI1550" s="17">
        <f t="shared" si="52"/>
        <v>1.2353846153846153</v>
      </c>
      <c r="AJ1550" s="17" t="str">
        <f t="shared" si="53"/>
        <v>5FD</v>
      </c>
      <c r="AK1550" s="17"/>
      <c r="AL1550" s="17"/>
      <c r="AM1550" s="9"/>
      <c r="AN1550" s="9"/>
      <c r="AO1550" s="9"/>
    </row>
    <row r="1551" spans="33:41">
      <c r="AG1551" s="2">
        <v>1535</v>
      </c>
      <c r="AH1551" s="17">
        <v>1534</v>
      </c>
      <c r="AI1551" s="17">
        <f t="shared" si="52"/>
        <v>1.2361904761904763</v>
      </c>
      <c r="AJ1551" s="17" t="str">
        <f t="shared" si="53"/>
        <v>5FE</v>
      </c>
      <c r="AK1551" s="17"/>
      <c r="AL1551" s="17"/>
      <c r="AM1551" s="9"/>
      <c r="AN1551" s="9"/>
      <c r="AO1551" s="9"/>
    </row>
    <row r="1552" spans="33:41">
      <c r="AG1552" s="2">
        <v>1536</v>
      </c>
      <c r="AH1552" s="17">
        <v>1535</v>
      </c>
      <c r="AI1552" s="17">
        <f t="shared" si="52"/>
        <v>1.236996336996337</v>
      </c>
      <c r="AJ1552" s="17" t="str">
        <f t="shared" si="53"/>
        <v>5FF</v>
      </c>
      <c r="AK1552" s="17"/>
      <c r="AL1552" s="17"/>
      <c r="AM1552" s="9"/>
      <c r="AN1552" s="9"/>
      <c r="AO1552" s="9"/>
    </row>
    <row r="1553" spans="33:41">
      <c r="AG1553" s="2">
        <v>1537</v>
      </c>
      <c r="AH1553" s="17">
        <v>1536</v>
      </c>
      <c r="AI1553" s="17">
        <f t="shared" si="52"/>
        <v>1.2378021978021978</v>
      </c>
      <c r="AJ1553" s="17" t="str">
        <f t="shared" si="53"/>
        <v>600</v>
      </c>
      <c r="AK1553" s="17"/>
      <c r="AL1553" s="17"/>
      <c r="AM1553" s="9"/>
      <c r="AN1553" s="9"/>
      <c r="AO1553" s="9"/>
    </row>
    <row r="1554" spans="33:41">
      <c r="AG1554" s="2">
        <v>1538</v>
      </c>
      <c r="AH1554" s="17">
        <v>1537</v>
      </c>
      <c r="AI1554" s="17">
        <f t="shared" si="52"/>
        <v>1.2386080586080586</v>
      </c>
      <c r="AJ1554" s="17" t="str">
        <f t="shared" si="53"/>
        <v>601</v>
      </c>
      <c r="AK1554" s="17"/>
      <c r="AL1554" s="17"/>
      <c r="AM1554" s="9"/>
      <c r="AN1554" s="9"/>
      <c r="AO1554" s="9"/>
    </row>
    <row r="1555" spans="33:41">
      <c r="AG1555" s="2">
        <v>1539</v>
      </c>
      <c r="AH1555" s="17">
        <v>1538</v>
      </c>
      <c r="AI1555" s="17">
        <f t="shared" ref="AI1555:AI1618" si="54">AH1555*$AJ$15</f>
        <v>1.2394139194139193</v>
      </c>
      <c r="AJ1555" s="17" t="str">
        <f t="shared" ref="AJ1555:AJ1618" si="55">DEC2HEX(AH1555,3)</f>
        <v>602</v>
      </c>
      <c r="AK1555" s="17"/>
      <c r="AL1555" s="17"/>
      <c r="AM1555" s="9"/>
      <c r="AN1555" s="9"/>
      <c r="AO1555" s="9"/>
    </row>
    <row r="1556" spans="33:41">
      <c r="AG1556" s="2">
        <v>1540</v>
      </c>
      <c r="AH1556" s="17">
        <v>1539</v>
      </c>
      <c r="AI1556" s="17">
        <f t="shared" si="54"/>
        <v>1.2402197802197803</v>
      </c>
      <c r="AJ1556" s="17" t="str">
        <f t="shared" si="55"/>
        <v>603</v>
      </c>
      <c r="AK1556" s="17"/>
      <c r="AL1556" s="17"/>
      <c r="AM1556" s="9"/>
      <c r="AN1556" s="9"/>
      <c r="AO1556" s="9"/>
    </row>
    <row r="1557" spans="33:41">
      <c r="AG1557" s="2">
        <v>1541</v>
      </c>
      <c r="AH1557" s="17">
        <v>1540</v>
      </c>
      <c r="AI1557" s="17">
        <f t="shared" si="54"/>
        <v>1.2410256410256411</v>
      </c>
      <c r="AJ1557" s="17" t="str">
        <f t="shared" si="55"/>
        <v>604</v>
      </c>
      <c r="AK1557" s="17"/>
      <c r="AL1557" s="17"/>
      <c r="AM1557" s="9"/>
      <c r="AN1557" s="9"/>
      <c r="AO1557" s="9"/>
    </row>
    <row r="1558" spans="33:41">
      <c r="AG1558" s="2">
        <v>1542</v>
      </c>
      <c r="AH1558" s="17">
        <v>1541</v>
      </c>
      <c r="AI1558" s="17">
        <f t="shared" si="54"/>
        <v>1.2418315018315018</v>
      </c>
      <c r="AJ1558" s="17" t="str">
        <f t="shared" si="55"/>
        <v>605</v>
      </c>
      <c r="AK1558" s="17"/>
      <c r="AL1558" s="17"/>
      <c r="AM1558" s="9"/>
      <c r="AN1558" s="9"/>
      <c r="AO1558" s="9"/>
    </row>
    <row r="1559" spans="33:41">
      <c r="AG1559" s="2">
        <v>1543</v>
      </c>
      <c r="AH1559" s="17">
        <v>1542</v>
      </c>
      <c r="AI1559" s="17">
        <f t="shared" si="54"/>
        <v>1.2426373626373626</v>
      </c>
      <c r="AJ1559" s="17" t="str">
        <f t="shared" si="55"/>
        <v>606</v>
      </c>
      <c r="AK1559" s="17"/>
      <c r="AL1559" s="17"/>
      <c r="AM1559" s="9"/>
      <c r="AN1559" s="9"/>
      <c r="AO1559" s="9"/>
    </row>
    <row r="1560" spans="33:41">
      <c r="AG1560" s="2">
        <v>1544</v>
      </c>
      <c r="AH1560" s="17">
        <v>1543</v>
      </c>
      <c r="AI1560" s="17">
        <f t="shared" si="54"/>
        <v>1.2434432234432233</v>
      </c>
      <c r="AJ1560" s="17" t="str">
        <f t="shared" si="55"/>
        <v>607</v>
      </c>
      <c r="AK1560" s="17"/>
      <c r="AL1560" s="17"/>
      <c r="AM1560" s="9"/>
      <c r="AN1560" s="9"/>
      <c r="AO1560" s="9"/>
    </row>
    <row r="1561" spans="33:41">
      <c r="AG1561" s="2">
        <v>1545</v>
      </c>
      <c r="AH1561" s="17">
        <v>1544</v>
      </c>
      <c r="AI1561" s="17">
        <f t="shared" si="54"/>
        <v>1.2442490842490843</v>
      </c>
      <c r="AJ1561" s="17" t="str">
        <f t="shared" si="55"/>
        <v>608</v>
      </c>
      <c r="AK1561" s="17"/>
      <c r="AL1561" s="17"/>
      <c r="AM1561" s="9"/>
      <c r="AN1561" s="9"/>
      <c r="AO1561" s="9"/>
    </row>
    <row r="1562" spans="33:41">
      <c r="AG1562" s="2">
        <v>1546</v>
      </c>
      <c r="AH1562" s="17">
        <v>1545</v>
      </c>
      <c r="AI1562" s="17">
        <f t="shared" si="54"/>
        <v>1.2450549450549451</v>
      </c>
      <c r="AJ1562" s="17" t="str">
        <f t="shared" si="55"/>
        <v>609</v>
      </c>
      <c r="AK1562" s="17"/>
      <c r="AL1562" s="17"/>
      <c r="AM1562" s="9"/>
      <c r="AN1562" s="9"/>
      <c r="AO1562" s="9"/>
    </row>
    <row r="1563" spans="33:41">
      <c r="AG1563" s="2">
        <v>1547</v>
      </c>
      <c r="AH1563" s="17">
        <v>1546</v>
      </c>
      <c r="AI1563" s="17">
        <f t="shared" si="54"/>
        <v>1.2458608058608058</v>
      </c>
      <c r="AJ1563" s="17" t="str">
        <f t="shared" si="55"/>
        <v>60A</v>
      </c>
      <c r="AK1563" s="17"/>
      <c r="AL1563" s="17"/>
      <c r="AM1563" s="9"/>
      <c r="AN1563" s="9"/>
      <c r="AO1563" s="9"/>
    </row>
    <row r="1564" spans="33:41">
      <c r="AG1564" s="2">
        <v>1548</v>
      </c>
      <c r="AH1564" s="17">
        <v>1547</v>
      </c>
      <c r="AI1564" s="17">
        <f t="shared" si="54"/>
        <v>1.2466666666666666</v>
      </c>
      <c r="AJ1564" s="17" t="str">
        <f t="shared" si="55"/>
        <v>60B</v>
      </c>
      <c r="AK1564" s="17"/>
      <c r="AL1564" s="17"/>
      <c r="AM1564" s="9"/>
      <c r="AN1564" s="9"/>
      <c r="AO1564" s="9"/>
    </row>
    <row r="1565" spans="33:41">
      <c r="AG1565" s="2">
        <v>1549</v>
      </c>
      <c r="AH1565" s="17">
        <v>1548</v>
      </c>
      <c r="AI1565" s="17">
        <f t="shared" si="54"/>
        <v>1.2474725274725276</v>
      </c>
      <c r="AJ1565" s="17" t="str">
        <f t="shared" si="55"/>
        <v>60C</v>
      </c>
      <c r="AK1565" s="17"/>
      <c r="AL1565" s="17"/>
      <c r="AM1565" s="9"/>
      <c r="AN1565" s="9"/>
      <c r="AO1565" s="9"/>
    </row>
    <row r="1566" spans="33:41">
      <c r="AG1566" s="2">
        <v>1550</v>
      </c>
      <c r="AH1566" s="17">
        <v>1549</v>
      </c>
      <c r="AI1566" s="17">
        <f t="shared" si="54"/>
        <v>1.2482783882783883</v>
      </c>
      <c r="AJ1566" s="17" t="str">
        <f t="shared" si="55"/>
        <v>60D</v>
      </c>
      <c r="AK1566" s="17"/>
      <c r="AL1566" s="17"/>
      <c r="AM1566" s="9"/>
      <c r="AN1566" s="9"/>
      <c r="AO1566" s="9"/>
    </row>
    <row r="1567" spans="33:41">
      <c r="AG1567" s="2">
        <v>1551</v>
      </c>
      <c r="AH1567" s="17">
        <v>1550</v>
      </c>
      <c r="AI1567" s="17">
        <f t="shared" si="54"/>
        <v>1.2490842490842491</v>
      </c>
      <c r="AJ1567" s="17" t="str">
        <f t="shared" si="55"/>
        <v>60E</v>
      </c>
      <c r="AK1567" s="17"/>
      <c r="AL1567" s="17"/>
      <c r="AM1567" s="9"/>
      <c r="AN1567" s="9"/>
      <c r="AO1567" s="9"/>
    </row>
    <row r="1568" spans="33:41">
      <c r="AG1568" s="2">
        <v>1552</v>
      </c>
      <c r="AH1568" s="17">
        <v>1551</v>
      </c>
      <c r="AI1568" s="17">
        <f t="shared" si="54"/>
        <v>1.2498901098901098</v>
      </c>
      <c r="AJ1568" s="17" t="str">
        <f t="shared" si="55"/>
        <v>60F</v>
      </c>
      <c r="AK1568" s="17"/>
      <c r="AL1568" s="17"/>
      <c r="AM1568" s="9"/>
      <c r="AN1568" s="9"/>
      <c r="AO1568" s="9"/>
    </row>
    <row r="1569" spans="33:41">
      <c r="AG1569" s="2">
        <v>1553</v>
      </c>
      <c r="AH1569" s="17">
        <v>1552</v>
      </c>
      <c r="AI1569" s="17">
        <f t="shared" si="54"/>
        <v>1.2506959706959706</v>
      </c>
      <c r="AJ1569" s="17" t="str">
        <f t="shared" si="55"/>
        <v>610</v>
      </c>
      <c r="AK1569" s="17"/>
      <c r="AL1569" s="17"/>
      <c r="AM1569" s="9"/>
      <c r="AN1569" s="9"/>
      <c r="AO1569" s="9"/>
    </row>
    <row r="1570" spans="33:41">
      <c r="AG1570" s="2">
        <v>1554</v>
      </c>
      <c r="AH1570" s="17">
        <v>1553</v>
      </c>
      <c r="AI1570" s="17">
        <f t="shared" si="54"/>
        <v>1.2515018315018316</v>
      </c>
      <c r="AJ1570" s="17" t="str">
        <f t="shared" si="55"/>
        <v>611</v>
      </c>
      <c r="AK1570" s="17"/>
      <c r="AL1570" s="17"/>
      <c r="AM1570" s="9"/>
      <c r="AN1570" s="9"/>
      <c r="AO1570" s="9"/>
    </row>
    <row r="1571" spans="33:41">
      <c r="AG1571" s="2">
        <v>1555</v>
      </c>
      <c r="AH1571" s="17">
        <v>1554</v>
      </c>
      <c r="AI1571" s="17">
        <f t="shared" si="54"/>
        <v>1.2523076923076923</v>
      </c>
      <c r="AJ1571" s="17" t="str">
        <f t="shared" si="55"/>
        <v>612</v>
      </c>
      <c r="AK1571" s="17"/>
      <c r="AL1571" s="17"/>
      <c r="AM1571" s="9"/>
      <c r="AN1571" s="9"/>
      <c r="AO1571" s="9"/>
    </row>
    <row r="1572" spans="33:41">
      <c r="AG1572" s="2">
        <v>1556</v>
      </c>
      <c r="AH1572" s="17">
        <v>1555</v>
      </c>
      <c r="AI1572" s="17">
        <f t="shared" si="54"/>
        <v>1.2531135531135531</v>
      </c>
      <c r="AJ1572" s="17" t="str">
        <f t="shared" si="55"/>
        <v>613</v>
      </c>
      <c r="AK1572" s="17"/>
      <c r="AL1572" s="17"/>
      <c r="AM1572" s="9"/>
      <c r="AN1572" s="9"/>
      <c r="AO1572" s="9"/>
    </row>
    <row r="1573" spans="33:41">
      <c r="AG1573" s="2">
        <v>1557</v>
      </c>
      <c r="AH1573" s="17">
        <v>1556</v>
      </c>
      <c r="AI1573" s="17">
        <f t="shared" si="54"/>
        <v>1.2539194139194139</v>
      </c>
      <c r="AJ1573" s="17" t="str">
        <f t="shared" si="55"/>
        <v>614</v>
      </c>
      <c r="AK1573" s="17"/>
      <c r="AL1573" s="17"/>
      <c r="AM1573" s="9"/>
      <c r="AN1573" s="9"/>
      <c r="AO1573" s="9"/>
    </row>
    <row r="1574" spans="33:41">
      <c r="AG1574" s="2">
        <v>1558</v>
      </c>
      <c r="AH1574" s="17">
        <v>1557</v>
      </c>
      <c r="AI1574" s="17">
        <f t="shared" si="54"/>
        <v>1.2547252747252746</v>
      </c>
      <c r="AJ1574" s="17" t="str">
        <f t="shared" si="55"/>
        <v>615</v>
      </c>
      <c r="AK1574" s="17"/>
      <c r="AL1574" s="17"/>
      <c r="AM1574" s="9"/>
      <c r="AN1574" s="9"/>
      <c r="AO1574" s="9"/>
    </row>
    <row r="1575" spans="33:41">
      <c r="AG1575" s="2">
        <v>1559</v>
      </c>
      <c r="AH1575" s="17">
        <v>1558</v>
      </c>
      <c r="AI1575" s="17">
        <f t="shared" si="54"/>
        <v>1.2555311355311356</v>
      </c>
      <c r="AJ1575" s="17" t="str">
        <f t="shared" si="55"/>
        <v>616</v>
      </c>
      <c r="AK1575" s="17"/>
      <c r="AL1575" s="17"/>
      <c r="AM1575" s="9"/>
      <c r="AN1575" s="9"/>
      <c r="AO1575" s="9"/>
    </row>
    <row r="1576" spans="33:41">
      <c r="AG1576" s="2">
        <v>1560</v>
      </c>
      <c r="AH1576" s="17">
        <v>1559</v>
      </c>
      <c r="AI1576" s="17">
        <f t="shared" si="54"/>
        <v>1.2563369963369964</v>
      </c>
      <c r="AJ1576" s="17" t="str">
        <f t="shared" si="55"/>
        <v>617</v>
      </c>
      <c r="AK1576" s="17"/>
      <c r="AL1576" s="17"/>
      <c r="AM1576" s="9"/>
      <c r="AN1576" s="9"/>
      <c r="AO1576" s="9"/>
    </row>
    <row r="1577" spans="33:41">
      <c r="AG1577" s="2">
        <v>1561</v>
      </c>
      <c r="AH1577" s="17">
        <v>1560</v>
      </c>
      <c r="AI1577" s="17">
        <f t="shared" si="54"/>
        <v>1.2571428571428571</v>
      </c>
      <c r="AJ1577" s="17" t="str">
        <f t="shared" si="55"/>
        <v>618</v>
      </c>
      <c r="AK1577" s="17"/>
      <c r="AL1577" s="17"/>
      <c r="AM1577" s="9"/>
      <c r="AN1577" s="9"/>
      <c r="AO1577" s="9"/>
    </row>
    <row r="1578" spans="33:41">
      <c r="AG1578" s="2">
        <v>1562</v>
      </c>
      <c r="AH1578" s="17">
        <v>1561</v>
      </c>
      <c r="AI1578" s="17">
        <f t="shared" si="54"/>
        <v>1.2579487179487179</v>
      </c>
      <c r="AJ1578" s="17" t="str">
        <f t="shared" si="55"/>
        <v>619</v>
      </c>
      <c r="AK1578" s="17"/>
      <c r="AL1578" s="17"/>
      <c r="AM1578" s="9"/>
      <c r="AN1578" s="9"/>
      <c r="AO1578" s="9"/>
    </row>
    <row r="1579" spans="33:41">
      <c r="AG1579" s="2">
        <v>1563</v>
      </c>
      <c r="AH1579" s="17">
        <v>1562</v>
      </c>
      <c r="AI1579" s="17">
        <f t="shared" si="54"/>
        <v>1.2587545787545789</v>
      </c>
      <c r="AJ1579" s="17" t="str">
        <f t="shared" si="55"/>
        <v>61A</v>
      </c>
      <c r="AK1579" s="17"/>
      <c r="AL1579" s="17"/>
      <c r="AM1579" s="9"/>
      <c r="AN1579" s="9"/>
      <c r="AO1579" s="9"/>
    </row>
    <row r="1580" spans="33:41">
      <c r="AG1580" s="2">
        <v>1564</v>
      </c>
      <c r="AH1580" s="17">
        <v>1563</v>
      </c>
      <c r="AI1580" s="17">
        <f t="shared" si="54"/>
        <v>1.2595604395604396</v>
      </c>
      <c r="AJ1580" s="17" t="str">
        <f t="shared" si="55"/>
        <v>61B</v>
      </c>
      <c r="AK1580" s="17"/>
      <c r="AL1580" s="17"/>
      <c r="AM1580" s="9"/>
      <c r="AN1580" s="9"/>
      <c r="AO1580" s="9"/>
    </row>
    <row r="1581" spans="33:41">
      <c r="AG1581" s="2">
        <v>1565</v>
      </c>
      <c r="AH1581" s="17">
        <v>1564</v>
      </c>
      <c r="AI1581" s="17">
        <f t="shared" si="54"/>
        <v>1.2603663003663004</v>
      </c>
      <c r="AJ1581" s="17" t="str">
        <f t="shared" si="55"/>
        <v>61C</v>
      </c>
      <c r="AK1581" s="17"/>
      <c r="AL1581" s="17"/>
      <c r="AM1581" s="9"/>
      <c r="AN1581" s="9"/>
      <c r="AO1581" s="9"/>
    </row>
    <row r="1582" spans="33:41">
      <c r="AG1582" s="2">
        <v>1566</v>
      </c>
      <c r="AH1582" s="17">
        <v>1565</v>
      </c>
      <c r="AI1582" s="17">
        <f t="shared" si="54"/>
        <v>1.2611721611721611</v>
      </c>
      <c r="AJ1582" s="17" t="str">
        <f t="shared" si="55"/>
        <v>61D</v>
      </c>
      <c r="AK1582" s="17"/>
      <c r="AL1582" s="17"/>
      <c r="AM1582" s="9"/>
      <c r="AN1582" s="9"/>
      <c r="AO1582" s="9"/>
    </row>
    <row r="1583" spans="33:41">
      <c r="AG1583" s="2">
        <v>1567</v>
      </c>
      <c r="AH1583" s="17">
        <v>1566</v>
      </c>
      <c r="AI1583" s="17">
        <f t="shared" si="54"/>
        <v>1.2619780219780219</v>
      </c>
      <c r="AJ1583" s="17" t="str">
        <f t="shared" si="55"/>
        <v>61E</v>
      </c>
      <c r="AK1583" s="17"/>
      <c r="AL1583" s="17"/>
      <c r="AM1583" s="9"/>
      <c r="AN1583" s="9"/>
      <c r="AO1583" s="9"/>
    </row>
    <row r="1584" spans="33:41">
      <c r="AG1584" s="2">
        <v>1568</v>
      </c>
      <c r="AH1584" s="17">
        <v>1567</v>
      </c>
      <c r="AI1584" s="17">
        <f t="shared" si="54"/>
        <v>1.2627838827838829</v>
      </c>
      <c r="AJ1584" s="17" t="str">
        <f t="shared" si="55"/>
        <v>61F</v>
      </c>
      <c r="AK1584" s="17"/>
      <c r="AL1584" s="17"/>
      <c r="AM1584" s="9"/>
      <c r="AN1584" s="9"/>
      <c r="AO1584" s="9"/>
    </row>
    <row r="1585" spans="33:41">
      <c r="AG1585" s="2">
        <v>1569</v>
      </c>
      <c r="AH1585" s="17">
        <v>1568</v>
      </c>
      <c r="AI1585" s="17">
        <f t="shared" si="54"/>
        <v>1.2635897435897436</v>
      </c>
      <c r="AJ1585" s="17" t="str">
        <f t="shared" si="55"/>
        <v>620</v>
      </c>
      <c r="AK1585" s="17"/>
      <c r="AL1585" s="17"/>
      <c r="AM1585" s="9"/>
      <c r="AN1585" s="9"/>
      <c r="AO1585" s="9"/>
    </row>
    <row r="1586" spans="33:41">
      <c r="AG1586" s="2">
        <v>1570</v>
      </c>
      <c r="AH1586" s="17">
        <v>1569</v>
      </c>
      <c r="AI1586" s="17">
        <f t="shared" si="54"/>
        <v>1.2643956043956044</v>
      </c>
      <c r="AJ1586" s="17" t="str">
        <f t="shared" si="55"/>
        <v>621</v>
      </c>
      <c r="AK1586" s="17"/>
      <c r="AL1586" s="17"/>
      <c r="AM1586" s="9"/>
      <c r="AN1586" s="9"/>
      <c r="AO1586" s="9"/>
    </row>
    <row r="1587" spans="33:41">
      <c r="AG1587" s="2">
        <v>1571</v>
      </c>
      <c r="AH1587" s="17">
        <v>1570</v>
      </c>
      <c r="AI1587" s="17">
        <f t="shared" si="54"/>
        <v>1.2652014652014651</v>
      </c>
      <c r="AJ1587" s="17" t="str">
        <f t="shared" si="55"/>
        <v>622</v>
      </c>
      <c r="AK1587" s="17"/>
      <c r="AL1587" s="17"/>
      <c r="AM1587" s="9"/>
      <c r="AN1587" s="9"/>
      <c r="AO1587" s="9"/>
    </row>
    <row r="1588" spans="33:41">
      <c r="AG1588" s="2">
        <v>1572</v>
      </c>
      <c r="AH1588" s="17">
        <v>1571</v>
      </c>
      <c r="AI1588" s="17">
        <f t="shared" si="54"/>
        <v>1.2660073260073259</v>
      </c>
      <c r="AJ1588" s="17" t="str">
        <f t="shared" si="55"/>
        <v>623</v>
      </c>
      <c r="AK1588" s="17"/>
      <c r="AL1588" s="17"/>
      <c r="AM1588" s="9"/>
      <c r="AN1588" s="9"/>
      <c r="AO1588" s="9"/>
    </row>
    <row r="1589" spans="33:41">
      <c r="AG1589" s="2">
        <v>1573</v>
      </c>
      <c r="AH1589" s="17">
        <v>1572</v>
      </c>
      <c r="AI1589" s="17">
        <f t="shared" si="54"/>
        <v>1.2668131868131869</v>
      </c>
      <c r="AJ1589" s="17" t="str">
        <f t="shared" si="55"/>
        <v>624</v>
      </c>
      <c r="AK1589" s="17"/>
      <c r="AL1589" s="17"/>
      <c r="AM1589" s="9"/>
      <c r="AN1589" s="9"/>
      <c r="AO1589" s="9"/>
    </row>
    <row r="1590" spans="33:41">
      <c r="AG1590" s="2">
        <v>1574</v>
      </c>
      <c r="AH1590" s="17">
        <v>1573</v>
      </c>
      <c r="AI1590" s="17">
        <f t="shared" si="54"/>
        <v>1.2676190476190476</v>
      </c>
      <c r="AJ1590" s="17" t="str">
        <f t="shared" si="55"/>
        <v>625</v>
      </c>
      <c r="AK1590" s="17"/>
      <c r="AL1590" s="17"/>
      <c r="AM1590" s="9"/>
      <c r="AN1590" s="9"/>
      <c r="AO1590" s="9"/>
    </row>
    <row r="1591" spans="33:41">
      <c r="AG1591" s="2">
        <v>1575</v>
      </c>
      <c r="AH1591" s="17">
        <v>1574</v>
      </c>
      <c r="AI1591" s="17">
        <f t="shared" si="54"/>
        <v>1.2684249084249084</v>
      </c>
      <c r="AJ1591" s="17" t="str">
        <f t="shared" si="55"/>
        <v>626</v>
      </c>
      <c r="AK1591" s="17"/>
      <c r="AL1591" s="17"/>
      <c r="AM1591" s="9"/>
      <c r="AN1591" s="9"/>
      <c r="AO1591" s="9"/>
    </row>
    <row r="1592" spans="33:41">
      <c r="AG1592" s="2">
        <v>1576</v>
      </c>
      <c r="AH1592" s="17">
        <v>1575</v>
      </c>
      <c r="AI1592" s="17">
        <f t="shared" si="54"/>
        <v>1.2692307692307692</v>
      </c>
      <c r="AJ1592" s="17" t="str">
        <f t="shared" si="55"/>
        <v>627</v>
      </c>
      <c r="AK1592" s="17"/>
      <c r="AL1592" s="17"/>
      <c r="AM1592" s="9"/>
      <c r="AN1592" s="9"/>
      <c r="AO1592" s="9"/>
    </row>
    <row r="1593" spans="33:41">
      <c r="AG1593" s="2">
        <v>1577</v>
      </c>
      <c r="AH1593" s="17">
        <v>1576</v>
      </c>
      <c r="AI1593" s="17">
        <f t="shared" si="54"/>
        <v>1.2700366300366301</v>
      </c>
      <c r="AJ1593" s="17" t="str">
        <f t="shared" si="55"/>
        <v>628</v>
      </c>
      <c r="AK1593" s="17"/>
      <c r="AL1593" s="17"/>
      <c r="AM1593" s="9"/>
      <c r="AN1593" s="9"/>
      <c r="AO1593" s="9"/>
    </row>
    <row r="1594" spans="33:41">
      <c r="AG1594" s="2">
        <v>1578</v>
      </c>
      <c r="AH1594" s="17">
        <v>1577</v>
      </c>
      <c r="AI1594" s="17">
        <f t="shared" si="54"/>
        <v>1.2708424908424909</v>
      </c>
      <c r="AJ1594" s="17" t="str">
        <f t="shared" si="55"/>
        <v>629</v>
      </c>
      <c r="AK1594" s="17"/>
      <c r="AL1594" s="17"/>
      <c r="AM1594" s="9"/>
      <c r="AN1594" s="9"/>
      <c r="AO1594" s="9"/>
    </row>
    <row r="1595" spans="33:41">
      <c r="AG1595" s="2">
        <v>1579</v>
      </c>
      <c r="AH1595" s="17">
        <v>1578</v>
      </c>
      <c r="AI1595" s="17">
        <f t="shared" si="54"/>
        <v>1.2716483516483517</v>
      </c>
      <c r="AJ1595" s="17" t="str">
        <f t="shared" si="55"/>
        <v>62A</v>
      </c>
      <c r="AK1595" s="17"/>
      <c r="AL1595" s="17"/>
      <c r="AM1595" s="9"/>
      <c r="AN1595" s="9"/>
      <c r="AO1595" s="9"/>
    </row>
    <row r="1596" spans="33:41">
      <c r="AG1596" s="2">
        <v>1580</v>
      </c>
      <c r="AH1596" s="17">
        <v>1579</v>
      </c>
      <c r="AI1596" s="17">
        <f t="shared" si="54"/>
        <v>1.2724542124542124</v>
      </c>
      <c r="AJ1596" s="17" t="str">
        <f t="shared" si="55"/>
        <v>62B</v>
      </c>
      <c r="AK1596" s="17"/>
      <c r="AL1596" s="17"/>
      <c r="AM1596" s="9"/>
      <c r="AN1596" s="9"/>
      <c r="AO1596" s="9"/>
    </row>
    <row r="1597" spans="33:41">
      <c r="AG1597" s="2">
        <v>1581</v>
      </c>
      <c r="AH1597" s="17">
        <v>1580</v>
      </c>
      <c r="AI1597" s="17">
        <f t="shared" si="54"/>
        <v>1.2732600732600732</v>
      </c>
      <c r="AJ1597" s="17" t="str">
        <f t="shared" si="55"/>
        <v>62C</v>
      </c>
      <c r="AK1597" s="17"/>
      <c r="AL1597" s="17"/>
      <c r="AM1597" s="9"/>
      <c r="AN1597" s="9"/>
      <c r="AO1597" s="9"/>
    </row>
    <row r="1598" spans="33:41">
      <c r="AG1598" s="2">
        <v>1582</v>
      </c>
      <c r="AH1598" s="17">
        <v>1581</v>
      </c>
      <c r="AI1598" s="17">
        <f t="shared" si="54"/>
        <v>1.2740659340659342</v>
      </c>
      <c r="AJ1598" s="17" t="str">
        <f t="shared" si="55"/>
        <v>62D</v>
      </c>
      <c r="AK1598" s="17"/>
      <c r="AL1598" s="17"/>
      <c r="AM1598" s="9"/>
      <c r="AN1598" s="9"/>
      <c r="AO1598" s="9"/>
    </row>
    <row r="1599" spans="33:41">
      <c r="AG1599" s="2">
        <v>1583</v>
      </c>
      <c r="AH1599" s="17">
        <v>1582</v>
      </c>
      <c r="AI1599" s="17">
        <f t="shared" si="54"/>
        <v>1.2748717948717949</v>
      </c>
      <c r="AJ1599" s="17" t="str">
        <f t="shared" si="55"/>
        <v>62E</v>
      </c>
      <c r="AK1599" s="17"/>
      <c r="AL1599" s="17"/>
      <c r="AM1599" s="9"/>
      <c r="AN1599" s="9"/>
      <c r="AO1599" s="9"/>
    </row>
    <row r="1600" spans="33:41">
      <c r="AG1600" s="2">
        <v>1584</v>
      </c>
      <c r="AH1600" s="17">
        <v>1583</v>
      </c>
      <c r="AI1600" s="17">
        <f t="shared" si="54"/>
        <v>1.2756776556776557</v>
      </c>
      <c r="AJ1600" s="17" t="str">
        <f t="shared" si="55"/>
        <v>62F</v>
      </c>
      <c r="AK1600" s="17"/>
      <c r="AL1600" s="17"/>
      <c r="AM1600" s="9"/>
      <c r="AN1600" s="9"/>
      <c r="AO1600" s="9"/>
    </row>
    <row r="1601" spans="33:41">
      <c r="AG1601" s="2">
        <v>1585</v>
      </c>
      <c r="AH1601" s="17">
        <v>1584</v>
      </c>
      <c r="AI1601" s="17">
        <f t="shared" si="54"/>
        <v>1.2764835164835164</v>
      </c>
      <c r="AJ1601" s="17" t="str">
        <f t="shared" si="55"/>
        <v>630</v>
      </c>
      <c r="AK1601" s="17"/>
      <c r="AL1601" s="17"/>
      <c r="AM1601" s="9"/>
      <c r="AN1601" s="9"/>
      <c r="AO1601" s="9"/>
    </row>
    <row r="1602" spans="33:41">
      <c r="AG1602" s="2">
        <v>1586</v>
      </c>
      <c r="AH1602" s="17">
        <v>1585</v>
      </c>
      <c r="AI1602" s="17">
        <f t="shared" si="54"/>
        <v>1.2772893772893772</v>
      </c>
      <c r="AJ1602" s="17" t="str">
        <f t="shared" si="55"/>
        <v>631</v>
      </c>
      <c r="AK1602" s="17"/>
      <c r="AL1602" s="17"/>
      <c r="AM1602" s="9"/>
      <c r="AN1602" s="9"/>
      <c r="AO1602" s="9"/>
    </row>
    <row r="1603" spans="33:41">
      <c r="AG1603" s="2">
        <v>1587</v>
      </c>
      <c r="AH1603" s="17">
        <v>1586</v>
      </c>
      <c r="AI1603" s="17">
        <f t="shared" si="54"/>
        <v>1.2780952380952382</v>
      </c>
      <c r="AJ1603" s="17" t="str">
        <f t="shared" si="55"/>
        <v>632</v>
      </c>
      <c r="AK1603" s="17"/>
      <c r="AL1603" s="17"/>
      <c r="AM1603" s="9"/>
      <c r="AN1603" s="9"/>
      <c r="AO1603" s="9"/>
    </row>
    <row r="1604" spans="33:41">
      <c r="AG1604" s="2">
        <v>1588</v>
      </c>
      <c r="AH1604" s="17">
        <v>1587</v>
      </c>
      <c r="AI1604" s="17">
        <f t="shared" si="54"/>
        <v>1.2789010989010989</v>
      </c>
      <c r="AJ1604" s="17" t="str">
        <f t="shared" si="55"/>
        <v>633</v>
      </c>
      <c r="AK1604" s="17"/>
      <c r="AL1604" s="17"/>
      <c r="AM1604" s="9"/>
      <c r="AN1604" s="9"/>
      <c r="AO1604" s="9"/>
    </row>
    <row r="1605" spans="33:41">
      <c r="AG1605" s="2">
        <v>1589</v>
      </c>
      <c r="AH1605" s="17">
        <v>1588</v>
      </c>
      <c r="AI1605" s="17">
        <f t="shared" si="54"/>
        <v>1.2797069597069597</v>
      </c>
      <c r="AJ1605" s="17" t="str">
        <f t="shared" si="55"/>
        <v>634</v>
      </c>
      <c r="AK1605" s="17"/>
      <c r="AL1605" s="17"/>
      <c r="AM1605" s="9"/>
      <c r="AN1605" s="9"/>
      <c r="AO1605" s="9"/>
    </row>
    <row r="1606" spans="33:41">
      <c r="AG1606" s="2">
        <v>1590</v>
      </c>
      <c r="AH1606" s="17">
        <v>1589</v>
      </c>
      <c r="AI1606" s="17">
        <f t="shared" si="54"/>
        <v>1.2805128205128204</v>
      </c>
      <c r="AJ1606" s="17" t="str">
        <f t="shared" si="55"/>
        <v>635</v>
      </c>
      <c r="AK1606" s="17"/>
      <c r="AL1606" s="17"/>
      <c r="AM1606" s="9"/>
      <c r="AN1606" s="9"/>
      <c r="AO1606" s="9"/>
    </row>
    <row r="1607" spans="33:41">
      <c r="AG1607" s="2">
        <v>1591</v>
      </c>
      <c r="AH1607" s="17">
        <v>1590</v>
      </c>
      <c r="AI1607" s="17">
        <f t="shared" si="54"/>
        <v>1.2813186813186812</v>
      </c>
      <c r="AJ1607" s="17" t="str">
        <f t="shared" si="55"/>
        <v>636</v>
      </c>
      <c r="AK1607" s="17"/>
      <c r="AL1607" s="17"/>
      <c r="AM1607" s="9"/>
      <c r="AN1607" s="9"/>
      <c r="AO1607" s="9"/>
    </row>
    <row r="1608" spans="33:41">
      <c r="AG1608" s="2">
        <v>1592</v>
      </c>
      <c r="AH1608" s="17">
        <v>1591</v>
      </c>
      <c r="AI1608" s="17">
        <f t="shared" si="54"/>
        <v>1.2821245421245422</v>
      </c>
      <c r="AJ1608" s="17" t="str">
        <f t="shared" si="55"/>
        <v>637</v>
      </c>
      <c r="AK1608" s="17"/>
      <c r="AL1608" s="17"/>
      <c r="AM1608" s="9"/>
      <c r="AN1608" s="9"/>
      <c r="AO1608" s="9"/>
    </row>
    <row r="1609" spans="33:41">
      <c r="AG1609" s="2">
        <v>1593</v>
      </c>
      <c r="AH1609" s="17">
        <v>1592</v>
      </c>
      <c r="AI1609" s="17">
        <f t="shared" si="54"/>
        <v>1.2829304029304029</v>
      </c>
      <c r="AJ1609" s="17" t="str">
        <f t="shared" si="55"/>
        <v>638</v>
      </c>
      <c r="AK1609" s="17"/>
      <c r="AL1609" s="17"/>
      <c r="AM1609" s="9"/>
      <c r="AN1609" s="9"/>
      <c r="AO1609" s="9"/>
    </row>
    <row r="1610" spans="33:41">
      <c r="AG1610" s="2">
        <v>1594</v>
      </c>
      <c r="AH1610" s="17">
        <v>1593</v>
      </c>
      <c r="AI1610" s="17">
        <f t="shared" si="54"/>
        <v>1.2837362637362637</v>
      </c>
      <c r="AJ1610" s="17" t="str">
        <f t="shared" si="55"/>
        <v>639</v>
      </c>
      <c r="AK1610" s="17"/>
      <c r="AL1610" s="17"/>
      <c r="AM1610" s="9"/>
      <c r="AN1610" s="9"/>
      <c r="AO1610" s="9"/>
    </row>
    <row r="1611" spans="33:41">
      <c r="AG1611" s="2">
        <v>1595</v>
      </c>
      <c r="AH1611" s="17">
        <v>1594</v>
      </c>
      <c r="AI1611" s="17">
        <f t="shared" si="54"/>
        <v>1.2845421245421245</v>
      </c>
      <c r="AJ1611" s="17" t="str">
        <f t="shared" si="55"/>
        <v>63A</v>
      </c>
      <c r="AK1611" s="17"/>
      <c r="AL1611" s="17"/>
      <c r="AM1611" s="9"/>
      <c r="AN1611" s="9"/>
      <c r="AO1611" s="9"/>
    </row>
    <row r="1612" spans="33:41">
      <c r="AG1612" s="2">
        <v>1596</v>
      </c>
      <c r="AH1612" s="17">
        <v>1595</v>
      </c>
      <c r="AI1612" s="17">
        <f t="shared" si="54"/>
        <v>1.2853479853479854</v>
      </c>
      <c r="AJ1612" s="17" t="str">
        <f t="shared" si="55"/>
        <v>63B</v>
      </c>
      <c r="AK1612" s="17"/>
      <c r="AL1612" s="17"/>
      <c r="AM1612" s="9"/>
      <c r="AN1612" s="9"/>
      <c r="AO1612" s="9"/>
    </row>
    <row r="1613" spans="33:41">
      <c r="AG1613" s="2">
        <v>1597</v>
      </c>
      <c r="AH1613" s="17">
        <v>1596</v>
      </c>
      <c r="AI1613" s="17">
        <f t="shared" si="54"/>
        <v>1.2861538461538462</v>
      </c>
      <c r="AJ1613" s="17" t="str">
        <f t="shared" si="55"/>
        <v>63C</v>
      </c>
      <c r="AK1613" s="17"/>
      <c r="AL1613" s="17"/>
      <c r="AM1613" s="9"/>
      <c r="AN1613" s="9"/>
      <c r="AO1613" s="9"/>
    </row>
    <row r="1614" spans="33:41">
      <c r="AG1614" s="2">
        <v>1598</v>
      </c>
      <c r="AH1614" s="17">
        <v>1597</v>
      </c>
      <c r="AI1614" s="17">
        <f t="shared" si="54"/>
        <v>1.286959706959707</v>
      </c>
      <c r="AJ1614" s="17" t="str">
        <f t="shared" si="55"/>
        <v>63D</v>
      </c>
      <c r="AK1614" s="17"/>
      <c r="AL1614" s="17"/>
      <c r="AM1614" s="9"/>
      <c r="AN1614" s="9"/>
      <c r="AO1614" s="9"/>
    </row>
    <row r="1615" spans="33:41">
      <c r="AG1615" s="2">
        <v>1599</v>
      </c>
      <c r="AH1615" s="17">
        <v>1598</v>
      </c>
      <c r="AI1615" s="17">
        <f t="shared" si="54"/>
        <v>1.2877655677655677</v>
      </c>
      <c r="AJ1615" s="17" t="str">
        <f t="shared" si="55"/>
        <v>63E</v>
      </c>
      <c r="AK1615" s="17"/>
      <c r="AL1615" s="17"/>
      <c r="AM1615" s="9"/>
      <c r="AN1615" s="9"/>
      <c r="AO1615" s="9"/>
    </row>
    <row r="1616" spans="33:41">
      <c r="AG1616" s="2">
        <v>1600</v>
      </c>
      <c r="AH1616" s="17">
        <v>1599</v>
      </c>
      <c r="AI1616" s="17">
        <f t="shared" si="54"/>
        <v>1.2885714285714285</v>
      </c>
      <c r="AJ1616" s="17" t="str">
        <f t="shared" si="55"/>
        <v>63F</v>
      </c>
      <c r="AK1616" s="17"/>
      <c r="AL1616" s="17"/>
      <c r="AM1616" s="9"/>
      <c r="AN1616" s="9"/>
      <c r="AO1616" s="9"/>
    </row>
    <row r="1617" spans="33:41">
      <c r="AG1617" s="2">
        <v>1601</v>
      </c>
      <c r="AH1617" s="17">
        <v>1600</v>
      </c>
      <c r="AI1617" s="17">
        <f t="shared" si="54"/>
        <v>1.2893772893772895</v>
      </c>
      <c r="AJ1617" s="17" t="str">
        <f t="shared" si="55"/>
        <v>640</v>
      </c>
      <c r="AK1617" s="17"/>
      <c r="AL1617" s="17"/>
      <c r="AM1617" s="9"/>
      <c r="AN1617" s="9"/>
      <c r="AO1617" s="9"/>
    </row>
    <row r="1618" spans="33:41">
      <c r="AG1618" s="2">
        <v>1602</v>
      </c>
      <c r="AH1618" s="17">
        <v>1601</v>
      </c>
      <c r="AI1618" s="17">
        <f t="shared" si="54"/>
        <v>1.2901831501831502</v>
      </c>
      <c r="AJ1618" s="17" t="str">
        <f t="shared" si="55"/>
        <v>641</v>
      </c>
      <c r="AK1618" s="17"/>
      <c r="AL1618" s="17"/>
      <c r="AM1618" s="9"/>
      <c r="AN1618" s="9"/>
      <c r="AO1618" s="9"/>
    </row>
    <row r="1619" spans="33:41">
      <c r="AG1619" s="2">
        <v>1603</v>
      </c>
      <c r="AH1619" s="17">
        <v>1602</v>
      </c>
      <c r="AI1619" s="17">
        <f t="shared" ref="AI1619:AI1682" si="56">AH1619*$AJ$15</f>
        <v>1.290989010989011</v>
      </c>
      <c r="AJ1619" s="17" t="str">
        <f t="shared" ref="AJ1619:AJ1682" si="57">DEC2HEX(AH1619,3)</f>
        <v>642</v>
      </c>
      <c r="AK1619" s="17"/>
      <c r="AL1619" s="17"/>
      <c r="AM1619" s="9"/>
      <c r="AN1619" s="9"/>
      <c r="AO1619" s="9"/>
    </row>
    <row r="1620" spans="33:41">
      <c r="AG1620" s="2">
        <v>1604</v>
      </c>
      <c r="AH1620" s="17">
        <v>1603</v>
      </c>
      <c r="AI1620" s="17">
        <f t="shared" si="56"/>
        <v>1.2917948717948717</v>
      </c>
      <c r="AJ1620" s="17" t="str">
        <f t="shared" si="57"/>
        <v>643</v>
      </c>
      <c r="AK1620" s="17"/>
      <c r="AL1620" s="17"/>
      <c r="AM1620" s="9"/>
      <c r="AN1620" s="9"/>
      <c r="AO1620" s="9"/>
    </row>
    <row r="1621" spans="33:41">
      <c r="AG1621" s="2">
        <v>1605</v>
      </c>
      <c r="AH1621" s="17">
        <v>1604</v>
      </c>
      <c r="AI1621" s="17">
        <f t="shared" si="56"/>
        <v>1.2926007326007325</v>
      </c>
      <c r="AJ1621" s="17" t="str">
        <f t="shared" si="57"/>
        <v>644</v>
      </c>
      <c r="AK1621" s="17"/>
      <c r="AL1621" s="17"/>
      <c r="AM1621" s="9"/>
      <c r="AN1621" s="9"/>
      <c r="AO1621" s="9"/>
    </row>
    <row r="1622" spans="33:41">
      <c r="AG1622" s="2">
        <v>1606</v>
      </c>
      <c r="AH1622" s="17">
        <v>1605</v>
      </c>
      <c r="AI1622" s="17">
        <f t="shared" si="56"/>
        <v>1.2934065934065935</v>
      </c>
      <c r="AJ1622" s="17" t="str">
        <f t="shared" si="57"/>
        <v>645</v>
      </c>
      <c r="AK1622" s="17"/>
      <c r="AL1622" s="17"/>
      <c r="AM1622" s="9"/>
      <c r="AN1622" s="9"/>
      <c r="AO1622" s="9"/>
    </row>
    <row r="1623" spans="33:41">
      <c r="AG1623" s="2">
        <v>1607</v>
      </c>
      <c r="AH1623" s="17">
        <v>1606</v>
      </c>
      <c r="AI1623" s="17">
        <f t="shared" si="56"/>
        <v>1.2942124542124542</v>
      </c>
      <c r="AJ1623" s="17" t="str">
        <f t="shared" si="57"/>
        <v>646</v>
      </c>
      <c r="AK1623" s="17"/>
      <c r="AL1623" s="17"/>
      <c r="AM1623" s="9"/>
      <c r="AN1623" s="9"/>
      <c r="AO1623" s="9"/>
    </row>
    <row r="1624" spans="33:41">
      <c r="AG1624" s="2">
        <v>1608</v>
      </c>
      <c r="AH1624" s="17">
        <v>1607</v>
      </c>
      <c r="AI1624" s="17">
        <f t="shared" si="56"/>
        <v>1.295018315018315</v>
      </c>
      <c r="AJ1624" s="17" t="str">
        <f t="shared" si="57"/>
        <v>647</v>
      </c>
      <c r="AK1624" s="17"/>
      <c r="AL1624" s="17"/>
      <c r="AM1624" s="9"/>
      <c r="AN1624" s="9"/>
      <c r="AO1624" s="9"/>
    </row>
    <row r="1625" spans="33:41">
      <c r="AG1625" s="2">
        <v>1609</v>
      </c>
      <c r="AH1625" s="17">
        <v>1608</v>
      </c>
      <c r="AI1625" s="17">
        <f t="shared" si="56"/>
        <v>1.2958241758241758</v>
      </c>
      <c r="AJ1625" s="17" t="str">
        <f t="shared" si="57"/>
        <v>648</v>
      </c>
      <c r="AK1625" s="17"/>
      <c r="AL1625" s="17"/>
      <c r="AM1625" s="9"/>
      <c r="AN1625" s="9"/>
      <c r="AO1625" s="9"/>
    </row>
    <row r="1626" spans="33:41">
      <c r="AG1626" s="2">
        <v>1610</v>
      </c>
      <c r="AH1626" s="17">
        <v>1609</v>
      </c>
      <c r="AI1626" s="17">
        <f t="shared" si="56"/>
        <v>1.2966300366300367</v>
      </c>
      <c r="AJ1626" s="17" t="str">
        <f t="shared" si="57"/>
        <v>649</v>
      </c>
      <c r="AK1626" s="17"/>
      <c r="AL1626" s="17"/>
      <c r="AM1626" s="9"/>
      <c r="AN1626" s="9"/>
      <c r="AO1626" s="9"/>
    </row>
    <row r="1627" spans="33:41">
      <c r="AG1627" s="2">
        <v>1611</v>
      </c>
      <c r="AH1627" s="17">
        <v>1610</v>
      </c>
      <c r="AI1627" s="17">
        <f t="shared" si="56"/>
        <v>1.2974358974358975</v>
      </c>
      <c r="AJ1627" s="17" t="str">
        <f t="shared" si="57"/>
        <v>64A</v>
      </c>
      <c r="AK1627" s="17"/>
      <c r="AL1627" s="17"/>
      <c r="AM1627" s="9"/>
      <c r="AN1627" s="9"/>
      <c r="AO1627" s="9"/>
    </row>
    <row r="1628" spans="33:41">
      <c r="AG1628" s="2">
        <v>1612</v>
      </c>
      <c r="AH1628" s="17">
        <v>1611</v>
      </c>
      <c r="AI1628" s="17">
        <f t="shared" si="56"/>
        <v>1.2982417582417582</v>
      </c>
      <c r="AJ1628" s="17" t="str">
        <f t="shared" si="57"/>
        <v>64B</v>
      </c>
      <c r="AK1628" s="17"/>
      <c r="AL1628" s="17"/>
      <c r="AM1628" s="9"/>
      <c r="AN1628" s="9"/>
      <c r="AO1628" s="9"/>
    </row>
    <row r="1629" spans="33:41">
      <c r="AG1629" s="2">
        <v>1613</v>
      </c>
      <c r="AH1629" s="17">
        <v>1612</v>
      </c>
      <c r="AI1629" s="17">
        <f t="shared" si="56"/>
        <v>1.299047619047619</v>
      </c>
      <c r="AJ1629" s="17" t="str">
        <f t="shared" si="57"/>
        <v>64C</v>
      </c>
      <c r="AK1629" s="17"/>
      <c r="AL1629" s="17"/>
      <c r="AM1629" s="9"/>
      <c r="AN1629" s="9"/>
      <c r="AO1629" s="9"/>
    </row>
    <row r="1630" spans="33:41">
      <c r="AG1630" s="2">
        <v>1614</v>
      </c>
      <c r="AH1630" s="17">
        <v>1613</v>
      </c>
      <c r="AI1630" s="17">
        <f t="shared" si="56"/>
        <v>1.2998534798534798</v>
      </c>
      <c r="AJ1630" s="17" t="str">
        <f t="shared" si="57"/>
        <v>64D</v>
      </c>
      <c r="AK1630" s="17"/>
      <c r="AL1630" s="17"/>
      <c r="AM1630" s="9"/>
      <c r="AN1630" s="9"/>
      <c r="AO1630" s="9"/>
    </row>
    <row r="1631" spans="33:41">
      <c r="AG1631" s="2">
        <v>1615</v>
      </c>
      <c r="AH1631" s="17">
        <v>1614</v>
      </c>
      <c r="AI1631" s="17">
        <f t="shared" si="56"/>
        <v>1.3006593406593407</v>
      </c>
      <c r="AJ1631" s="17" t="str">
        <f t="shared" si="57"/>
        <v>64E</v>
      </c>
      <c r="AK1631" s="17"/>
      <c r="AL1631" s="17"/>
      <c r="AM1631" s="9"/>
      <c r="AN1631" s="9"/>
      <c r="AO1631" s="9"/>
    </row>
    <row r="1632" spans="33:41">
      <c r="AG1632" s="2">
        <v>1616</v>
      </c>
      <c r="AH1632" s="17">
        <v>1615</v>
      </c>
      <c r="AI1632" s="17">
        <f t="shared" si="56"/>
        <v>1.3014652014652015</v>
      </c>
      <c r="AJ1632" s="17" t="str">
        <f t="shared" si="57"/>
        <v>64F</v>
      </c>
      <c r="AK1632" s="17"/>
      <c r="AL1632" s="17"/>
      <c r="AM1632" s="9"/>
      <c r="AN1632" s="9"/>
      <c r="AO1632" s="9"/>
    </row>
    <row r="1633" spans="33:41">
      <c r="AG1633" s="2">
        <v>1617</v>
      </c>
      <c r="AH1633" s="17">
        <v>1616</v>
      </c>
      <c r="AI1633" s="17">
        <f t="shared" si="56"/>
        <v>1.3022710622710623</v>
      </c>
      <c r="AJ1633" s="17" t="str">
        <f t="shared" si="57"/>
        <v>650</v>
      </c>
      <c r="AK1633" s="17"/>
      <c r="AL1633" s="17"/>
      <c r="AM1633" s="9"/>
      <c r="AN1633" s="9"/>
      <c r="AO1633" s="9"/>
    </row>
    <row r="1634" spans="33:41">
      <c r="AG1634" s="2">
        <v>1618</v>
      </c>
      <c r="AH1634" s="17">
        <v>1617</v>
      </c>
      <c r="AI1634" s="17">
        <f t="shared" si="56"/>
        <v>1.303076923076923</v>
      </c>
      <c r="AJ1634" s="17" t="str">
        <f t="shared" si="57"/>
        <v>651</v>
      </c>
      <c r="AK1634" s="17"/>
      <c r="AL1634" s="17"/>
      <c r="AM1634" s="9"/>
      <c r="AN1634" s="9"/>
      <c r="AO1634" s="9"/>
    </row>
    <row r="1635" spans="33:41">
      <c r="AG1635" s="2">
        <v>1619</v>
      </c>
      <c r="AH1635" s="17">
        <v>1618</v>
      </c>
      <c r="AI1635" s="17">
        <f t="shared" si="56"/>
        <v>1.3038827838827838</v>
      </c>
      <c r="AJ1635" s="17" t="str">
        <f t="shared" si="57"/>
        <v>652</v>
      </c>
      <c r="AK1635" s="17"/>
      <c r="AL1635" s="17"/>
      <c r="AM1635" s="9"/>
      <c r="AN1635" s="9"/>
      <c r="AO1635" s="9"/>
    </row>
    <row r="1636" spans="33:41">
      <c r="AG1636" s="2">
        <v>1620</v>
      </c>
      <c r="AH1636" s="17">
        <v>1619</v>
      </c>
      <c r="AI1636" s="17">
        <f t="shared" si="56"/>
        <v>1.3046886446886448</v>
      </c>
      <c r="AJ1636" s="17" t="str">
        <f t="shared" si="57"/>
        <v>653</v>
      </c>
      <c r="AK1636" s="17"/>
      <c r="AL1636" s="17"/>
      <c r="AM1636" s="9"/>
      <c r="AN1636" s="9"/>
      <c r="AO1636" s="9"/>
    </row>
    <row r="1637" spans="33:41">
      <c r="AG1637" s="2">
        <v>1621</v>
      </c>
      <c r="AH1637" s="17">
        <v>1620</v>
      </c>
      <c r="AI1637" s="17">
        <f t="shared" si="56"/>
        <v>1.3054945054945055</v>
      </c>
      <c r="AJ1637" s="17" t="str">
        <f t="shared" si="57"/>
        <v>654</v>
      </c>
      <c r="AK1637" s="17"/>
      <c r="AL1637" s="17"/>
      <c r="AM1637" s="9"/>
      <c r="AN1637" s="9"/>
      <c r="AO1637" s="9"/>
    </row>
    <row r="1638" spans="33:41">
      <c r="AG1638" s="2">
        <v>1622</v>
      </c>
      <c r="AH1638" s="17">
        <v>1621</v>
      </c>
      <c r="AI1638" s="17">
        <f t="shared" si="56"/>
        <v>1.3063003663003663</v>
      </c>
      <c r="AJ1638" s="17" t="str">
        <f t="shared" si="57"/>
        <v>655</v>
      </c>
      <c r="AK1638" s="17"/>
      <c r="AL1638" s="17"/>
      <c r="AM1638" s="9"/>
      <c r="AN1638" s="9"/>
      <c r="AO1638" s="9"/>
    </row>
    <row r="1639" spans="33:41">
      <c r="AG1639" s="2">
        <v>1623</v>
      </c>
      <c r="AH1639" s="17">
        <v>1622</v>
      </c>
      <c r="AI1639" s="17">
        <f t="shared" si="56"/>
        <v>1.307106227106227</v>
      </c>
      <c r="AJ1639" s="17" t="str">
        <f t="shared" si="57"/>
        <v>656</v>
      </c>
      <c r="AK1639" s="17"/>
      <c r="AL1639" s="17"/>
      <c r="AM1639" s="9"/>
      <c r="AN1639" s="9"/>
      <c r="AO1639" s="9"/>
    </row>
    <row r="1640" spans="33:41">
      <c r="AG1640" s="2">
        <v>1624</v>
      </c>
      <c r="AH1640" s="17">
        <v>1623</v>
      </c>
      <c r="AI1640" s="17">
        <f t="shared" si="56"/>
        <v>1.307912087912088</v>
      </c>
      <c r="AJ1640" s="17" t="str">
        <f t="shared" si="57"/>
        <v>657</v>
      </c>
      <c r="AK1640" s="17"/>
      <c r="AL1640" s="17"/>
      <c r="AM1640" s="9"/>
      <c r="AN1640" s="9"/>
      <c r="AO1640" s="9"/>
    </row>
    <row r="1641" spans="33:41">
      <c r="AG1641" s="2">
        <v>1625</v>
      </c>
      <c r="AH1641" s="17">
        <v>1624</v>
      </c>
      <c r="AI1641" s="17">
        <f t="shared" si="56"/>
        <v>1.3087179487179488</v>
      </c>
      <c r="AJ1641" s="17" t="str">
        <f t="shared" si="57"/>
        <v>658</v>
      </c>
      <c r="AK1641" s="17"/>
      <c r="AL1641" s="17"/>
      <c r="AM1641" s="9"/>
      <c r="AN1641" s="9"/>
      <c r="AO1641" s="9"/>
    </row>
    <row r="1642" spans="33:41">
      <c r="AG1642" s="2">
        <v>1626</v>
      </c>
      <c r="AH1642" s="17">
        <v>1625</v>
      </c>
      <c r="AI1642" s="17">
        <f t="shared" si="56"/>
        <v>1.3095238095238095</v>
      </c>
      <c r="AJ1642" s="17" t="str">
        <f t="shared" si="57"/>
        <v>659</v>
      </c>
      <c r="AK1642" s="17"/>
      <c r="AL1642" s="17"/>
      <c r="AM1642" s="9"/>
      <c r="AN1642" s="9"/>
      <c r="AO1642" s="9"/>
    </row>
    <row r="1643" spans="33:41">
      <c r="AG1643" s="2">
        <v>1627</v>
      </c>
      <c r="AH1643" s="17">
        <v>1626</v>
      </c>
      <c r="AI1643" s="17">
        <f t="shared" si="56"/>
        <v>1.3103296703296703</v>
      </c>
      <c r="AJ1643" s="17" t="str">
        <f t="shared" si="57"/>
        <v>65A</v>
      </c>
      <c r="AK1643" s="17"/>
      <c r="AL1643" s="17"/>
      <c r="AM1643" s="9"/>
      <c r="AN1643" s="9"/>
      <c r="AO1643" s="9"/>
    </row>
    <row r="1644" spans="33:41">
      <c r="AG1644" s="2">
        <v>1628</v>
      </c>
      <c r="AH1644" s="17">
        <v>1627</v>
      </c>
      <c r="AI1644" s="17">
        <f t="shared" si="56"/>
        <v>1.3111355311355311</v>
      </c>
      <c r="AJ1644" s="17" t="str">
        <f t="shared" si="57"/>
        <v>65B</v>
      </c>
      <c r="AK1644" s="17"/>
      <c r="AL1644" s="17"/>
      <c r="AM1644" s="9"/>
      <c r="AN1644" s="9"/>
      <c r="AO1644" s="9"/>
    </row>
    <row r="1645" spans="33:41">
      <c r="AG1645" s="2">
        <v>1629</v>
      </c>
      <c r="AH1645" s="17">
        <v>1628</v>
      </c>
      <c r="AI1645" s="17">
        <f t="shared" si="56"/>
        <v>1.311941391941392</v>
      </c>
      <c r="AJ1645" s="17" t="str">
        <f t="shared" si="57"/>
        <v>65C</v>
      </c>
      <c r="AK1645" s="17"/>
      <c r="AL1645" s="17"/>
      <c r="AM1645" s="9"/>
      <c r="AN1645" s="9"/>
      <c r="AO1645" s="9"/>
    </row>
    <row r="1646" spans="33:41">
      <c r="AG1646" s="2">
        <v>1630</v>
      </c>
      <c r="AH1646" s="17">
        <v>1629</v>
      </c>
      <c r="AI1646" s="17">
        <f t="shared" si="56"/>
        <v>1.3127472527472528</v>
      </c>
      <c r="AJ1646" s="17" t="str">
        <f t="shared" si="57"/>
        <v>65D</v>
      </c>
      <c r="AK1646" s="17"/>
      <c r="AL1646" s="17"/>
      <c r="AM1646" s="9"/>
      <c r="AN1646" s="9"/>
      <c r="AO1646" s="9"/>
    </row>
    <row r="1647" spans="33:41">
      <c r="AG1647" s="2">
        <v>1631</v>
      </c>
      <c r="AH1647" s="17">
        <v>1630</v>
      </c>
      <c r="AI1647" s="17">
        <f t="shared" si="56"/>
        <v>1.3135531135531135</v>
      </c>
      <c r="AJ1647" s="17" t="str">
        <f t="shared" si="57"/>
        <v>65E</v>
      </c>
      <c r="AK1647" s="17"/>
      <c r="AL1647" s="17"/>
      <c r="AM1647" s="9"/>
      <c r="AN1647" s="9"/>
      <c r="AO1647" s="9"/>
    </row>
    <row r="1648" spans="33:41">
      <c r="AG1648" s="2">
        <v>1632</v>
      </c>
      <c r="AH1648" s="17">
        <v>1631</v>
      </c>
      <c r="AI1648" s="17">
        <f t="shared" si="56"/>
        <v>1.3143589743589743</v>
      </c>
      <c r="AJ1648" s="17" t="str">
        <f t="shared" si="57"/>
        <v>65F</v>
      </c>
      <c r="AK1648" s="17"/>
      <c r="AL1648" s="17"/>
      <c r="AM1648" s="9"/>
      <c r="AN1648" s="9"/>
      <c r="AO1648" s="9"/>
    </row>
    <row r="1649" spans="33:41">
      <c r="AG1649" s="2">
        <v>1633</v>
      </c>
      <c r="AH1649" s="17">
        <v>1632</v>
      </c>
      <c r="AI1649" s="17">
        <f t="shared" si="56"/>
        <v>1.3151648351648351</v>
      </c>
      <c r="AJ1649" s="17" t="str">
        <f t="shared" si="57"/>
        <v>660</v>
      </c>
      <c r="AK1649" s="17"/>
      <c r="AL1649" s="17"/>
      <c r="AM1649" s="9"/>
      <c r="AN1649" s="9"/>
      <c r="AO1649" s="9"/>
    </row>
    <row r="1650" spans="33:41">
      <c r="AG1650" s="2">
        <v>1634</v>
      </c>
      <c r="AH1650" s="17">
        <v>1633</v>
      </c>
      <c r="AI1650" s="17">
        <f t="shared" si="56"/>
        <v>1.315970695970696</v>
      </c>
      <c r="AJ1650" s="17" t="str">
        <f t="shared" si="57"/>
        <v>661</v>
      </c>
      <c r="AK1650" s="17"/>
      <c r="AL1650" s="17"/>
      <c r="AM1650" s="9"/>
      <c r="AN1650" s="9"/>
      <c r="AO1650" s="9"/>
    </row>
    <row r="1651" spans="33:41">
      <c r="AG1651" s="2">
        <v>1635</v>
      </c>
      <c r="AH1651" s="17">
        <v>1634</v>
      </c>
      <c r="AI1651" s="17">
        <f t="shared" si="56"/>
        <v>1.3167765567765568</v>
      </c>
      <c r="AJ1651" s="17" t="str">
        <f t="shared" si="57"/>
        <v>662</v>
      </c>
      <c r="AK1651" s="17"/>
      <c r="AL1651" s="17"/>
      <c r="AM1651" s="9"/>
      <c r="AN1651" s="9"/>
      <c r="AO1651" s="9"/>
    </row>
    <row r="1652" spans="33:41">
      <c r="AG1652" s="2">
        <v>1636</v>
      </c>
      <c r="AH1652" s="17">
        <v>1635</v>
      </c>
      <c r="AI1652" s="17">
        <f t="shared" si="56"/>
        <v>1.3175824175824176</v>
      </c>
      <c r="AJ1652" s="17" t="str">
        <f t="shared" si="57"/>
        <v>663</v>
      </c>
      <c r="AK1652" s="17"/>
      <c r="AL1652" s="17"/>
      <c r="AM1652" s="9"/>
      <c r="AN1652" s="9"/>
      <c r="AO1652" s="9"/>
    </row>
    <row r="1653" spans="33:41">
      <c r="AG1653" s="2">
        <v>1637</v>
      </c>
      <c r="AH1653" s="17">
        <v>1636</v>
      </c>
      <c r="AI1653" s="17">
        <f t="shared" si="56"/>
        <v>1.3183882783882783</v>
      </c>
      <c r="AJ1653" s="17" t="str">
        <f t="shared" si="57"/>
        <v>664</v>
      </c>
      <c r="AK1653" s="17"/>
      <c r="AL1653" s="17"/>
      <c r="AM1653" s="9"/>
      <c r="AN1653" s="9"/>
      <c r="AO1653" s="9"/>
    </row>
    <row r="1654" spans="33:41">
      <c r="AG1654" s="2">
        <v>1638</v>
      </c>
      <c r="AH1654" s="17">
        <v>1637</v>
      </c>
      <c r="AI1654" s="17">
        <f t="shared" si="56"/>
        <v>1.3191941391941393</v>
      </c>
      <c r="AJ1654" s="17" t="str">
        <f t="shared" si="57"/>
        <v>665</v>
      </c>
      <c r="AK1654" s="17"/>
      <c r="AL1654" s="17"/>
      <c r="AM1654" s="9"/>
      <c r="AN1654" s="9"/>
      <c r="AO1654" s="9"/>
    </row>
    <row r="1655" spans="33:41">
      <c r="AG1655" s="2">
        <v>1639</v>
      </c>
      <c r="AH1655" s="17">
        <v>1638</v>
      </c>
      <c r="AI1655" s="17">
        <f t="shared" si="56"/>
        <v>1.32</v>
      </c>
      <c r="AJ1655" s="17" t="str">
        <f t="shared" si="57"/>
        <v>666</v>
      </c>
      <c r="AK1655" s="17"/>
      <c r="AL1655" s="17"/>
      <c r="AM1655" s="9"/>
      <c r="AN1655" s="9"/>
      <c r="AO1655" s="9"/>
    </row>
    <row r="1656" spans="33:41">
      <c r="AG1656" s="2">
        <v>1640</v>
      </c>
      <c r="AH1656" s="276">
        <v>1639</v>
      </c>
      <c r="AI1656" s="276">
        <f t="shared" si="56"/>
        <v>1.3208058608058608</v>
      </c>
      <c r="AJ1656" s="276" t="str">
        <f t="shared" si="57"/>
        <v>667</v>
      </c>
      <c r="AK1656" s="276"/>
      <c r="AL1656" s="276" t="s">
        <v>1755</v>
      </c>
      <c r="AM1656" s="9"/>
      <c r="AN1656" s="9"/>
      <c r="AO1656" s="9"/>
    </row>
    <row r="1657" spans="33:41">
      <c r="AG1657" s="2">
        <v>1641</v>
      </c>
      <c r="AH1657" s="276">
        <v>1640</v>
      </c>
      <c r="AI1657" s="276">
        <f t="shared" si="56"/>
        <v>1.3216117216117216</v>
      </c>
      <c r="AJ1657" s="276" t="str">
        <f t="shared" si="57"/>
        <v>668</v>
      </c>
      <c r="AK1657" s="276"/>
      <c r="AL1657" s="276" t="s">
        <v>1755</v>
      </c>
      <c r="AM1657" s="9"/>
      <c r="AN1657" s="9"/>
      <c r="AO1657" s="9"/>
    </row>
    <row r="1658" spans="33:41">
      <c r="AG1658" s="2">
        <v>1642</v>
      </c>
      <c r="AH1658" s="276">
        <v>1641</v>
      </c>
      <c r="AI1658" s="276">
        <f t="shared" si="56"/>
        <v>1.3224175824175823</v>
      </c>
      <c r="AJ1658" s="276" t="str">
        <f t="shared" si="57"/>
        <v>669</v>
      </c>
      <c r="AK1658" s="276"/>
      <c r="AL1658" s="276" t="s">
        <v>1755</v>
      </c>
      <c r="AM1658" s="9"/>
      <c r="AN1658" s="9"/>
      <c r="AO1658" s="9"/>
    </row>
    <row r="1659" spans="33:41">
      <c r="AG1659" s="2">
        <v>1643</v>
      </c>
      <c r="AH1659" s="276">
        <v>1642</v>
      </c>
      <c r="AI1659" s="276">
        <f t="shared" si="56"/>
        <v>1.3232234432234433</v>
      </c>
      <c r="AJ1659" s="276" t="str">
        <f t="shared" si="57"/>
        <v>66A</v>
      </c>
      <c r="AK1659" s="276"/>
      <c r="AL1659" s="276" t="s">
        <v>1755</v>
      </c>
      <c r="AM1659" s="9"/>
      <c r="AN1659" s="9"/>
      <c r="AO1659" s="9"/>
    </row>
    <row r="1660" spans="33:41">
      <c r="AG1660" s="2">
        <v>1644</v>
      </c>
      <c r="AH1660" s="276">
        <v>1643</v>
      </c>
      <c r="AI1660" s="276">
        <f t="shared" si="56"/>
        <v>1.3240293040293041</v>
      </c>
      <c r="AJ1660" s="276" t="str">
        <f t="shared" si="57"/>
        <v>66B</v>
      </c>
      <c r="AK1660" s="276"/>
      <c r="AL1660" s="276" t="s">
        <v>1755</v>
      </c>
      <c r="AM1660" s="9"/>
      <c r="AN1660" s="9"/>
      <c r="AO1660" s="9"/>
    </row>
    <row r="1661" spans="33:41">
      <c r="AG1661" s="2">
        <v>1645</v>
      </c>
      <c r="AH1661" s="276">
        <v>1644</v>
      </c>
      <c r="AI1661" s="276">
        <f t="shared" si="56"/>
        <v>1.3248351648351648</v>
      </c>
      <c r="AJ1661" s="276" t="str">
        <f t="shared" si="57"/>
        <v>66C</v>
      </c>
      <c r="AK1661" s="276"/>
      <c r="AL1661" s="276" t="s">
        <v>1755</v>
      </c>
      <c r="AM1661" s="9"/>
      <c r="AN1661" s="9"/>
      <c r="AO1661" s="9"/>
    </row>
    <row r="1662" spans="33:41">
      <c r="AG1662" s="2">
        <v>1646</v>
      </c>
      <c r="AH1662" s="276">
        <v>1645</v>
      </c>
      <c r="AI1662" s="276">
        <f t="shared" si="56"/>
        <v>1.3256410256410256</v>
      </c>
      <c r="AJ1662" s="276" t="str">
        <f t="shared" si="57"/>
        <v>66D</v>
      </c>
      <c r="AK1662" s="276"/>
      <c r="AL1662" s="276" t="s">
        <v>1755</v>
      </c>
      <c r="AM1662" s="9"/>
      <c r="AN1662" s="9"/>
      <c r="AO1662" s="9"/>
    </row>
    <row r="1663" spans="33:41">
      <c r="AG1663" s="2">
        <v>1647</v>
      </c>
      <c r="AH1663" s="276">
        <v>1646</v>
      </c>
      <c r="AI1663" s="276">
        <f t="shared" si="56"/>
        <v>1.3264468864468864</v>
      </c>
      <c r="AJ1663" s="276" t="str">
        <f t="shared" si="57"/>
        <v>66E</v>
      </c>
      <c r="AK1663" s="276"/>
      <c r="AL1663" s="276" t="s">
        <v>1755</v>
      </c>
      <c r="AM1663" s="9"/>
      <c r="AN1663" s="9"/>
      <c r="AO1663" s="9"/>
    </row>
    <row r="1664" spans="33:41">
      <c r="AG1664" s="2">
        <v>1648</v>
      </c>
      <c r="AH1664" s="276">
        <v>1647</v>
      </c>
      <c r="AI1664" s="276">
        <f t="shared" si="56"/>
        <v>1.3272527472527473</v>
      </c>
      <c r="AJ1664" s="276" t="str">
        <f t="shared" si="57"/>
        <v>66F</v>
      </c>
      <c r="AK1664" s="276"/>
      <c r="AL1664" s="276" t="s">
        <v>1755</v>
      </c>
      <c r="AM1664" s="9"/>
      <c r="AN1664" s="9"/>
      <c r="AO1664" s="9"/>
    </row>
    <row r="1665" spans="33:41">
      <c r="AG1665" s="2">
        <v>1649</v>
      </c>
      <c r="AH1665" s="276">
        <v>1648</v>
      </c>
      <c r="AI1665" s="276">
        <f t="shared" si="56"/>
        <v>1.3280586080586081</v>
      </c>
      <c r="AJ1665" s="276" t="str">
        <f t="shared" si="57"/>
        <v>670</v>
      </c>
      <c r="AK1665" s="276"/>
      <c r="AL1665" s="276" t="s">
        <v>1755</v>
      </c>
      <c r="AM1665" s="9"/>
      <c r="AN1665" s="9"/>
      <c r="AO1665" s="9"/>
    </row>
    <row r="1666" spans="33:41">
      <c r="AG1666" s="2">
        <v>1650</v>
      </c>
      <c r="AH1666" s="276">
        <v>1649</v>
      </c>
      <c r="AI1666" s="276">
        <f t="shared" si="56"/>
        <v>1.3288644688644689</v>
      </c>
      <c r="AJ1666" s="276" t="str">
        <f t="shared" si="57"/>
        <v>671</v>
      </c>
      <c r="AK1666" s="276"/>
      <c r="AL1666" s="276" t="s">
        <v>1755</v>
      </c>
      <c r="AM1666" s="9"/>
      <c r="AN1666" s="9"/>
      <c r="AO1666" s="9"/>
    </row>
    <row r="1667" spans="33:41">
      <c r="AG1667" s="2">
        <v>1651</v>
      </c>
      <c r="AH1667" s="276">
        <v>1650</v>
      </c>
      <c r="AI1667" s="276">
        <f t="shared" si="56"/>
        <v>1.3296703296703296</v>
      </c>
      <c r="AJ1667" s="276" t="str">
        <f t="shared" si="57"/>
        <v>672</v>
      </c>
      <c r="AK1667" s="276"/>
      <c r="AL1667" s="276" t="s">
        <v>1755</v>
      </c>
      <c r="AM1667" s="9"/>
      <c r="AN1667" s="9"/>
      <c r="AO1667" s="9"/>
    </row>
    <row r="1668" spans="33:41">
      <c r="AG1668" s="2">
        <v>1652</v>
      </c>
      <c r="AH1668" s="276">
        <v>1651</v>
      </c>
      <c r="AI1668" s="276">
        <f t="shared" si="56"/>
        <v>1.3304761904761904</v>
      </c>
      <c r="AJ1668" s="276" t="str">
        <f t="shared" si="57"/>
        <v>673</v>
      </c>
      <c r="AK1668" s="276"/>
      <c r="AL1668" s="276" t="s">
        <v>1755</v>
      </c>
      <c r="AM1668" s="9"/>
      <c r="AN1668" s="9"/>
      <c r="AO1668" s="9"/>
    </row>
    <row r="1669" spans="33:41">
      <c r="AG1669" s="2">
        <v>1653</v>
      </c>
      <c r="AH1669" s="276">
        <v>1652</v>
      </c>
      <c r="AI1669" s="276">
        <f t="shared" si="56"/>
        <v>1.3312820512820513</v>
      </c>
      <c r="AJ1669" s="276" t="str">
        <f t="shared" si="57"/>
        <v>674</v>
      </c>
      <c r="AK1669" s="276"/>
      <c r="AL1669" s="276" t="s">
        <v>1755</v>
      </c>
      <c r="AM1669" s="9"/>
      <c r="AN1669" s="9"/>
      <c r="AO1669" s="9"/>
    </row>
    <row r="1670" spans="33:41">
      <c r="AG1670" s="2">
        <v>1654</v>
      </c>
      <c r="AH1670" s="276">
        <v>1653</v>
      </c>
      <c r="AI1670" s="276">
        <f t="shared" si="56"/>
        <v>1.3320879120879121</v>
      </c>
      <c r="AJ1670" s="276" t="str">
        <f t="shared" si="57"/>
        <v>675</v>
      </c>
      <c r="AK1670" s="276"/>
      <c r="AL1670" s="276" t="s">
        <v>1755</v>
      </c>
      <c r="AM1670" s="9"/>
      <c r="AN1670" s="9"/>
      <c r="AO1670" s="9"/>
    </row>
    <row r="1671" spans="33:41">
      <c r="AG1671" s="2">
        <v>1655</v>
      </c>
      <c r="AH1671" s="276">
        <v>1654</v>
      </c>
      <c r="AI1671" s="276">
        <f t="shared" si="56"/>
        <v>1.3328937728937729</v>
      </c>
      <c r="AJ1671" s="276" t="str">
        <f t="shared" si="57"/>
        <v>676</v>
      </c>
      <c r="AK1671" s="276"/>
      <c r="AL1671" s="276" t="s">
        <v>1755</v>
      </c>
      <c r="AM1671" s="9"/>
      <c r="AN1671" s="9"/>
      <c r="AO1671" s="9"/>
    </row>
    <row r="1672" spans="33:41">
      <c r="AG1672" s="2">
        <v>1656</v>
      </c>
      <c r="AH1672" s="276">
        <v>1655</v>
      </c>
      <c r="AI1672" s="276">
        <f t="shared" si="56"/>
        <v>1.3336996336996336</v>
      </c>
      <c r="AJ1672" s="276" t="str">
        <f t="shared" si="57"/>
        <v>677</v>
      </c>
      <c r="AK1672" s="276"/>
      <c r="AL1672" s="276" t="s">
        <v>1755</v>
      </c>
      <c r="AM1672" s="9"/>
      <c r="AN1672" s="9"/>
      <c r="AO1672" s="9"/>
    </row>
    <row r="1673" spans="33:41">
      <c r="AG1673" s="2">
        <v>1657</v>
      </c>
      <c r="AH1673" s="276">
        <v>1656</v>
      </c>
      <c r="AI1673" s="276">
        <f t="shared" si="56"/>
        <v>1.3345054945054946</v>
      </c>
      <c r="AJ1673" s="276" t="str">
        <f t="shared" si="57"/>
        <v>678</v>
      </c>
      <c r="AK1673" s="276"/>
      <c r="AL1673" s="276" t="s">
        <v>1755</v>
      </c>
      <c r="AM1673" s="9"/>
      <c r="AN1673" s="9"/>
      <c r="AO1673" s="9"/>
    </row>
    <row r="1674" spans="33:41">
      <c r="AG1674" s="2">
        <v>1658</v>
      </c>
      <c r="AH1674" s="276">
        <v>1657</v>
      </c>
      <c r="AI1674" s="276">
        <f t="shared" si="56"/>
        <v>1.3353113553113554</v>
      </c>
      <c r="AJ1674" s="276" t="str">
        <f t="shared" si="57"/>
        <v>679</v>
      </c>
      <c r="AK1674" s="276"/>
      <c r="AL1674" s="276" t="s">
        <v>1755</v>
      </c>
      <c r="AM1674" s="9"/>
      <c r="AN1674" s="9"/>
      <c r="AO1674" s="9"/>
    </row>
    <row r="1675" spans="33:41">
      <c r="AG1675" s="2">
        <v>1659</v>
      </c>
      <c r="AH1675" s="276">
        <v>1658</v>
      </c>
      <c r="AI1675" s="276">
        <f t="shared" si="56"/>
        <v>1.3361172161172161</v>
      </c>
      <c r="AJ1675" s="276" t="str">
        <f t="shared" si="57"/>
        <v>67A</v>
      </c>
      <c r="AK1675" s="276"/>
      <c r="AL1675" s="276" t="s">
        <v>1755</v>
      </c>
      <c r="AM1675" s="9"/>
      <c r="AN1675" s="9"/>
      <c r="AO1675" s="9"/>
    </row>
    <row r="1676" spans="33:41">
      <c r="AG1676" s="2">
        <v>1660</v>
      </c>
      <c r="AH1676" s="276">
        <v>1659</v>
      </c>
      <c r="AI1676" s="276">
        <f t="shared" si="56"/>
        <v>1.3369230769230769</v>
      </c>
      <c r="AJ1676" s="276" t="str">
        <f t="shared" si="57"/>
        <v>67B</v>
      </c>
      <c r="AK1676" s="276"/>
      <c r="AL1676" s="276" t="s">
        <v>1755</v>
      </c>
      <c r="AM1676" s="9"/>
      <c r="AN1676" s="9"/>
      <c r="AO1676" s="9"/>
    </row>
    <row r="1677" spans="33:41">
      <c r="AG1677" s="2">
        <v>1661</v>
      </c>
      <c r="AH1677" s="276">
        <v>1660</v>
      </c>
      <c r="AI1677" s="276">
        <f t="shared" si="56"/>
        <v>1.3377289377289376</v>
      </c>
      <c r="AJ1677" s="276" t="str">
        <f t="shared" si="57"/>
        <v>67C</v>
      </c>
      <c r="AK1677" s="276"/>
      <c r="AL1677" s="276" t="s">
        <v>1755</v>
      </c>
      <c r="AM1677" s="9"/>
      <c r="AN1677" s="9"/>
      <c r="AO1677" s="9"/>
    </row>
    <row r="1678" spans="33:41">
      <c r="AG1678" s="2">
        <v>1662</v>
      </c>
      <c r="AH1678" s="276">
        <v>1661</v>
      </c>
      <c r="AI1678" s="276">
        <f t="shared" si="56"/>
        <v>1.3385347985347986</v>
      </c>
      <c r="AJ1678" s="276" t="str">
        <f t="shared" si="57"/>
        <v>67D</v>
      </c>
      <c r="AK1678" s="276"/>
      <c r="AL1678" s="276" t="s">
        <v>1755</v>
      </c>
      <c r="AM1678" s="9"/>
      <c r="AN1678" s="9"/>
      <c r="AO1678" s="9"/>
    </row>
    <row r="1679" spans="33:41">
      <c r="AG1679" s="2">
        <v>1663</v>
      </c>
      <c r="AH1679" s="276">
        <v>1662</v>
      </c>
      <c r="AI1679" s="276">
        <f t="shared" si="56"/>
        <v>1.3393406593406594</v>
      </c>
      <c r="AJ1679" s="276" t="str">
        <f t="shared" si="57"/>
        <v>67E</v>
      </c>
      <c r="AK1679" s="276"/>
      <c r="AL1679" s="276" t="s">
        <v>1755</v>
      </c>
      <c r="AM1679" s="9"/>
      <c r="AN1679" s="9"/>
      <c r="AO1679" s="9"/>
    </row>
    <row r="1680" spans="33:41">
      <c r="AG1680" s="2">
        <v>1664</v>
      </c>
      <c r="AH1680" s="276">
        <v>1663</v>
      </c>
      <c r="AI1680" s="276">
        <f t="shared" si="56"/>
        <v>1.3401465201465201</v>
      </c>
      <c r="AJ1680" s="276" t="str">
        <f t="shared" si="57"/>
        <v>67F</v>
      </c>
      <c r="AK1680" s="276"/>
      <c r="AL1680" s="276" t="s">
        <v>1755</v>
      </c>
      <c r="AM1680" s="9"/>
      <c r="AN1680" s="9"/>
      <c r="AO1680" s="9"/>
    </row>
    <row r="1681" spans="33:41">
      <c r="AG1681" s="2">
        <v>1665</v>
      </c>
      <c r="AH1681" s="276">
        <v>1664</v>
      </c>
      <c r="AI1681" s="276">
        <f t="shared" si="56"/>
        <v>1.3409523809523809</v>
      </c>
      <c r="AJ1681" s="276" t="str">
        <f t="shared" si="57"/>
        <v>680</v>
      </c>
      <c r="AK1681" s="276"/>
      <c r="AL1681" s="276" t="s">
        <v>1755</v>
      </c>
      <c r="AM1681" s="9"/>
      <c r="AN1681" s="9"/>
      <c r="AO1681" s="9"/>
    </row>
    <row r="1682" spans="33:41">
      <c r="AG1682" s="2">
        <v>1666</v>
      </c>
      <c r="AH1682" s="276">
        <v>1665</v>
      </c>
      <c r="AI1682" s="276">
        <f t="shared" si="56"/>
        <v>1.3417582417582417</v>
      </c>
      <c r="AJ1682" s="276" t="str">
        <f t="shared" si="57"/>
        <v>681</v>
      </c>
      <c r="AK1682" s="276"/>
      <c r="AL1682" s="276" t="s">
        <v>1755</v>
      </c>
      <c r="AM1682" s="9"/>
      <c r="AN1682" s="9"/>
      <c r="AO1682" s="9"/>
    </row>
    <row r="1683" spans="33:41">
      <c r="AG1683" s="2">
        <v>1667</v>
      </c>
      <c r="AH1683" s="276">
        <v>1666</v>
      </c>
      <c r="AI1683" s="276">
        <f t="shared" ref="AI1683:AI1746" si="58">AH1683*$AJ$15</f>
        <v>1.3425641025641026</v>
      </c>
      <c r="AJ1683" s="276" t="str">
        <f t="shared" ref="AJ1683:AJ1746" si="59">DEC2HEX(AH1683,3)</f>
        <v>682</v>
      </c>
      <c r="AK1683" s="276"/>
      <c r="AL1683" s="276" t="s">
        <v>1755</v>
      </c>
      <c r="AM1683" s="9"/>
      <c r="AN1683" s="9"/>
      <c r="AO1683" s="9"/>
    </row>
    <row r="1684" spans="33:41">
      <c r="AG1684" s="2">
        <v>1668</v>
      </c>
      <c r="AH1684" s="276">
        <v>1667</v>
      </c>
      <c r="AI1684" s="276">
        <f t="shared" si="58"/>
        <v>1.3433699633699634</v>
      </c>
      <c r="AJ1684" s="276" t="str">
        <f t="shared" si="59"/>
        <v>683</v>
      </c>
      <c r="AK1684" s="276"/>
      <c r="AL1684" s="276" t="s">
        <v>1755</v>
      </c>
      <c r="AM1684" s="9"/>
      <c r="AN1684" s="9"/>
      <c r="AO1684" s="9"/>
    </row>
    <row r="1685" spans="33:41">
      <c r="AG1685" s="2">
        <v>1669</v>
      </c>
      <c r="AH1685" s="276">
        <v>1668</v>
      </c>
      <c r="AI1685" s="276">
        <f t="shared" si="58"/>
        <v>1.3441758241758242</v>
      </c>
      <c r="AJ1685" s="276" t="str">
        <f t="shared" si="59"/>
        <v>684</v>
      </c>
      <c r="AK1685" s="276"/>
      <c r="AL1685" s="276" t="s">
        <v>1755</v>
      </c>
      <c r="AM1685" s="9"/>
      <c r="AN1685" s="9"/>
      <c r="AO1685" s="9"/>
    </row>
    <row r="1686" spans="33:41">
      <c r="AG1686" s="2">
        <v>1670</v>
      </c>
      <c r="AH1686" s="276">
        <v>1669</v>
      </c>
      <c r="AI1686" s="276">
        <f t="shared" si="58"/>
        <v>1.3449816849816849</v>
      </c>
      <c r="AJ1686" s="276" t="str">
        <f t="shared" si="59"/>
        <v>685</v>
      </c>
      <c r="AK1686" s="276"/>
      <c r="AL1686" s="276" t="s">
        <v>1755</v>
      </c>
      <c r="AM1686" s="9"/>
      <c r="AN1686" s="9"/>
      <c r="AO1686" s="9"/>
    </row>
    <row r="1687" spans="33:41">
      <c r="AG1687" s="2">
        <v>1671</v>
      </c>
      <c r="AH1687" s="276">
        <v>1670</v>
      </c>
      <c r="AI1687" s="276">
        <f t="shared" si="58"/>
        <v>1.3457875457875459</v>
      </c>
      <c r="AJ1687" s="276" t="str">
        <f t="shared" si="59"/>
        <v>686</v>
      </c>
      <c r="AK1687" s="276"/>
      <c r="AL1687" s="276" t="s">
        <v>1755</v>
      </c>
      <c r="AM1687" s="9"/>
      <c r="AN1687" s="9"/>
      <c r="AO1687" s="9"/>
    </row>
    <row r="1688" spans="33:41">
      <c r="AG1688" s="2">
        <v>1672</v>
      </c>
      <c r="AH1688" s="276">
        <v>1671</v>
      </c>
      <c r="AI1688" s="276">
        <f t="shared" si="58"/>
        <v>1.3465934065934066</v>
      </c>
      <c r="AJ1688" s="276" t="str">
        <f t="shared" si="59"/>
        <v>687</v>
      </c>
      <c r="AK1688" s="276"/>
      <c r="AL1688" s="276" t="s">
        <v>1755</v>
      </c>
      <c r="AM1688" s="9"/>
      <c r="AN1688" s="9"/>
      <c r="AO1688" s="9"/>
    </row>
    <row r="1689" spans="33:41">
      <c r="AG1689" s="2">
        <v>1673</v>
      </c>
      <c r="AH1689" s="276">
        <v>1672</v>
      </c>
      <c r="AI1689" s="276">
        <f t="shared" si="58"/>
        <v>1.3473992673992674</v>
      </c>
      <c r="AJ1689" s="276" t="str">
        <f t="shared" si="59"/>
        <v>688</v>
      </c>
      <c r="AK1689" s="276"/>
      <c r="AL1689" s="276" t="s">
        <v>1755</v>
      </c>
      <c r="AM1689" s="9"/>
      <c r="AN1689" s="9"/>
      <c r="AO1689" s="9"/>
    </row>
    <row r="1690" spans="33:41">
      <c r="AG1690" s="2">
        <v>1674</v>
      </c>
      <c r="AH1690" s="276">
        <v>1673</v>
      </c>
      <c r="AI1690" s="276">
        <f t="shared" si="58"/>
        <v>1.3482051282051282</v>
      </c>
      <c r="AJ1690" s="276" t="str">
        <f t="shared" si="59"/>
        <v>689</v>
      </c>
      <c r="AK1690" s="276"/>
      <c r="AL1690" s="276" t="s">
        <v>1755</v>
      </c>
      <c r="AM1690" s="9"/>
      <c r="AN1690" s="9"/>
      <c r="AO1690" s="9"/>
    </row>
    <row r="1691" spans="33:41">
      <c r="AG1691" s="2">
        <v>1675</v>
      </c>
      <c r="AH1691" s="276">
        <v>1674</v>
      </c>
      <c r="AI1691" s="276">
        <f t="shared" si="58"/>
        <v>1.3490109890109889</v>
      </c>
      <c r="AJ1691" s="276" t="str">
        <f t="shared" si="59"/>
        <v>68A</v>
      </c>
      <c r="AK1691" s="276"/>
      <c r="AL1691" s="276" t="s">
        <v>1755</v>
      </c>
      <c r="AM1691" s="9"/>
      <c r="AN1691" s="9"/>
      <c r="AO1691" s="9"/>
    </row>
    <row r="1692" spans="33:41">
      <c r="AG1692" s="2">
        <v>1676</v>
      </c>
      <c r="AH1692" s="276">
        <v>1675</v>
      </c>
      <c r="AI1692" s="276">
        <f t="shared" si="58"/>
        <v>1.3498168498168499</v>
      </c>
      <c r="AJ1692" s="276" t="str">
        <f t="shared" si="59"/>
        <v>68B</v>
      </c>
      <c r="AK1692" s="276"/>
      <c r="AL1692" s="276" t="s">
        <v>1755</v>
      </c>
      <c r="AM1692" s="9"/>
      <c r="AN1692" s="9"/>
      <c r="AO1692" s="9"/>
    </row>
    <row r="1693" spans="33:41">
      <c r="AG1693" s="2">
        <v>1677</v>
      </c>
      <c r="AH1693" s="276">
        <v>1676</v>
      </c>
      <c r="AI1693" s="276">
        <f t="shared" si="58"/>
        <v>1.3506227106227107</v>
      </c>
      <c r="AJ1693" s="276" t="str">
        <f t="shared" si="59"/>
        <v>68C</v>
      </c>
      <c r="AK1693" s="276"/>
      <c r="AL1693" s="276" t="s">
        <v>1755</v>
      </c>
      <c r="AM1693" s="9"/>
      <c r="AN1693" s="9"/>
      <c r="AO1693" s="9"/>
    </row>
    <row r="1694" spans="33:41">
      <c r="AG1694" s="2">
        <v>1678</v>
      </c>
      <c r="AH1694" s="276">
        <v>1677</v>
      </c>
      <c r="AI1694" s="276">
        <f t="shared" si="58"/>
        <v>1.3514285714285714</v>
      </c>
      <c r="AJ1694" s="276" t="str">
        <f t="shared" si="59"/>
        <v>68D</v>
      </c>
      <c r="AK1694" s="276"/>
      <c r="AL1694" s="276" t="s">
        <v>1755</v>
      </c>
      <c r="AM1694" s="9"/>
      <c r="AN1694" s="9"/>
      <c r="AO1694" s="9"/>
    </row>
    <row r="1695" spans="33:41">
      <c r="AG1695" s="2">
        <v>1679</v>
      </c>
      <c r="AH1695" s="276">
        <v>1678</v>
      </c>
      <c r="AI1695" s="276">
        <f t="shared" si="58"/>
        <v>1.3522344322344322</v>
      </c>
      <c r="AJ1695" s="276" t="str">
        <f t="shared" si="59"/>
        <v>68E</v>
      </c>
      <c r="AK1695" s="276"/>
      <c r="AL1695" s="276" t="s">
        <v>1755</v>
      </c>
      <c r="AM1695" s="9"/>
      <c r="AN1695" s="9"/>
      <c r="AO1695" s="9"/>
    </row>
    <row r="1696" spans="33:41">
      <c r="AG1696" s="2">
        <v>1680</v>
      </c>
      <c r="AH1696" s="276">
        <v>1679</v>
      </c>
      <c r="AI1696" s="276">
        <f t="shared" si="58"/>
        <v>1.3530402930402929</v>
      </c>
      <c r="AJ1696" s="276" t="str">
        <f t="shared" si="59"/>
        <v>68F</v>
      </c>
      <c r="AK1696" s="276"/>
      <c r="AL1696" s="276" t="s">
        <v>1755</v>
      </c>
      <c r="AM1696" s="9"/>
      <c r="AN1696" s="9"/>
      <c r="AO1696" s="9"/>
    </row>
    <row r="1697" spans="33:41">
      <c r="AG1697" s="2">
        <v>1681</v>
      </c>
      <c r="AH1697" s="276">
        <v>1680</v>
      </c>
      <c r="AI1697" s="276">
        <f t="shared" si="58"/>
        <v>1.3538461538461539</v>
      </c>
      <c r="AJ1697" s="276" t="str">
        <f t="shared" si="59"/>
        <v>690</v>
      </c>
      <c r="AK1697" s="276"/>
      <c r="AL1697" s="276" t="s">
        <v>1755</v>
      </c>
      <c r="AM1697" s="9"/>
      <c r="AN1697" s="9"/>
      <c r="AO1697" s="9"/>
    </row>
    <row r="1698" spans="33:41">
      <c r="AG1698" s="2">
        <v>1682</v>
      </c>
      <c r="AH1698" s="276">
        <v>1681</v>
      </c>
      <c r="AI1698" s="276">
        <f t="shared" si="58"/>
        <v>1.3546520146520147</v>
      </c>
      <c r="AJ1698" s="276" t="str">
        <f t="shared" si="59"/>
        <v>691</v>
      </c>
      <c r="AK1698" s="276"/>
      <c r="AL1698" s="276" t="s">
        <v>1755</v>
      </c>
      <c r="AM1698" s="9"/>
      <c r="AN1698" s="9"/>
      <c r="AO1698" s="9"/>
    </row>
    <row r="1699" spans="33:41">
      <c r="AG1699" s="2">
        <v>1683</v>
      </c>
      <c r="AH1699" s="276">
        <v>1682</v>
      </c>
      <c r="AI1699" s="276">
        <f t="shared" si="58"/>
        <v>1.3554578754578754</v>
      </c>
      <c r="AJ1699" s="276" t="str">
        <f t="shared" si="59"/>
        <v>692</v>
      </c>
      <c r="AK1699" s="276"/>
      <c r="AL1699" s="276" t="s">
        <v>1755</v>
      </c>
      <c r="AM1699" s="9"/>
      <c r="AN1699" s="9"/>
      <c r="AO1699" s="9"/>
    </row>
    <row r="1700" spans="33:41">
      <c r="AG1700" s="2">
        <v>1684</v>
      </c>
      <c r="AH1700" s="276">
        <v>1683</v>
      </c>
      <c r="AI1700" s="276">
        <f t="shared" si="58"/>
        <v>1.3562637362637362</v>
      </c>
      <c r="AJ1700" s="276" t="str">
        <f t="shared" si="59"/>
        <v>693</v>
      </c>
      <c r="AK1700" s="276"/>
      <c r="AL1700" s="276" t="s">
        <v>1755</v>
      </c>
      <c r="AM1700" s="9"/>
      <c r="AN1700" s="9"/>
      <c r="AO1700" s="9"/>
    </row>
    <row r="1701" spans="33:41">
      <c r="AG1701" s="2">
        <v>1685</v>
      </c>
      <c r="AH1701" s="276">
        <v>1684</v>
      </c>
      <c r="AI1701" s="276">
        <f t="shared" si="58"/>
        <v>1.3570695970695972</v>
      </c>
      <c r="AJ1701" s="276" t="str">
        <f t="shared" si="59"/>
        <v>694</v>
      </c>
      <c r="AK1701" s="276"/>
      <c r="AL1701" s="276" t="s">
        <v>1755</v>
      </c>
      <c r="AM1701" s="9"/>
      <c r="AN1701" s="9"/>
      <c r="AO1701" s="9"/>
    </row>
    <row r="1702" spans="33:41">
      <c r="AG1702" s="2">
        <v>1686</v>
      </c>
      <c r="AH1702" s="276">
        <v>1685</v>
      </c>
      <c r="AI1702" s="276">
        <f t="shared" si="58"/>
        <v>1.3578754578754579</v>
      </c>
      <c r="AJ1702" s="276" t="str">
        <f t="shared" si="59"/>
        <v>695</v>
      </c>
      <c r="AK1702" s="276"/>
      <c r="AL1702" s="276" t="s">
        <v>1755</v>
      </c>
      <c r="AM1702" s="9"/>
      <c r="AN1702" s="9"/>
      <c r="AO1702" s="9"/>
    </row>
    <row r="1703" spans="33:41">
      <c r="AG1703" s="2">
        <v>1687</v>
      </c>
      <c r="AH1703" s="276">
        <v>1686</v>
      </c>
      <c r="AI1703" s="276">
        <f t="shared" si="58"/>
        <v>1.3586813186813187</v>
      </c>
      <c r="AJ1703" s="276" t="str">
        <f t="shared" si="59"/>
        <v>696</v>
      </c>
      <c r="AK1703" s="276"/>
      <c r="AL1703" s="276" t="s">
        <v>1755</v>
      </c>
      <c r="AM1703" s="9"/>
      <c r="AN1703" s="9"/>
      <c r="AO1703" s="9"/>
    </row>
    <row r="1704" spans="33:41">
      <c r="AG1704" s="2">
        <v>1688</v>
      </c>
      <c r="AH1704" s="276">
        <v>1687</v>
      </c>
      <c r="AI1704" s="276">
        <f t="shared" si="58"/>
        <v>1.3594871794871795</v>
      </c>
      <c r="AJ1704" s="276" t="str">
        <f t="shared" si="59"/>
        <v>697</v>
      </c>
      <c r="AK1704" s="276"/>
      <c r="AL1704" s="276" t="s">
        <v>1755</v>
      </c>
      <c r="AM1704" s="9"/>
      <c r="AN1704" s="9"/>
      <c r="AO1704" s="9"/>
    </row>
    <row r="1705" spans="33:41">
      <c r="AG1705" s="2">
        <v>1689</v>
      </c>
      <c r="AH1705" s="276">
        <v>1688</v>
      </c>
      <c r="AI1705" s="276">
        <f t="shared" si="58"/>
        <v>1.3602930402930402</v>
      </c>
      <c r="AJ1705" s="276" t="str">
        <f t="shared" si="59"/>
        <v>698</v>
      </c>
      <c r="AK1705" s="276"/>
      <c r="AL1705" s="276" t="s">
        <v>1755</v>
      </c>
      <c r="AM1705" s="9"/>
      <c r="AN1705" s="9"/>
      <c r="AO1705" s="9"/>
    </row>
    <row r="1706" spans="33:41">
      <c r="AG1706" s="2">
        <v>1690</v>
      </c>
      <c r="AH1706" s="276">
        <v>1689</v>
      </c>
      <c r="AI1706" s="276">
        <f t="shared" si="58"/>
        <v>1.3610989010989012</v>
      </c>
      <c r="AJ1706" s="276" t="str">
        <f t="shared" si="59"/>
        <v>699</v>
      </c>
      <c r="AK1706" s="276"/>
      <c r="AL1706" s="276" t="s">
        <v>1755</v>
      </c>
      <c r="AM1706" s="9"/>
      <c r="AN1706" s="9"/>
      <c r="AO1706" s="9"/>
    </row>
    <row r="1707" spans="33:41">
      <c r="AG1707" s="2">
        <v>1691</v>
      </c>
      <c r="AH1707" s="276">
        <v>1690</v>
      </c>
      <c r="AI1707" s="276">
        <f t="shared" si="58"/>
        <v>1.361904761904762</v>
      </c>
      <c r="AJ1707" s="276" t="str">
        <f t="shared" si="59"/>
        <v>69A</v>
      </c>
      <c r="AK1707" s="276"/>
      <c r="AL1707" s="276" t="s">
        <v>1755</v>
      </c>
      <c r="AM1707" s="9"/>
      <c r="AN1707" s="9"/>
      <c r="AO1707" s="9"/>
    </row>
    <row r="1708" spans="33:41">
      <c r="AG1708" s="2">
        <v>1692</v>
      </c>
      <c r="AH1708" s="276">
        <v>1691</v>
      </c>
      <c r="AI1708" s="276">
        <f t="shared" si="58"/>
        <v>1.3627106227106227</v>
      </c>
      <c r="AJ1708" s="276" t="str">
        <f t="shared" si="59"/>
        <v>69B</v>
      </c>
      <c r="AK1708" s="276"/>
      <c r="AL1708" s="276" t="s">
        <v>1755</v>
      </c>
      <c r="AM1708" s="9"/>
      <c r="AN1708" s="9"/>
      <c r="AO1708" s="9"/>
    </row>
    <row r="1709" spans="33:41">
      <c r="AG1709" s="2">
        <v>1693</v>
      </c>
      <c r="AH1709" s="276">
        <v>1692</v>
      </c>
      <c r="AI1709" s="276">
        <f t="shared" si="58"/>
        <v>1.3635164835164835</v>
      </c>
      <c r="AJ1709" s="276" t="str">
        <f t="shared" si="59"/>
        <v>69C</v>
      </c>
      <c r="AK1709" s="276"/>
      <c r="AL1709" s="276" t="s">
        <v>1755</v>
      </c>
      <c r="AM1709" s="9"/>
      <c r="AN1709" s="9"/>
      <c r="AO1709" s="9"/>
    </row>
    <row r="1710" spans="33:41">
      <c r="AG1710" s="2">
        <v>1694</v>
      </c>
      <c r="AH1710" s="276">
        <v>1693</v>
      </c>
      <c r="AI1710" s="276">
        <f t="shared" si="58"/>
        <v>1.3643223443223442</v>
      </c>
      <c r="AJ1710" s="276" t="str">
        <f t="shared" si="59"/>
        <v>69D</v>
      </c>
      <c r="AK1710" s="276"/>
      <c r="AL1710" s="276" t="s">
        <v>1755</v>
      </c>
      <c r="AM1710" s="9"/>
      <c r="AN1710" s="9"/>
      <c r="AO1710" s="9"/>
    </row>
    <row r="1711" spans="33:41">
      <c r="AG1711" s="2">
        <v>1695</v>
      </c>
      <c r="AH1711" s="276">
        <v>1694</v>
      </c>
      <c r="AI1711" s="276">
        <f t="shared" si="58"/>
        <v>1.3651282051282052</v>
      </c>
      <c r="AJ1711" s="276" t="str">
        <f t="shared" si="59"/>
        <v>69E</v>
      </c>
      <c r="AK1711" s="276"/>
      <c r="AL1711" s="276" t="s">
        <v>1755</v>
      </c>
      <c r="AM1711" s="9"/>
      <c r="AN1711" s="9"/>
      <c r="AO1711" s="9"/>
    </row>
    <row r="1712" spans="33:41">
      <c r="AG1712" s="2">
        <v>1696</v>
      </c>
      <c r="AH1712" s="276">
        <v>1695</v>
      </c>
      <c r="AI1712" s="276">
        <f t="shared" si="58"/>
        <v>1.365934065934066</v>
      </c>
      <c r="AJ1712" s="276" t="str">
        <f t="shared" si="59"/>
        <v>69F</v>
      </c>
      <c r="AK1712" s="276"/>
      <c r="AL1712" s="276" t="s">
        <v>1755</v>
      </c>
      <c r="AM1712" s="9"/>
      <c r="AN1712" s="9"/>
      <c r="AO1712" s="9"/>
    </row>
    <row r="1713" spans="33:41">
      <c r="AG1713" s="2">
        <v>1697</v>
      </c>
      <c r="AH1713" s="276">
        <v>1696</v>
      </c>
      <c r="AI1713" s="276">
        <f t="shared" si="58"/>
        <v>1.3667399267399267</v>
      </c>
      <c r="AJ1713" s="276" t="str">
        <f t="shared" si="59"/>
        <v>6A0</v>
      </c>
      <c r="AK1713" s="276"/>
      <c r="AL1713" s="276" t="s">
        <v>1755</v>
      </c>
      <c r="AM1713" s="9"/>
      <c r="AN1713" s="9"/>
      <c r="AO1713" s="9"/>
    </row>
    <row r="1714" spans="33:41">
      <c r="AG1714" s="2">
        <v>1698</v>
      </c>
      <c r="AH1714" s="276">
        <v>1697</v>
      </c>
      <c r="AI1714" s="276">
        <f t="shared" si="58"/>
        <v>1.3675457875457875</v>
      </c>
      <c r="AJ1714" s="276" t="str">
        <f t="shared" si="59"/>
        <v>6A1</v>
      </c>
      <c r="AK1714" s="276"/>
      <c r="AL1714" s="276" t="s">
        <v>1755</v>
      </c>
      <c r="AM1714" s="9"/>
      <c r="AN1714" s="9"/>
      <c r="AO1714" s="9"/>
    </row>
    <row r="1715" spans="33:41">
      <c r="AG1715" s="2">
        <v>1699</v>
      </c>
      <c r="AH1715" s="276">
        <v>1698</v>
      </c>
      <c r="AI1715" s="276">
        <f t="shared" si="58"/>
        <v>1.3683516483516482</v>
      </c>
      <c r="AJ1715" s="276" t="str">
        <f t="shared" si="59"/>
        <v>6A2</v>
      </c>
      <c r="AK1715" s="276"/>
      <c r="AL1715" s="276" t="s">
        <v>1755</v>
      </c>
      <c r="AM1715" s="9"/>
      <c r="AN1715" s="9"/>
      <c r="AO1715" s="9"/>
    </row>
    <row r="1716" spans="33:41">
      <c r="AG1716" s="2">
        <v>1700</v>
      </c>
      <c r="AH1716" s="276">
        <v>1699</v>
      </c>
      <c r="AI1716" s="276">
        <f t="shared" si="58"/>
        <v>1.3691575091575092</v>
      </c>
      <c r="AJ1716" s="276" t="str">
        <f t="shared" si="59"/>
        <v>6A3</v>
      </c>
      <c r="AK1716" s="276"/>
      <c r="AL1716" s="276" t="s">
        <v>1755</v>
      </c>
      <c r="AM1716" s="9"/>
      <c r="AN1716" s="9"/>
      <c r="AO1716" s="9"/>
    </row>
    <row r="1717" spans="33:41">
      <c r="AG1717" s="2">
        <v>1701</v>
      </c>
      <c r="AH1717" s="276">
        <v>1700</v>
      </c>
      <c r="AI1717" s="276">
        <f t="shared" si="58"/>
        <v>1.36996336996337</v>
      </c>
      <c r="AJ1717" s="276" t="str">
        <f t="shared" si="59"/>
        <v>6A4</v>
      </c>
      <c r="AK1717" s="276"/>
      <c r="AL1717" s="276" t="s">
        <v>1755</v>
      </c>
      <c r="AM1717" s="9"/>
      <c r="AN1717" s="9"/>
      <c r="AO1717" s="9"/>
    </row>
    <row r="1718" spans="33:41">
      <c r="AG1718" s="2">
        <v>1702</v>
      </c>
      <c r="AH1718" s="276">
        <v>1701</v>
      </c>
      <c r="AI1718" s="276">
        <f t="shared" si="58"/>
        <v>1.3707692307692307</v>
      </c>
      <c r="AJ1718" s="276" t="str">
        <f t="shared" si="59"/>
        <v>6A5</v>
      </c>
      <c r="AK1718" s="276"/>
      <c r="AL1718" s="276" t="s">
        <v>1755</v>
      </c>
      <c r="AM1718" s="9"/>
      <c r="AN1718" s="9"/>
      <c r="AO1718" s="9"/>
    </row>
    <row r="1719" spans="33:41">
      <c r="AG1719" s="2">
        <v>1703</v>
      </c>
      <c r="AH1719" s="276">
        <v>1702</v>
      </c>
      <c r="AI1719" s="276">
        <f t="shared" si="58"/>
        <v>1.3715750915750915</v>
      </c>
      <c r="AJ1719" s="276" t="str">
        <f t="shared" si="59"/>
        <v>6A6</v>
      </c>
      <c r="AK1719" s="276"/>
      <c r="AL1719" s="276" t="s">
        <v>1755</v>
      </c>
      <c r="AM1719" s="9"/>
      <c r="AN1719" s="9"/>
      <c r="AO1719" s="9"/>
    </row>
    <row r="1720" spans="33:41">
      <c r="AG1720" s="2">
        <v>1704</v>
      </c>
      <c r="AH1720" s="276">
        <v>1703</v>
      </c>
      <c r="AI1720" s="276">
        <f t="shared" si="58"/>
        <v>1.3723809523809525</v>
      </c>
      <c r="AJ1720" s="276" t="str">
        <f t="shared" si="59"/>
        <v>6A7</v>
      </c>
      <c r="AK1720" s="276"/>
      <c r="AL1720" s="276" t="s">
        <v>1755</v>
      </c>
      <c r="AM1720" s="9"/>
      <c r="AN1720" s="9"/>
      <c r="AO1720" s="9"/>
    </row>
    <row r="1721" spans="33:41">
      <c r="AG1721" s="2">
        <v>1705</v>
      </c>
      <c r="AH1721" s="276">
        <v>1704</v>
      </c>
      <c r="AI1721" s="276">
        <f t="shared" si="58"/>
        <v>1.3731868131868132</v>
      </c>
      <c r="AJ1721" s="276" t="str">
        <f t="shared" si="59"/>
        <v>6A8</v>
      </c>
      <c r="AK1721" s="276"/>
      <c r="AL1721" s="276" t="s">
        <v>1755</v>
      </c>
      <c r="AM1721" s="9"/>
      <c r="AN1721" s="9"/>
      <c r="AO1721" s="9"/>
    </row>
    <row r="1722" spans="33:41">
      <c r="AG1722" s="2">
        <v>1706</v>
      </c>
      <c r="AH1722" s="276">
        <v>1705</v>
      </c>
      <c r="AI1722" s="276">
        <f t="shared" si="58"/>
        <v>1.373992673992674</v>
      </c>
      <c r="AJ1722" s="276" t="str">
        <f t="shared" si="59"/>
        <v>6A9</v>
      </c>
      <c r="AK1722" s="276"/>
      <c r="AL1722" s="276" t="s">
        <v>1755</v>
      </c>
      <c r="AM1722" s="9"/>
      <c r="AN1722" s="9"/>
      <c r="AO1722" s="9"/>
    </row>
    <row r="1723" spans="33:41">
      <c r="AG1723" s="2">
        <v>1707</v>
      </c>
      <c r="AH1723" s="276">
        <v>1706</v>
      </c>
      <c r="AI1723" s="276">
        <f t="shared" si="58"/>
        <v>1.3747985347985348</v>
      </c>
      <c r="AJ1723" s="276" t="str">
        <f t="shared" si="59"/>
        <v>6AA</v>
      </c>
      <c r="AK1723" s="276"/>
      <c r="AL1723" s="276" t="s">
        <v>1755</v>
      </c>
      <c r="AM1723" s="9"/>
      <c r="AN1723" s="9"/>
      <c r="AO1723" s="9"/>
    </row>
    <row r="1724" spans="33:41">
      <c r="AG1724" s="2">
        <v>1708</v>
      </c>
      <c r="AH1724" s="276">
        <v>1707</v>
      </c>
      <c r="AI1724" s="276">
        <f t="shared" si="58"/>
        <v>1.3756043956043955</v>
      </c>
      <c r="AJ1724" s="276" t="str">
        <f t="shared" si="59"/>
        <v>6AB</v>
      </c>
      <c r="AK1724" s="276"/>
      <c r="AL1724" s="276" t="s">
        <v>1755</v>
      </c>
      <c r="AM1724" s="9"/>
      <c r="AN1724" s="9"/>
      <c r="AO1724" s="9"/>
    </row>
    <row r="1725" spans="33:41">
      <c r="AG1725" s="2">
        <v>1709</v>
      </c>
      <c r="AH1725" s="276">
        <v>1708</v>
      </c>
      <c r="AI1725" s="276">
        <f t="shared" si="58"/>
        <v>1.3764102564102565</v>
      </c>
      <c r="AJ1725" s="276" t="str">
        <f t="shared" si="59"/>
        <v>6AC</v>
      </c>
      <c r="AK1725" s="276"/>
      <c r="AL1725" s="276" t="s">
        <v>1755</v>
      </c>
      <c r="AM1725" s="9"/>
      <c r="AN1725" s="9"/>
      <c r="AO1725" s="9"/>
    </row>
    <row r="1726" spans="33:41">
      <c r="AG1726" s="2">
        <v>1710</v>
      </c>
      <c r="AH1726" s="276">
        <v>1709</v>
      </c>
      <c r="AI1726" s="276">
        <f t="shared" si="58"/>
        <v>1.3772161172161173</v>
      </c>
      <c r="AJ1726" s="276" t="str">
        <f t="shared" si="59"/>
        <v>6AD</v>
      </c>
      <c r="AK1726" s="276"/>
      <c r="AL1726" s="276" t="s">
        <v>1755</v>
      </c>
      <c r="AM1726" s="9"/>
      <c r="AN1726" s="9"/>
      <c r="AO1726" s="9"/>
    </row>
    <row r="1727" spans="33:41">
      <c r="AG1727" s="2">
        <v>1711</v>
      </c>
      <c r="AH1727" s="276">
        <v>1710</v>
      </c>
      <c r="AI1727" s="276">
        <f t="shared" si="58"/>
        <v>1.378021978021978</v>
      </c>
      <c r="AJ1727" s="276" t="str">
        <f t="shared" si="59"/>
        <v>6AE</v>
      </c>
      <c r="AK1727" s="276"/>
      <c r="AL1727" s="276" t="s">
        <v>1755</v>
      </c>
      <c r="AM1727" s="9"/>
      <c r="AN1727" s="9"/>
      <c r="AO1727" s="9"/>
    </row>
    <row r="1728" spans="33:41">
      <c r="AG1728" s="2">
        <v>1712</v>
      </c>
      <c r="AH1728" s="276">
        <v>1711</v>
      </c>
      <c r="AI1728" s="276">
        <f t="shared" si="58"/>
        <v>1.3788278388278388</v>
      </c>
      <c r="AJ1728" s="276" t="str">
        <f t="shared" si="59"/>
        <v>6AF</v>
      </c>
      <c r="AK1728" s="276"/>
      <c r="AL1728" s="276" t="s">
        <v>1755</v>
      </c>
      <c r="AM1728" s="9"/>
      <c r="AN1728" s="9"/>
      <c r="AO1728" s="9"/>
    </row>
    <row r="1729" spans="33:41">
      <c r="AG1729" s="2">
        <v>1713</v>
      </c>
      <c r="AH1729" s="276">
        <v>1712</v>
      </c>
      <c r="AI1729" s="276">
        <f t="shared" si="58"/>
        <v>1.3796336996336995</v>
      </c>
      <c r="AJ1729" s="276" t="str">
        <f t="shared" si="59"/>
        <v>6B0</v>
      </c>
      <c r="AK1729" s="276"/>
      <c r="AL1729" s="276" t="s">
        <v>1755</v>
      </c>
      <c r="AM1729" s="9"/>
      <c r="AN1729" s="9"/>
      <c r="AO1729" s="9"/>
    </row>
    <row r="1730" spans="33:41">
      <c r="AG1730" s="2">
        <v>1714</v>
      </c>
      <c r="AH1730" s="276">
        <v>1713</v>
      </c>
      <c r="AI1730" s="276">
        <f t="shared" si="58"/>
        <v>1.3804395604395605</v>
      </c>
      <c r="AJ1730" s="276" t="str">
        <f t="shared" si="59"/>
        <v>6B1</v>
      </c>
      <c r="AK1730" s="276"/>
      <c r="AL1730" s="276" t="s">
        <v>1755</v>
      </c>
      <c r="AM1730" s="9"/>
      <c r="AN1730" s="9"/>
      <c r="AO1730" s="9"/>
    </row>
    <row r="1731" spans="33:41">
      <c r="AG1731" s="2">
        <v>1715</v>
      </c>
      <c r="AH1731" s="276">
        <v>1714</v>
      </c>
      <c r="AI1731" s="276">
        <f t="shared" si="58"/>
        <v>1.3812454212454213</v>
      </c>
      <c r="AJ1731" s="276" t="str">
        <f t="shared" si="59"/>
        <v>6B2</v>
      </c>
      <c r="AK1731" s="276"/>
      <c r="AL1731" s="276" t="s">
        <v>1755</v>
      </c>
      <c r="AM1731" s="9"/>
      <c r="AN1731" s="9"/>
      <c r="AO1731" s="9"/>
    </row>
    <row r="1732" spans="33:41">
      <c r="AG1732" s="2">
        <v>1716</v>
      </c>
      <c r="AH1732" s="276">
        <v>1715</v>
      </c>
      <c r="AI1732" s="276">
        <f t="shared" si="58"/>
        <v>1.382051282051282</v>
      </c>
      <c r="AJ1732" s="276" t="str">
        <f t="shared" si="59"/>
        <v>6B3</v>
      </c>
      <c r="AK1732" s="276"/>
      <c r="AL1732" s="276" t="s">
        <v>1755</v>
      </c>
      <c r="AM1732" s="9"/>
      <c r="AN1732" s="9"/>
      <c r="AO1732" s="9"/>
    </row>
    <row r="1733" spans="33:41">
      <c r="AG1733" s="2">
        <v>1717</v>
      </c>
      <c r="AH1733" s="276">
        <v>1716</v>
      </c>
      <c r="AI1733" s="276">
        <f t="shared" si="58"/>
        <v>1.3828571428571428</v>
      </c>
      <c r="AJ1733" s="276" t="str">
        <f t="shared" si="59"/>
        <v>6B4</v>
      </c>
      <c r="AK1733" s="276"/>
      <c r="AL1733" s="276" t="s">
        <v>1755</v>
      </c>
      <c r="AM1733" s="9"/>
      <c r="AN1733" s="9"/>
      <c r="AO1733" s="9"/>
    </row>
    <row r="1734" spans="33:41">
      <c r="AG1734" s="2">
        <v>1718</v>
      </c>
      <c r="AH1734" s="276">
        <v>1717</v>
      </c>
      <c r="AI1734" s="276">
        <f t="shared" si="58"/>
        <v>1.3836630036630038</v>
      </c>
      <c r="AJ1734" s="276" t="str">
        <f t="shared" si="59"/>
        <v>6B5</v>
      </c>
      <c r="AK1734" s="276"/>
      <c r="AL1734" s="276" t="s">
        <v>1755</v>
      </c>
      <c r="AM1734" s="9"/>
      <c r="AN1734" s="9"/>
      <c r="AO1734" s="9"/>
    </row>
    <row r="1735" spans="33:41">
      <c r="AG1735" s="2">
        <v>1719</v>
      </c>
      <c r="AH1735" s="276">
        <v>1718</v>
      </c>
      <c r="AI1735" s="276">
        <f t="shared" si="58"/>
        <v>1.3844688644688645</v>
      </c>
      <c r="AJ1735" s="276" t="str">
        <f t="shared" si="59"/>
        <v>6B6</v>
      </c>
      <c r="AK1735" s="276"/>
      <c r="AL1735" s="276" t="s">
        <v>1755</v>
      </c>
      <c r="AM1735" s="9"/>
      <c r="AN1735" s="9"/>
      <c r="AO1735" s="9"/>
    </row>
    <row r="1736" spans="33:41">
      <c r="AG1736" s="2">
        <v>1720</v>
      </c>
      <c r="AH1736" s="276">
        <v>1719</v>
      </c>
      <c r="AI1736" s="276">
        <f t="shared" si="58"/>
        <v>1.3852747252747253</v>
      </c>
      <c r="AJ1736" s="276" t="str">
        <f t="shared" si="59"/>
        <v>6B7</v>
      </c>
      <c r="AK1736" s="276"/>
      <c r="AL1736" s="276" t="s">
        <v>1755</v>
      </c>
      <c r="AM1736" s="9"/>
      <c r="AN1736" s="9"/>
      <c r="AO1736" s="9"/>
    </row>
    <row r="1737" spans="33:41">
      <c r="AG1737" s="2">
        <v>1721</v>
      </c>
      <c r="AH1737" s="276">
        <v>1720</v>
      </c>
      <c r="AI1737" s="276">
        <f t="shared" si="58"/>
        <v>1.386080586080586</v>
      </c>
      <c r="AJ1737" s="276" t="str">
        <f t="shared" si="59"/>
        <v>6B8</v>
      </c>
      <c r="AK1737" s="276"/>
      <c r="AL1737" s="276" t="s">
        <v>1755</v>
      </c>
      <c r="AM1737" s="9"/>
      <c r="AN1737" s="9"/>
      <c r="AO1737" s="9"/>
    </row>
    <row r="1738" spans="33:41">
      <c r="AG1738" s="2">
        <v>1722</v>
      </c>
      <c r="AH1738" s="276">
        <v>1721</v>
      </c>
      <c r="AI1738" s="276">
        <f t="shared" si="58"/>
        <v>1.3868864468864468</v>
      </c>
      <c r="AJ1738" s="276" t="str">
        <f t="shared" si="59"/>
        <v>6B9</v>
      </c>
      <c r="AK1738" s="276"/>
      <c r="AL1738" s="276" t="s">
        <v>1755</v>
      </c>
      <c r="AM1738" s="9"/>
      <c r="AN1738" s="9"/>
      <c r="AO1738" s="9"/>
    </row>
    <row r="1739" spans="33:41">
      <c r="AG1739" s="2">
        <v>1723</v>
      </c>
      <c r="AH1739" s="276">
        <v>1722</v>
      </c>
      <c r="AI1739" s="276">
        <f t="shared" si="58"/>
        <v>1.3876923076923078</v>
      </c>
      <c r="AJ1739" s="276" t="str">
        <f t="shared" si="59"/>
        <v>6BA</v>
      </c>
      <c r="AK1739" s="276"/>
      <c r="AL1739" s="276" t="s">
        <v>1755</v>
      </c>
      <c r="AM1739" s="9"/>
      <c r="AN1739" s="9"/>
      <c r="AO1739" s="9"/>
    </row>
    <row r="1740" spans="33:41">
      <c r="AG1740" s="2">
        <v>1724</v>
      </c>
      <c r="AH1740" s="276">
        <v>1723</v>
      </c>
      <c r="AI1740" s="276">
        <f t="shared" si="58"/>
        <v>1.3884981684981685</v>
      </c>
      <c r="AJ1740" s="276" t="str">
        <f t="shared" si="59"/>
        <v>6BB</v>
      </c>
      <c r="AK1740" s="276"/>
      <c r="AL1740" s="276" t="s">
        <v>1755</v>
      </c>
      <c r="AM1740" s="9"/>
      <c r="AN1740" s="9"/>
      <c r="AO1740" s="9"/>
    </row>
    <row r="1741" spans="33:41">
      <c r="AG1741" s="2">
        <v>1725</v>
      </c>
      <c r="AH1741" s="276">
        <v>1724</v>
      </c>
      <c r="AI1741" s="276">
        <f t="shared" si="58"/>
        <v>1.3893040293040293</v>
      </c>
      <c r="AJ1741" s="276" t="str">
        <f t="shared" si="59"/>
        <v>6BC</v>
      </c>
      <c r="AK1741" s="276"/>
      <c r="AL1741" s="276" t="s">
        <v>1755</v>
      </c>
      <c r="AM1741" s="9"/>
      <c r="AN1741" s="9"/>
      <c r="AO1741" s="9"/>
    </row>
    <row r="1742" spans="33:41">
      <c r="AG1742" s="2">
        <v>1726</v>
      </c>
      <c r="AH1742" s="276">
        <v>1725</v>
      </c>
      <c r="AI1742" s="276">
        <f t="shared" si="58"/>
        <v>1.3901098901098901</v>
      </c>
      <c r="AJ1742" s="276" t="str">
        <f t="shared" si="59"/>
        <v>6BD</v>
      </c>
      <c r="AK1742" s="276"/>
      <c r="AL1742" s="276" t="s">
        <v>1755</v>
      </c>
      <c r="AM1742" s="9"/>
      <c r="AN1742" s="9"/>
      <c r="AO1742" s="9"/>
    </row>
    <row r="1743" spans="33:41">
      <c r="AG1743" s="2">
        <v>1727</v>
      </c>
      <c r="AH1743" s="276">
        <v>1726</v>
      </c>
      <c r="AI1743" s="276">
        <f t="shared" si="58"/>
        <v>1.3909157509157508</v>
      </c>
      <c r="AJ1743" s="276" t="str">
        <f t="shared" si="59"/>
        <v>6BE</v>
      </c>
      <c r="AK1743" s="276"/>
      <c r="AL1743" s="276" t="s">
        <v>1755</v>
      </c>
      <c r="AM1743" s="9"/>
      <c r="AN1743" s="9"/>
      <c r="AO1743" s="9"/>
    </row>
    <row r="1744" spans="33:41">
      <c r="AG1744" s="2">
        <v>1728</v>
      </c>
      <c r="AH1744" s="276">
        <v>1727</v>
      </c>
      <c r="AI1744" s="276">
        <f t="shared" si="58"/>
        <v>1.3917216117216118</v>
      </c>
      <c r="AJ1744" s="276" t="str">
        <f t="shared" si="59"/>
        <v>6BF</v>
      </c>
      <c r="AK1744" s="276"/>
      <c r="AL1744" s="276" t="s">
        <v>1755</v>
      </c>
      <c r="AM1744" s="9"/>
      <c r="AN1744" s="9"/>
      <c r="AO1744" s="9"/>
    </row>
    <row r="1745" spans="33:41">
      <c r="AG1745" s="2">
        <v>1729</v>
      </c>
      <c r="AH1745" s="276">
        <v>1728</v>
      </c>
      <c r="AI1745" s="276">
        <f t="shared" si="58"/>
        <v>1.3925274725274726</v>
      </c>
      <c r="AJ1745" s="276" t="str">
        <f t="shared" si="59"/>
        <v>6C0</v>
      </c>
      <c r="AK1745" s="276"/>
      <c r="AL1745" s="276" t="s">
        <v>1755</v>
      </c>
      <c r="AM1745" s="9"/>
      <c r="AN1745" s="9"/>
      <c r="AO1745" s="9"/>
    </row>
    <row r="1746" spans="33:41">
      <c r="AG1746" s="2">
        <v>1730</v>
      </c>
      <c r="AH1746" s="276">
        <v>1729</v>
      </c>
      <c r="AI1746" s="276">
        <f t="shared" si="58"/>
        <v>1.3933333333333333</v>
      </c>
      <c r="AJ1746" s="276" t="str">
        <f t="shared" si="59"/>
        <v>6C1</v>
      </c>
      <c r="AK1746" s="276"/>
      <c r="AL1746" s="276" t="s">
        <v>1755</v>
      </c>
      <c r="AM1746" s="9"/>
      <c r="AN1746" s="9"/>
      <c r="AO1746" s="9"/>
    </row>
    <row r="1747" spans="33:41">
      <c r="AG1747" s="2">
        <v>1731</v>
      </c>
      <c r="AH1747" s="276">
        <v>1730</v>
      </c>
      <c r="AI1747" s="276">
        <f t="shared" ref="AI1747:AI1810" si="60">AH1747*$AJ$15</f>
        <v>1.3941391941391941</v>
      </c>
      <c r="AJ1747" s="276" t="str">
        <f t="shared" ref="AJ1747:AJ1810" si="61">DEC2HEX(AH1747,3)</f>
        <v>6C2</v>
      </c>
      <c r="AK1747" s="276"/>
      <c r="AL1747" s="276" t="s">
        <v>1755</v>
      </c>
      <c r="AM1747" s="9"/>
      <c r="AN1747" s="9"/>
      <c r="AO1747" s="9"/>
    </row>
    <row r="1748" spans="33:41">
      <c r="AG1748" s="2">
        <v>1732</v>
      </c>
      <c r="AH1748" s="276">
        <v>1731</v>
      </c>
      <c r="AI1748" s="276">
        <f t="shared" si="60"/>
        <v>1.3949450549450551</v>
      </c>
      <c r="AJ1748" s="276" t="str">
        <f t="shared" si="61"/>
        <v>6C3</v>
      </c>
      <c r="AK1748" s="276"/>
      <c r="AL1748" s="276" t="s">
        <v>1755</v>
      </c>
      <c r="AM1748" s="9"/>
      <c r="AN1748" s="9"/>
      <c r="AO1748" s="9"/>
    </row>
    <row r="1749" spans="33:41">
      <c r="AG1749" s="2">
        <v>1733</v>
      </c>
      <c r="AH1749" s="276">
        <v>1732</v>
      </c>
      <c r="AI1749" s="276">
        <f t="shared" si="60"/>
        <v>1.3957509157509158</v>
      </c>
      <c r="AJ1749" s="276" t="str">
        <f t="shared" si="61"/>
        <v>6C4</v>
      </c>
      <c r="AK1749" s="276"/>
      <c r="AL1749" s="276" t="s">
        <v>1755</v>
      </c>
      <c r="AM1749" s="9"/>
      <c r="AN1749" s="9"/>
      <c r="AO1749" s="9"/>
    </row>
    <row r="1750" spans="33:41">
      <c r="AG1750" s="2">
        <v>1734</v>
      </c>
      <c r="AH1750" s="276">
        <v>1733</v>
      </c>
      <c r="AI1750" s="276">
        <f t="shared" si="60"/>
        <v>1.3965567765567766</v>
      </c>
      <c r="AJ1750" s="276" t="str">
        <f t="shared" si="61"/>
        <v>6C5</v>
      </c>
      <c r="AK1750" s="276"/>
      <c r="AL1750" s="276" t="s">
        <v>1755</v>
      </c>
      <c r="AM1750" s="9"/>
      <c r="AN1750" s="9"/>
      <c r="AO1750" s="9"/>
    </row>
    <row r="1751" spans="33:41">
      <c r="AG1751" s="2">
        <v>1735</v>
      </c>
      <c r="AH1751" s="276">
        <v>1734</v>
      </c>
      <c r="AI1751" s="276">
        <f t="shared" si="60"/>
        <v>1.3973626373626373</v>
      </c>
      <c r="AJ1751" s="276" t="str">
        <f t="shared" si="61"/>
        <v>6C6</v>
      </c>
      <c r="AK1751" s="276"/>
      <c r="AL1751" s="276" t="s">
        <v>1755</v>
      </c>
      <c r="AM1751" s="9"/>
      <c r="AN1751" s="9"/>
      <c r="AO1751" s="9"/>
    </row>
    <row r="1752" spans="33:41">
      <c r="AG1752" s="2">
        <v>1736</v>
      </c>
      <c r="AH1752" s="276">
        <v>1735</v>
      </c>
      <c r="AI1752" s="276">
        <f t="shared" si="60"/>
        <v>1.3981684981684981</v>
      </c>
      <c r="AJ1752" s="276" t="str">
        <f t="shared" si="61"/>
        <v>6C7</v>
      </c>
      <c r="AK1752" s="276"/>
      <c r="AL1752" s="276" t="s">
        <v>1755</v>
      </c>
      <c r="AM1752" s="9"/>
      <c r="AN1752" s="9"/>
      <c r="AO1752" s="9"/>
    </row>
    <row r="1753" spans="33:41">
      <c r="AG1753" s="2">
        <v>1737</v>
      </c>
      <c r="AH1753" s="276">
        <v>1736</v>
      </c>
      <c r="AI1753" s="276">
        <f t="shared" si="60"/>
        <v>1.3989743589743591</v>
      </c>
      <c r="AJ1753" s="276" t="str">
        <f t="shared" si="61"/>
        <v>6C8</v>
      </c>
      <c r="AK1753" s="276"/>
      <c r="AL1753" s="276" t="s">
        <v>1755</v>
      </c>
      <c r="AM1753" s="9"/>
      <c r="AN1753" s="9"/>
      <c r="AO1753" s="9"/>
    </row>
    <row r="1754" spans="33:41">
      <c r="AG1754" s="2">
        <v>1738</v>
      </c>
      <c r="AH1754" s="276">
        <v>1737</v>
      </c>
      <c r="AI1754" s="276">
        <f t="shared" si="60"/>
        <v>1.3997802197802198</v>
      </c>
      <c r="AJ1754" s="276" t="str">
        <f t="shared" si="61"/>
        <v>6C9</v>
      </c>
      <c r="AK1754" s="276"/>
      <c r="AL1754" s="276" t="s">
        <v>1755</v>
      </c>
      <c r="AM1754" s="9"/>
      <c r="AN1754" s="9"/>
      <c r="AO1754" s="9"/>
    </row>
    <row r="1755" spans="33:41">
      <c r="AG1755" s="2">
        <v>1739</v>
      </c>
      <c r="AH1755" s="276">
        <v>1738</v>
      </c>
      <c r="AI1755" s="276">
        <f t="shared" si="60"/>
        <v>1.4005860805860806</v>
      </c>
      <c r="AJ1755" s="276" t="str">
        <f t="shared" si="61"/>
        <v>6CA</v>
      </c>
      <c r="AK1755" s="276"/>
      <c r="AL1755" s="276" t="s">
        <v>1755</v>
      </c>
      <c r="AM1755" s="9"/>
      <c r="AN1755" s="9"/>
      <c r="AO1755" s="9"/>
    </row>
    <row r="1756" spans="33:41">
      <c r="AG1756" s="2">
        <v>1740</v>
      </c>
      <c r="AH1756" s="276">
        <v>1739</v>
      </c>
      <c r="AI1756" s="276">
        <f t="shared" si="60"/>
        <v>1.4013919413919413</v>
      </c>
      <c r="AJ1756" s="276" t="str">
        <f t="shared" si="61"/>
        <v>6CB</v>
      </c>
      <c r="AK1756" s="276"/>
      <c r="AL1756" s="276" t="s">
        <v>1755</v>
      </c>
      <c r="AM1756" s="9"/>
      <c r="AN1756" s="9"/>
      <c r="AO1756" s="9"/>
    </row>
    <row r="1757" spans="33:41">
      <c r="AG1757" s="2">
        <v>1741</v>
      </c>
      <c r="AH1757" s="276">
        <v>1740</v>
      </c>
      <c r="AI1757" s="276">
        <f t="shared" si="60"/>
        <v>1.4021978021978021</v>
      </c>
      <c r="AJ1757" s="276" t="str">
        <f t="shared" si="61"/>
        <v>6CC</v>
      </c>
      <c r="AK1757" s="276"/>
      <c r="AL1757" s="276" t="s">
        <v>1755</v>
      </c>
      <c r="AM1757" s="9"/>
      <c r="AN1757" s="9"/>
      <c r="AO1757" s="9"/>
    </row>
    <row r="1758" spans="33:41">
      <c r="AG1758" s="2">
        <v>1742</v>
      </c>
      <c r="AH1758" s="276">
        <v>1741</v>
      </c>
      <c r="AI1758" s="276">
        <f t="shared" si="60"/>
        <v>1.4030036630036631</v>
      </c>
      <c r="AJ1758" s="276" t="str">
        <f t="shared" si="61"/>
        <v>6CD</v>
      </c>
      <c r="AK1758" s="276"/>
      <c r="AL1758" s="276" t="s">
        <v>1755</v>
      </c>
      <c r="AM1758" s="9"/>
      <c r="AN1758" s="9"/>
      <c r="AO1758" s="9"/>
    </row>
    <row r="1759" spans="33:41">
      <c r="AG1759" s="2">
        <v>1743</v>
      </c>
      <c r="AH1759" s="276">
        <v>1742</v>
      </c>
      <c r="AI1759" s="276">
        <f t="shared" si="60"/>
        <v>1.4038095238095238</v>
      </c>
      <c r="AJ1759" s="276" t="str">
        <f t="shared" si="61"/>
        <v>6CE</v>
      </c>
      <c r="AK1759" s="276"/>
      <c r="AL1759" s="276" t="s">
        <v>1755</v>
      </c>
      <c r="AM1759" s="9"/>
      <c r="AN1759" s="9"/>
      <c r="AO1759" s="9"/>
    </row>
    <row r="1760" spans="33:41">
      <c r="AG1760" s="2">
        <v>1744</v>
      </c>
      <c r="AH1760" s="276">
        <v>1743</v>
      </c>
      <c r="AI1760" s="276">
        <f t="shared" si="60"/>
        <v>1.4046153846153846</v>
      </c>
      <c r="AJ1760" s="276" t="str">
        <f t="shared" si="61"/>
        <v>6CF</v>
      </c>
      <c r="AK1760" s="276"/>
      <c r="AL1760" s="276" t="s">
        <v>1755</v>
      </c>
      <c r="AM1760" s="9"/>
      <c r="AN1760" s="9"/>
      <c r="AO1760" s="9"/>
    </row>
    <row r="1761" spans="33:41">
      <c r="AG1761" s="2">
        <v>1745</v>
      </c>
      <c r="AH1761" s="276">
        <v>1744</v>
      </c>
      <c r="AI1761" s="276">
        <f t="shared" si="60"/>
        <v>1.4054212454212454</v>
      </c>
      <c r="AJ1761" s="276" t="str">
        <f t="shared" si="61"/>
        <v>6D0</v>
      </c>
      <c r="AK1761" s="276"/>
      <c r="AL1761" s="276" t="s">
        <v>1755</v>
      </c>
      <c r="AM1761" s="9"/>
      <c r="AN1761" s="9"/>
      <c r="AO1761" s="9"/>
    </row>
    <row r="1762" spans="33:41">
      <c r="AG1762" s="2">
        <v>1746</v>
      </c>
      <c r="AH1762" s="276">
        <v>1745</v>
      </c>
      <c r="AI1762" s="276">
        <f t="shared" si="60"/>
        <v>1.4062271062271061</v>
      </c>
      <c r="AJ1762" s="276" t="str">
        <f t="shared" si="61"/>
        <v>6D1</v>
      </c>
      <c r="AK1762" s="276"/>
      <c r="AL1762" s="276" t="s">
        <v>1755</v>
      </c>
      <c r="AM1762" s="9"/>
      <c r="AN1762" s="9"/>
      <c r="AO1762" s="9"/>
    </row>
    <row r="1763" spans="33:41">
      <c r="AG1763" s="2">
        <v>1747</v>
      </c>
      <c r="AH1763" s="276">
        <v>1746</v>
      </c>
      <c r="AI1763" s="276">
        <f t="shared" si="60"/>
        <v>1.4070329670329671</v>
      </c>
      <c r="AJ1763" s="276" t="str">
        <f t="shared" si="61"/>
        <v>6D2</v>
      </c>
      <c r="AK1763" s="276"/>
      <c r="AL1763" s="276" t="s">
        <v>1755</v>
      </c>
      <c r="AM1763" s="9"/>
      <c r="AN1763" s="9"/>
      <c r="AO1763" s="9"/>
    </row>
    <row r="1764" spans="33:41">
      <c r="AG1764" s="2">
        <v>1748</v>
      </c>
      <c r="AH1764" s="276">
        <v>1747</v>
      </c>
      <c r="AI1764" s="276">
        <f t="shared" si="60"/>
        <v>1.4078388278388279</v>
      </c>
      <c r="AJ1764" s="276" t="str">
        <f t="shared" si="61"/>
        <v>6D3</v>
      </c>
      <c r="AK1764" s="276"/>
      <c r="AL1764" s="276" t="s">
        <v>1755</v>
      </c>
      <c r="AM1764" s="9"/>
      <c r="AN1764" s="9"/>
      <c r="AO1764" s="9"/>
    </row>
    <row r="1765" spans="33:41">
      <c r="AG1765" s="2">
        <v>1749</v>
      </c>
      <c r="AH1765" s="276">
        <v>1748</v>
      </c>
      <c r="AI1765" s="276">
        <f t="shared" si="60"/>
        <v>1.4086446886446886</v>
      </c>
      <c r="AJ1765" s="276" t="str">
        <f t="shared" si="61"/>
        <v>6D4</v>
      </c>
      <c r="AK1765" s="276"/>
      <c r="AL1765" s="276" t="s">
        <v>1755</v>
      </c>
      <c r="AM1765" s="9"/>
      <c r="AN1765" s="9"/>
      <c r="AO1765" s="9"/>
    </row>
    <row r="1766" spans="33:41">
      <c r="AG1766" s="2">
        <v>1750</v>
      </c>
      <c r="AH1766" s="276">
        <v>1749</v>
      </c>
      <c r="AI1766" s="276">
        <f t="shared" si="60"/>
        <v>1.4094505494505494</v>
      </c>
      <c r="AJ1766" s="276" t="str">
        <f t="shared" si="61"/>
        <v>6D5</v>
      </c>
      <c r="AK1766" s="276"/>
      <c r="AL1766" s="276" t="s">
        <v>1755</v>
      </c>
      <c r="AM1766" s="9"/>
      <c r="AN1766" s="9"/>
      <c r="AO1766" s="9"/>
    </row>
    <row r="1767" spans="33:41">
      <c r="AG1767" s="2">
        <v>1751</v>
      </c>
      <c r="AH1767" s="276">
        <v>1750</v>
      </c>
      <c r="AI1767" s="276">
        <f t="shared" si="60"/>
        <v>1.4102564102564104</v>
      </c>
      <c r="AJ1767" s="276" t="str">
        <f t="shared" si="61"/>
        <v>6D6</v>
      </c>
      <c r="AK1767" s="276"/>
      <c r="AL1767" s="276" t="s">
        <v>1755</v>
      </c>
      <c r="AM1767" s="9"/>
      <c r="AN1767" s="9"/>
      <c r="AO1767" s="9"/>
    </row>
    <row r="1768" spans="33:41">
      <c r="AG1768" s="2">
        <v>1752</v>
      </c>
      <c r="AH1768" s="276">
        <v>1751</v>
      </c>
      <c r="AI1768" s="276">
        <f t="shared" si="60"/>
        <v>1.4110622710622711</v>
      </c>
      <c r="AJ1768" s="276" t="str">
        <f t="shared" si="61"/>
        <v>6D7</v>
      </c>
      <c r="AK1768" s="276"/>
      <c r="AL1768" s="276" t="s">
        <v>1755</v>
      </c>
      <c r="AM1768" s="9"/>
      <c r="AN1768" s="9"/>
      <c r="AO1768" s="9"/>
    </row>
    <row r="1769" spans="33:41">
      <c r="AG1769" s="2">
        <v>1753</v>
      </c>
      <c r="AH1769" s="276">
        <v>1752</v>
      </c>
      <c r="AI1769" s="276">
        <f t="shared" si="60"/>
        <v>1.4118681318681319</v>
      </c>
      <c r="AJ1769" s="276" t="str">
        <f t="shared" si="61"/>
        <v>6D8</v>
      </c>
      <c r="AK1769" s="276"/>
      <c r="AL1769" s="276" t="s">
        <v>1755</v>
      </c>
      <c r="AM1769" s="9"/>
      <c r="AN1769" s="9"/>
      <c r="AO1769" s="9"/>
    </row>
    <row r="1770" spans="33:41">
      <c r="AG1770" s="2">
        <v>1754</v>
      </c>
      <c r="AH1770" s="276">
        <v>1753</v>
      </c>
      <c r="AI1770" s="276">
        <f t="shared" si="60"/>
        <v>1.4126739926739926</v>
      </c>
      <c r="AJ1770" s="276" t="str">
        <f t="shared" si="61"/>
        <v>6D9</v>
      </c>
      <c r="AK1770" s="276"/>
      <c r="AL1770" s="276" t="s">
        <v>1755</v>
      </c>
      <c r="AM1770" s="9"/>
      <c r="AN1770" s="9"/>
      <c r="AO1770" s="9"/>
    </row>
    <row r="1771" spans="33:41">
      <c r="AG1771" s="2">
        <v>1755</v>
      </c>
      <c r="AH1771" s="276">
        <v>1754</v>
      </c>
      <c r="AI1771" s="276">
        <f t="shared" si="60"/>
        <v>1.4134798534798534</v>
      </c>
      <c r="AJ1771" s="276" t="str">
        <f t="shared" si="61"/>
        <v>6DA</v>
      </c>
      <c r="AK1771" s="276"/>
      <c r="AL1771" s="276" t="s">
        <v>1755</v>
      </c>
      <c r="AM1771" s="9"/>
      <c r="AN1771" s="9"/>
      <c r="AO1771" s="9"/>
    </row>
    <row r="1772" spans="33:41">
      <c r="AG1772" s="2">
        <v>1756</v>
      </c>
      <c r="AH1772" s="276">
        <v>1755</v>
      </c>
      <c r="AI1772" s="276">
        <f t="shared" si="60"/>
        <v>1.4142857142857144</v>
      </c>
      <c r="AJ1772" s="276" t="str">
        <f t="shared" si="61"/>
        <v>6DB</v>
      </c>
      <c r="AK1772" s="276"/>
      <c r="AL1772" s="276" t="s">
        <v>1755</v>
      </c>
      <c r="AM1772" s="9"/>
      <c r="AN1772" s="9"/>
      <c r="AO1772" s="9"/>
    </row>
    <row r="1773" spans="33:41">
      <c r="AG1773" s="2">
        <v>1757</v>
      </c>
      <c r="AH1773" s="276">
        <v>1756</v>
      </c>
      <c r="AI1773" s="276">
        <f t="shared" si="60"/>
        <v>1.4150915750915751</v>
      </c>
      <c r="AJ1773" s="276" t="str">
        <f t="shared" si="61"/>
        <v>6DC</v>
      </c>
      <c r="AK1773" s="276"/>
      <c r="AL1773" s="276" t="s">
        <v>1755</v>
      </c>
      <c r="AM1773" s="9"/>
      <c r="AN1773" s="9"/>
      <c r="AO1773" s="9"/>
    </row>
    <row r="1774" spans="33:41">
      <c r="AG1774" s="2">
        <v>1758</v>
      </c>
      <c r="AH1774" s="276">
        <v>1757</v>
      </c>
      <c r="AI1774" s="276">
        <f t="shared" si="60"/>
        <v>1.4158974358974359</v>
      </c>
      <c r="AJ1774" s="276" t="str">
        <f t="shared" si="61"/>
        <v>6DD</v>
      </c>
      <c r="AK1774" s="276"/>
      <c r="AL1774" s="276" t="s">
        <v>1755</v>
      </c>
      <c r="AM1774" s="9"/>
      <c r="AN1774" s="9"/>
      <c r="AO1774" s="9"/>
    </row>
    <row r="1775" spans="33:41">
      <c r="AG1775" s="2">
        <v>1759</v>
      </c>
      <c r="AH1775" s="276">
        <v>1758</v>
      </c>
      <c r="AI1775" s="276">
        <f t="shared" si="60"/>
        <v>1.4167032967032966</v>
      </c>
      <c r="AJ1775" s="276" t="str">
        <f t="shared" si="61"/>
        <v>6DE</v>
      </c>
      <c r="AK1775" s="276"/>
      <c r="AL1775" s="276" t="s">
        <v>1755</v>
      </c>
      <c r="AM1775" s="9"/>
      <c r="AN1775" s="9"/>
      <c r="AO1775" s="9"/>
    </row>
    <row r="1776" spans="33:41">
      <c r="AG1776" s="2">
        <v>1760</v>
      </c>
      <c r="AH1776" s="276">
        <v>1759</v>
      </c>
      <c r="AI1776" s="276">
        <f t="shared" si="60"/>
        <v>1.4175091575091574</v>
      </c>
      <c r="AJ1776" s="276" t="str">
        <f t="shared" si="61"/>
        <v>6DF</v>
      </c>
      <c r="AK1776" s="276"/>
      <c r="AL1776" s="276" t="s">
        <v>1755</v>
      </c>
      <c r="AM1776" s="9"/>
      <c r="AN1776" s="9"/>
      <c r="AO1776" s="9"/>
    </row>
    <row r="1777" spans="33:41">
      <c r="AG1777" s="2">
        <v>1761</v>
      </c>
      <c r="AH1777" s="276">
        <v>1760</v>
      </c>
      <c r="AI1777" s="276">
        <f t="shared" si="60"/>
        <v>1.4183150183150184</v>
      </c>
      <c r="AJ1777" s="276" t="str">
        <f t="shared" si="61"/>
        <v>6E0</v>
      </c>
      <c r="AK1777" s="276"/>
      <c r="AL1777" s="276" t="s">
        <v>1755</v>
      </c>
      <c r="AM1777" s="9"/>
      <c r="AN1777" s="9"/>
      <c r="AO1777" s="9"/>
    </row>
    <row r="1778" spans="33:41">
      <c r="AG1778" s="2">
        <v>1762</v>
      </c>
      <c r="AH1778" s="276">
        <v>1761</v>
      </c>
      <c r="AI1778" s="276">
        <f t="shared" si="60"/>
        <v>1.4191208791208791</v>
      </c>
      <c r="AJ1778" s="276" t="str">
        <f t="shared" si="61"/>
        <v>6E1</v>
      </c>
      <c r="AK1778" s="276"/>
      <c r="AL1778" s="276" t="s">
        <v>1755</v>
      </c>
      <c r="AM1778" s="9"/>
      <c r="AN1778" s="9"/>
      <c r="AO1778" s="9"/>
    </row>
    <row r="1779" spans="33:41">
      <c r="AG1779" s="2">
        <v>1763</v>
      </c>
      <c r="AH1779" s="276">
        <v>1762</v>
      </c>
      <c r="AI1779" s="276">
        <f t="shared" si="60"/>
        <v>1.4199267399267399</v>
      </c>
      <c r="AJ1779" s="276" t="str">
        <f t="shared" si="61"/>
        <v>6E2</v>
      </c>
      <c r="AK1779" s="276"/>
      <c r="AL1779" s="276" t="s">
        <v>1755</v>
      </c>
      <c r="AM1779" s="9"/>
      <c r="AN1779" s="9"/>
      <c r="AO1779" s="9"/>
    </row>
    <row r="1780" spans="33:41">
      <c r="AG1780" s="2">
        <v>1764</v>
      </c>
      <c r="AH1780" s="276">
        <v>1763</v>
      </c>
      <c r="AI1780" s="276">
        <f t="shared" si="60"/>
        <v>1.4207326007326007</v>
      </c>
      <c r="AJ1780" s="276" t="str">
        <f t="shared" si="61"/>
        <v>6E3</v>
      </c>
      <c r="AK1780" s="276"/>
      <c r="AL1780" s="276" t="s">
        <v>1755</v>
      </c>
      <c r="AM1780" s="9"/>
      <c r="AN1780" s="9"/>
      <c r="AO1780" s="9"/>
    </row>
    <row r="1781" spans="33:41">
      <c r="AG1781" s="2">
        <v>1765</v>
      </c>
      <c r="AH1781" s="276">
        <v>1764</v>
      </c>
      <c r="AI1781" s="276">
        <f t="shared" si="60"/>
        <v>1.4215384615384616</v>
      </c>
      <c r="AJ1781" s="276" t="str">
        <f t="shared" si="61"/>
        <v>6E4</v>
      </c>
      <c r="AK1781" s="276"/>
      <c r="AL1781" s="276" t="s">
        <v>1755</v>
      </c>
      <c r="AM1781" s="9"/>
      <c r="AN1781" s="9"/>
      <c r="AO1781" s="9"/>
    </row>
    <row r="1782" spans="33:41">
      <c r="AG1782" s="2">
        <v>1766</v>
      </c>
      <c r="AH1782" s="276">
        <v>1765</v>
      </c>
      <c r="AI1782" s="276">
        <f t="shared" si="60"/>
        <v>1.4223443223443224</v>
      </c>
      <c r="AJ1782" s="276" t="str">
        <f t="shared" si="61"/>
        <v>6E5</v>
      </c>
      <c r="AK1782" s="276"/>
      <c r="AL1782" s="276" t="s">
        <v>1755</v>
      </c>
      <c r="AM1782" s="9"/>
      <c r="AN1782" s="9"/>
      <c r="AO1782" s="9"/>
    </row>
    <row r="1783" spans="33:41">
      <c r="AG1783" s="2">
        <v>1767</v>
      </c>
      <c r="AH1783" s="276">
        <v>1766</v>
      </c>
      <c r="AI1783" s="276">
        <f t="shared" si="60"/>
        <v>1.4231501831501832</v>
      </c>
      <c r="AJ1783" s="276" t="str">
        <f t="shared" si="61"/>
        <v>6E6</v>
      </c>
      <c r="AK1783" s="276"/>
      <c r="AL1783" s="276" t="s">
        <v>1755</v>
      </c>
      <c r="AM1783" s="9"/>
      <c r="AN1783" s="9"/>
      <c r="AO1783" s="9"/>
    </row>
    <row r="1784" spans="33:41">
      <c r="AG1784" s="2">
        <v>1768</v>
      </c>
      <c r="AH1784" s="276">
        <v>1767</v>
      </c>
      <c r="AI1784" s="276">
        <f t="shared" si="60"/>
        <v>1.4239560439560439</v>
      </c>
      <c r="AJ1784" s="276" t="str">
        <f t="shared" si="61"/>
        <v>6E7</v>
      </c>
      <c r="AK1784" s="276"/>
      <c r="AL1784" s="276" t="s">
        <v>1755</v>
      </c>
      <c r="AM1784" s="9"/>
      <c r="AN1784" s="9"/>
      <c r="AO1784" s="9"/>
    </row>
    <row r="1785" spans="33:41">
      <c r="AG1785" s="2">
        <v>1769</v>
      </c>
      <c r="AH1785" s="276">
        <v>1768</v>
      </c>
      <c r="AI1785" s="276">
        <f t="shared" si="60"/>
        <v>1.4247619047619047</v>
      </c>
      <c r="AJ1785" s="276" t="str">
        <f t="shared" si="61"/>
        <v>6E8</v>
      </c>
      <c r="AK1785" s="276"/>
      <c r="AL1785" s="276" t="s">
        <v>1755</v>
      </c>
      <c r="AM1785" s="9"/>
      <c r="AN1785" s="9"/>
      <c r="AO1785" s="9"/>
    </row>
    <row r="1786" spans="33:41">
      <c r="AG1786" s="2">
        <v>1770</v>
      </c>
      <c r="AH1786" s="276">
        <v>1769</v>
      </c>
      <c r="AI1786" s="276">
        <f t="shared" si="60"/>
        <v>1.4255677655677657</v>
      </c>
      <c r="AJ1786" s="276" t="str">
        <f t="shared" si="61"/>
        <v>6E9</v>
      </c>
      <c r="AK1786" s="276"/>
      <c r="AL1786" s="276" t="s">
        <v>1755</v>
      </c>
      <c r="AM1786" s="9"/>
      <c r="AN1786" s="9"/>
      <c r="AO1786" s="9"/>
    </row>
    <row r="1787" spans="33:41">
      <c r="AG1787" s="2">
        <v>1771</v>
      </c>
      <c r="AH1787" s="276">
        <v>1770</v>
      </c>
      <c r="AI1787" s="276">
        <f t="shared" si="60"/>
        <v>1.4263736263736264</v>
      </c>
      <c r="AJ1787" s="276" t="str">
        <f t="shared" si="61"/>
        <v>6EA</v>
      </c>
      <c r="AK1787" s="276"/>
      <c r="AL1787" s="276" t="s">
        <v>1755</v>
      </c>
      <c r="AM1787" s="9"/>
      <c r="AN1787" s="9"/>
      <c r="AO1787" s="9"/>
    </row>
    <row r="1788" spans="33:41">
      <c r="AG1788" s="2">
        <v>1772</v>
      </c>
      <c r="AH1788" s="276">
        <v>1771</v>
      </c>
      <c r="AI1788" s="276">
        <f t="shared" si="60"/>
        <v>1.4271794871794872</v>
      </c>
      <c r="AJ1788" s="276" t="str">
        <f t="shared" si="61"/>
        <v>6EB</v>
      </c>
      <c r="AK1788" s="276"/>
      <c r="AL1788" s="276" t="s">
        <v>1755</v>
      </c>
      <c r="AM1788" s="9"/>
      <c r="AN1788" s="9"/>
      <c r="AO1788" s="9"/>
    </row>
    <row r="1789" spans="33:41">
      <c r="AG1789" s="2">
        <v>1773</v>
      </c>
      <c r="AH1789" s="276">
        <v>1772</v>
      </c>
      <c r="AI1789" s="276">
        <f t="shared" si="60"/>
        <v>1.4279853479853479</v>
      </c>
      <c r="AJ1789" s="276" t="str">
        <f t="shared" si="61"/>
        <v>6EC</v>
      </c>
      <c r="AK1789" s="276"/>
      <c r="AL1789" s="276" t="s">
        <v>1755</v>
      </c>
      <c r="AM1789" s="9"/>
      <c r="AN1789" s="9"/>
      <c r="AO1789" s="9"/>
    </row>
    <row r="1790" spans="33:41">
      <c r="AG1790" s="2">
        <v>1774</v>
      </c>
      <c r="AH1790" s="276">
        <v>1773</v>
      </c>
      <c r="AI1790" s="276">
        <f t="shared" si="60"/>
        <v>1.4287912087912087</v>
      </c>
      <c r="AJ1790" s="276" t="str">
        <f t="shared" si="61"/>
        <v>6ED</v>
      </c>
      <c r="AK1790" s="276"/>
      <c r="AL1790" s="276" t="s">
        <v>1755</v>
      </c>
      <c r="AM1790" s="9"/>
      <c r="AN1790" s="9"/>
      <c r="AO1790" s="9"/>
    </row>
    <row r="1791" spans="33:41">
      <c r="AG1791" s="2">
        <v>1775</v>
      </c>
      <c r="AH1791" s="276">
        <v>1774</v>
      </c>
      <c r="AI1791" s="276">
        <f t="shared" si="60"/>
        <v>1.4295970695970697</v>
      </c>
      <c r="AJ1791" s="276" t="str">
        <f t="shared" si="61"/>
        <v>6EE</v>
      </c>
      <c r="AK1791" s="276"/>
      <c r="AL1791" s="276" t="s">
        <v>1755</v>
      </c>
      <c r="AM1791" s="9"/>
      <c r="AN1791" s="9"/>
      <c r="AO1791" s="9"/>
    </row>
    <row r="1792" spans="33:41">
      <c r="AG1792" s="2">
        <v>1776</v>
      </c>
      <c r="AH1792" s="276">
        <v>1775</v>
      </c>
      <c r="AI1792" s="276">
        <f t="shared" si="60"/>
        <v>1.4304029304029304</v>
      </c>
      <c r="AJ1792" s="276" t="str">
        <f t="shared" si="61"/>
        <v>6EF</v>
      </c>
      <c r="AK1792" s="276"/>
      <c r="AL1792" s="276" t="s">
        <v>1755</v>
      </c>
      <c r="AM1792" s="9"/>
      <c r="AN1792" s="9"/>
      <c r="AO1792" s="9"/>
    </row>
    <row r="1793" spans="33:41">
      <c r="AG1793" s="2">
        <v>1777</v>
      </c>
      <c r="AH1793" s="276">
        <v>1776</v>
      </c>
      <c r="AI1793" s="276">
        <f t="shared" si="60"/>
        <v>1.4312087912087912</v>
      </c>
      <c r="AJ1793" s="276" t="str">
        <f t="shared" si="61"/>
        <v>6F0</v>
      </c>
      <c r="AK1793" s="276"/>
      <c r="AL1793" s="276" t="s">
        <v>1755</v>
      </c>
      <c r="AM1793" s="9"/>
      <c r="AN1793" s="9"/>
      <c r="AO1793" s="9"/>
    </row>
    <row r="1794" spans="33:41">
      <c r="AG1794" s="2">
        <v>1778</v>
      </c>
      <c r="AH1794" s="276">
        <v>1777</v>
      </c>
      <c r="AI1794" s="276">
        <f t="shared" si="60"/>
        <v>1.4320146520146519</v>
      </c>
      <c r="AJ1794" s="276" t="str">
        <f t="shared" si="61"/>
        <v>6F1</v>
      </c>
      <c r="AK1794" s="276"/>
      <c r="AL1794" s="276" t="s">
        <v>1755</v>
      </c>
      <c r="AM1794" s="9"/>
      <c r="AN1794" s="9"/>
      <c r="AO1794" s="9"/>
    </row>
    <row r="1795" spans="33:41">
      <c r="AG1795" s="2">
        <v>1779</v>
      </c>
      <c r="AH1795" s="276">
        <v>1778</v>
      </c>
      <c r="AI1795" s="276">
        <f t="shared" si="60"/>
        <v>1.4328205128205129</v>
      </c>
      <c r="AJ1795" s="276" t="str">
        <f t="shared" si="61"/>
        <v>6F2</v>
      </c>
      <c r="AK1795" s="276"/>
      <c r="AL1795" s="276" t="s">
        <v>1755</v>
      </c>
      <c r="AM1795" s="9"/>
      <c r="AN1795" s="9"/>
      <c r="AO1795" s="9"/>
    </row>
    <row r="1796" spans="33:41">
      <c r="AG1796" s="2">
        <v>1780</v>
      </c>
      <c r="AH1796" s="276">
        <v>1779</v>
      </c>
      <c r="AI1796" s="276">
        <f t="shared" si="60"/>
        <v>1.4336263736263737</v>
      </c>
      <c r="AJ1796" s="276" t="str">
        <f t="shared" si="61"/>
        <v>6F3</v>
      </c>
      <c r="AK1796" s="276"/>
      <c r="AL1796" s="276" t="s">
        <v>1755</v>
      </c>
      <c r="AM1796" s="9"/>
      <c r="AN1796" s="9"/>
      <c r="AO1796" s="9"/>
    </row>
    <row r="1797" spans="33:41">
      <c r="AG1797" s="2">
        <v>1781</v>
      </c>
      <c r="AH1797" s="276">
        <v>1780</v>
      </c>
      <c r="AI1797" s="276">
        <f t="shared" si="60"/>
        <v>1.4344322344322344</v>
      </c>
      <c r="AJ1797" s="276" t="str">
        <f t="shared" si="61"/>
        <v>6F4</v>
      </c>
      <c r="AK1797" s="276"/>
      <c r="AL1797" s="276" t="s">
        <v>1755</v>
      </c>
      <c r="AM1797" s="9"/>
      <c r="AN1797" s="9"/>
      <c r="AO1797" s="9"/>
    </row>
    <row r="1798" spans="33:41">
      <c r="AG1798" s="2">
        <v>1782</v>
      </c>
      <c r="AH1798" s="276">
        <v>1781</v>
      </c>
      <c r="AI1798" s="276">
        <f t="shared" si="60"/>
        <v>1.4352380952380952</v>
      </c>
      <c r="AJ1798" s="276" t="str">
        <f t="shared" si="61"/>
        <v>6F5</v>
      </c>
      <c r="AK1798" s="276"/>
      <c r="AL1798" s="276" t="s">
        <v>1755</v>
      </c>
      <c r="AM1798" s="9"/>
      <c r="AN1798" s="9"/>
      <c r="AO1798" s="9"/>
    </row>
    <row r="1799" spans="33:41">
      <c r="AG1799" s="2">
        <v>1783</v>
      </c>
      <c r="AH1799" s="276">
        <v>1782</v>
      </c>
      <c r="AI1799" s="276">
        <f t="shared" si="60"/>
        <v>1.436043956043956</v>
      </c>
      <c r="AJ1799" s="276" t="str">
        <f t="shared" si="61"/>
        <v>6F6</v>
      </c>
      <c r="AK1799" s="276"/>
      <c r="AL1799" s="276" t="s">
        <v>1755</v>
      </c>
      <c r="AM1799" s="9"/>
      <c r="AN1799" s="9"/>
      <c r="AO1799" s="9"/>
    </row>
    <row r="1800" spans="33:41">
      <c r="AG1800" s="2">
        <v>1784</v>
      </c>
      <c r="AH1800" s="276">
        <v>1783</v>
      </c>
      <c r="AI1800" s="276">
        <f t="shared" si="60"/>
        <v>1.4368498168498169</v>
      </c>
      <c r="AJ1800" s="276" t="str">
        <f t="shared" si="61"/>
        <v>6F7</v>
      </c>
      <c r="AK1800" s="276"/>
      <c r="AL1800" s="276" t="s">
        <v>1755</v>
      </c>
      <c r="AM1800" s="9"/>
      <c r="AN1800" s="9"/>
      <c r="AO1800" s="9"/>
    </row>
    <row r="1801" spans="33:41">
      <c r="AG1801" s="2">
        <v>1785</v>
      </c>
      <c r="AH1801" s="276">
        <v>1784</v>
      </c>
      <c r="AI1801" s="276">
        <f t="shared" si="60"/>
        <v>1.4376556776556777</v>
      </c>
      <c r="AJ1801" s="276" t="str">
        <f t="shared" si="61"/>
        <v>6F8</v>
      </c>
      <c r="AK1801" s="276"/>
      <c r="AL1801" s="276" t="s">
        <v>1755</v>
      </c>
      <c r="AM1801" s="9"/>
      <c r="AN1801" s="9"/>
      <c r="AO1801" s="9"/>
    </row>
    <row r="1802" spans="33:41">
      <c r="AG1802" s="2">
        <v>1786</v>
      </c>
      <c r="AH1802" s="276">
        <v>1785</v>
      </c>
      <c r="AI1802" s="276">
        <f t="shared" si="60"/>
        <v>1.4384615384615385</v>
      </c>
      <c r="AJ1802" s="276" t="str">
        <f t="shared" si="61"/>
        <v>6F9</v>
      </c>
      <c r="AK1802" s="276"/>
      <c r="AL1802" s="276" t="s">
        <v>1755</v>
      </c>
      <c r="AM1802" s="9"/>
      <c r="AN1802" s="9"/>
      <c r="AO1802" s="9"/>
    </row>
    <row r="1803" spans="33:41">
      <c r="AG1803" s="2">
        <v>1787</v>
      </c>
      <c r="AH1803" s="276">
        <v>1786</v>
      </c>
      <c r="AI1803" s="276">
        <f t="shared" si="60"/>
        <v>1.4392673992673992</v>
      </c>
      <c r="AJ1803" s="276" t="str">
        <f t="shared" si="61"/>
        <v>6FA</v>
      </c>
      <c r="AK1803" s="276"/>
      <c r="AL1803" s="276" t="s">
        <v>1755</v>
      </c>
      <c r="AM1803" s="9"/>
      <c r="AN1803" s="9"/>
      <c r="AO1803" s="9"/>
    </row>
    <row r="1804" spans="33:41">
      <c r="AG1804" s="2">
        <v>1788</v>
      </c>
      <c r="AH1804" s="276">
        <v>1787</v>
      </c>
      <c r="AI1804" s="276">
        <f t="shared" si="60"/>
        <v>1.44007326007326</v>
      </c>
      <c r="AJ1804" s="276" t="str">
        <f t="shared" si="61"/>
        <v>6FB</v>
      </c>
      <c r="AK1804" s="276"/>
      <c r="AL1804" s="276" t="s">
        <v>1755</v>
      </c>
      <c r="AM1804" s="9"/>
      <c r="AN1804" s="9"/>
      <c r="AO1804" s="9"/>
    </row>
    <row r="1805" spans="33:41">
      <c r="AG1805" s="2">
        <v>1789</v>
      </c>
      <c r="AH1805" s="276">
        <v>1788</v>
      </c>
      <c r="AI1805" s="276">
        <f t="shared" si="60"/>
        <v>1.440879120879121</v>
      </c>
      <c r="AJ1805" s="276" t="str">
        <f t="shared" si="61"/>
        <v>6FC</v>
      </c>
      <c r="AK1805" s="276"/>
      <c r="AL1805" s="276" t="s">
        <v>1755</v>
      </c>
      <c r="AM1805" s="9"/>
      <c r="AN1805" s="9"/>
      <c r="AO1805" s="9"/>
    </row>
    <row r="1806" spans="33:41">
      <c r="AG1806" s="2">
        <v>1790</v>
      </c>
      <c r="AH1806" s="276">
        <v>1789</v>
      </c>
      <c r="AI1806" s="276">
        <f t="shared" si="60"/>
        <v>1.4416849816849817</v>
      </c>
      <c r="AJ1806" s="276" t="str">
        <f t="shared" si="61"/>
        <v>6FD</v>
      </c>
      <c r="AK1806" s="276"/>
      <c r="AL1806" s="276" t="s">
        <v>1755</v>
      </c>
      <c r="AM1806" s="9"/>
      <c r="AN1806" s="9"/>
      <c r="AO1806" s="9"/>
    </row>
    <row r="1807" spans="33:41">
      <c r="AG1807" s="2">
        <v>1791</v>
      </c>
      <c r="AH1807" s="276">
        <v>1790</v>
      </c>
      <c r="AI1807" s="276">
        <f t="shared" si="60"/>
        <v>1.4424908424908425</v>
      </c>
      <c r="AJ1807" s="276" t="str">
        <f t="shared" si="61"/>
        <v>6FE</v>
      </c>
      <c r="AK1807" s="276"/>
      <c r="AL1807" s="276" t="s">
        <v>1755</v>
      </c>
      <c r="AM1807" s="9"/>
      <c r="AN1807" s="9"/>
      <c r="AO1807" s="9"/>
    </row>
    <row r="1808" spans="33:41">
      <c r="AG1808" s="2">
        <v>1792</v>
      </c>
      <c r="AH1808" s="276">
        <v>1791</v>
      </c>
      <c r="AI1808" s="276">
        <f t="shared" si="60"/>
        <v>1.4432967032967032</v>
      </c>
      <c r="AJ1808" s="276" t="str">
        <f t="shared" si="61"/>
        <v>6FF</v>
      </c>
      <c r="AK1808" s="276"/>
      <c r="AL1808" s="276" t="s">
        <v>1755</v>
      </c>
      <c r="AM1808" s="9"/>
      <c r="AN1808" s="9"/>
      <c r="AO1808" s="9"/>
    </row>
    <row r="1809" spans="33:41">
      <c r="AG1809" s="2">
        <v>1793</v>
      </c>
      <c r="AH1809" s="276">
        <v>1792</v>
      </c>
      <c r="AI1809" s="276">
        <f t="shared" si="60"/>
        <v>1.4441025641025642</v>
      </c>
      <c r="AJ1809" s="276" t="str">
        <f t="shared" si="61"/>
        <v>700</v>
      </c>
      <c r="AK1809" s="276"/>
      <c r="AL1809" s="276" t="s">
        <v>1755</v>
      </c>
      <c r="AM1809" s="9"/>
      <c r="AN1809" s="9"/>
      <c r="AO1809" s="9"/>
    </row>
    <row r="1810" spans="33:41">
      <c r="AG1810" s="2">
        <v>1794</v>
      </c>
      <c r="AH1810" s="276">
        <v>1793</v>
      </c>
      <c r="AI1810" s="276">
        <f t="shared" si="60"/>
        <v>1.444908424908425</v>
      </c>
      <c r="AJ1810" s="276" t="str">
        <f t="shared" si="61"/>
        <v>701</v>
      </c>
      <c r="AK1810" s="276"/>
      <c r="AL1810" s="276" t="s">
        <v>1755</v>
      </c>
      <c r="AM1810" s="9"/>
      <c r="AN1810" s="9"/>
      <c r="AO1810" s="9"/>
    </row>
    <row r="1811" spans="33:41">
      <c r="AG1811" s="2">
        <v>1795</v>
      </c>
      <c r="AH1811" s="276">
        <v>1794</v>
      </c>
      <c r="AI1811" s="276">
        <f t="shared" ref="AI1811:AI1874" si="62">AH1811*$AJ$15</f>
        <v>1.4457142857142857</v>
      </c>
      <c r="AJ1811" s="276" t="str">
        <f t="shared" ref="AJ1811:AJ1874" si="63">DEC2HEX(AH1811,3)</f>
        <v>702</v>
      </c>
      <c r="AK1811" s="276"/>
      <c r="AL1811" s="276" t="s">
        <v>1755</v>
      </c>
      <c r="AM1811" s="9"/>
      <c r="AN1811" s="9"/>
      <c r="AO1811" s="9"/>
    </row>
    <row r="1812" spans="33:41">
      <c r="AG1812" s="2">
        <v>1796</v>
      </c>
      <c r="AH1812" s="276">
        <v>1795</v>
      </c>
      <c r="AI1812" s="276">
        <f t="shared" si="62"/>
        <v>1.4465201465201465</v>
      </c>
      <c r="AJ1812" s="276" t="str">
        <f t="shared" si="63"/>
        <v>703</v>
      </c>
      <c r="AK1812" s="276"/>
      <c r="AL1812" s="276" t="s">
        <v>1755</v>
      </c>
      <c r="AM1812" s="9"/>
      <c r="AN1812" s="9"/>
      <c r="AO1812" s="9"/>
    </row>
    <row r="1813" spans="33:41">
      <c r="AG1813" s="2">
        <v>1797</v>
      </c>
      <c r="AH1813" s="276">
        <v>1796</v>
      </c>
      <c r="AI1813" s="276">
        <f t="shared" si="62"/>
        <v>1.4473260073260072</v>
      </c>
      <c r="AJ1813" s="276" t="str">
        <f t="shared" si="63"/>
        <v>704</v>
      </c>
      <c r="AK1813" s="276"/>
      <c r="AL1813" s="276" t="s">
        <v>1755</v>
      </c>
      <c r="AM1813" s="9"/>
      <c r="AN1813" s="9"/>
      <c r="AO1813" s="9"/>
    </row>
    <row r="1814" spans="33:41">
      <c r="AG1814" s="2">
        <v>1798</v>
      </c>
      <c r="AH1814" s="276">
        <v>1797</v>
      </c>
      <c r="AI1814" s="276">
        <f t="shared" si="62"/>
        <v>1.4481318681318682</v>
      </c>
      <c r="AJ1814" s="276" t="str">
        <f t="shared" si="63"/>
        <v>705</v>
      </c>
      <c r="AK1814" s="276"/>
      <c r="AL1814" s="276" t="s">
        <v>1755</v>
      </c>
      <c r="AM1814" s="9"/>
      <c r="AN1814" s="9"/>
      <c r="AO1814" s="9"/>
    </row>
    <row r="1815" spans="33:41">
      <c r="AG1815" s="2">
        <v>1799</v>
      </c>
      <c r="AH1815" s="276">
        <v>1798</v>
      </c>
      <c r="AI1815" s="276">
        <f t="shared" si="62"/>
        <v>1.448937728937729</v>
      </c>
      <c r="AJ1815" s="276" t="str">
        <f t="shared" si="63"/>
        <v>706</v>
      </c>
      <c r="AK1815" s="276"/>
      <c r="AL1815" s="276" t="s">
        <v>1755</v>
      </c>
      <c r="AM1815" s="9"/>
      <c r="AN1815" s="9"/>
      <c r="AO1815" s="9"/>
    </row>
    <row r="1816" spans="33:41">
      <c r="AG1816" s="2">
        <v>1800</v>
      </c>
      <c r="AH1816" s="276">
        <v>1799</v>
      </c>
      <c r="AI1816" s="276">
        <f t="shared" si="62"/>
        <v>1.4497435897435897</v>
      </c>
      <c r="AJ1816" s="276" t="str">
        <f t="shared" si="63"/>
        <v>707</v>
      </c>
      <c r="AK1816" s="276"/>
      <c r="AL1816" s="276" t="s">
        <v>1755</v>
      </c>
      <c r="AM1816" s="9"/>
      <c r="AN1816" s="9"/>
      <c r="AO1816" s="9"/>
    </row>
    <row r="1817" spans="33:41">
      <c r="AG1817" s="2">
        <v>1801</v>
      </c>
      <c r="AH1817" s="17">
        <v>1800</v>
      </c>
      <c r="AI1817" s="17">
        <f t="shared" si="62"/>
        <v>1.4505494505494505</v>
      </c>
      <c r="AJ1817" s="17" t="str">
        <f t="shared" si="63"/>
        <v>708</v>
      </c>
      <c r="AK1817" s="17"/>
      <c r="AL1817" s="17"/>
      <c r="AM1817" s="9"/>
      <c r="AN1817" s="9"/>
      <c r="AO1817" s="9"/>
    </row>
    <row r="1818" spans="33:41">
      <c r="AG1818" s="2">
        <v>1802</v>
      </c>
      <c r="AH1818" s="17">
        <v>1801</v>
      </c>
      <c r="AI1818" s="17">
        <f t="shared" si="62"/>
        <v>1.4513553113553113</v>
      </c>
      <c r="AJ1818" s="17" t="str">
        <f t="shared" si="63"/>
        <v>709</v>
      </c>
      <c r="AK1818" s="17"/>
      <c r="AL1818" s="17"/>
      <c r="AM1818" s="9"/>
      <c r="AN1818" s="9"/>
      <c r="AO1818" s="9"/>
    </row>
    <row r="1819" spans="33:41">
      <c r="AG1819" s="2">
        <v>1803</v>
      </c>
      <c r="AH1819" s="17">
        <v>1802</v>
      </c>
      <c r="AI1819" s="17">
        <f t="shared" si="62"/>
        <v>1.4521611721611722</v>
      </c>
      <c r="AJ1819" s="17" t="str">
        <f t="shared" si="63"/>
        <v>70A</v>
      </c>
      <c r="AK1819" s="17"/>
      <c r="AL1819" s="17"/>
      <c r="AM1819" s="9"/>
      <c r="AN1819" s="9"/>
      <c r="AO1819" s="9"/>
    </row>
    <row r="1820" spans="33:41">
      <c r="AG1820" s="2">
        <v>1804</v>
      </c>
      <c r="AH1820" s="17">
        <v>1803</v>
      </c>
      <c r="AI1820" s="17">
        <f t="shared" si="62"/>
        <v>1.452967032967033</v>
      </c>
      <c r="AJ1820" s="17" t="str">
        <f t="shared" si="63"/>
        <v>70B</v>
      </c>
      <c r="AK1820" s="17"/>
      <c r="AL1820" s="17"/>
      <c r="AM1820" s="9"/>
      <c r="AN1820" s="9"/>
      <c r="AO1820" s="9"/>
    </row>
    <row r="1821" spans="33:41">
      <c r="AG1821" s="2">
        <v>1805</v>
      </c>
      <c r="AH1821" s="17">
        <v>1804</v>
      </c>
      <c r="AI1821" s="17">
        <f t="shared" si="62"/>
        <v>1.4537728937728938</v>
      </c>
      <c r="AJ1821" s="17" t="str">
        <f t="shared" si="63"/>
        <v>70C</v>
      </c>
      <c r="AK1821" s="17"/>
      <c r="AL1821" s="17"/>
      <c r="AM1821" s="9"/>
      <c r="AN1821" s="9"/>
      <c r="AO1821" s="9"/>
    </row>
    <row r="1822" spans="33:41">
      <c r="AG1822" s="2">
        <v>1806</v>
      </c>
      <c r="AH1822" s="17">
        <v>1805</v>
      </c>
      <c r="AI1822" s="17">
        <f t="shared" si="62"/>
        <v>1.4545787545787545</v>
      </c>
      <c r="AJ1822" s="17" t="str">
        <f t="shared" si="63"/>
        <v>70D</v>
      </c>
      <c r="AK1822" s="17"/>
      <c r="AL1822" s="17"/>
      <c r="AM1822" s="9"/>
      <c r="AN1822" s="9"/>
      <c r="AO1822" s="9"/>
    </row>
    <row r="1823" spans="33:41">
      <c r="AG1823" s="2">
        <v>1807</v>
      </c>
      <c r="AH1823" s="17">
        <v>1806</v>
      </c>
      <c r="AI1823" s="17">
        <f t="shared" si="62"/>
        <v>1.4553846153846153</v>
      </c>
      <c r="AJ1823" s="17" t="str">
        <f t="shared" si="63"/>
        <v>70E</v>
      </c>
      <c r="AK1823" s="17"/>
      <c r="AL1823" s="17"/>
      <c r="AM1823" s="9"/>
      <c r="AN1823" s="9"/>
      <c r="AO1823" s="9"/>
    </row>
    <row r="1824" spans="33:41">
      <c r="AG1824" s="2">
        <v>1808</v>
      </c>
      <c r="AH1824" s="17">
        <v>1807</v>
      </c>
      <c r="AI1824" s="17">
        <f t="shared" si="62"/>
        <v>1.4561904761904763</v>
      </c>
      <c r="AJ1824" s="17" t="str">
        <f t="shared" si="63"/>
        <v>70F</v>
      </c>
      <c r="AK1824" s="17"/>
      <c r="AL1824" s="17"/>
      <c r="AM1824" s="9"/>
      <c r="AN1824" s="9"/>
      <c r="AO1824" s="9"/>
    </row>
    <row r="1825" spans="33:41">
      <c r="AG1825" s="2">
        <v>1809</v>
      </c>
      <c r="AH1825" s="17">
        <v>1808</v>
      </c>
      <c r="AI1825" s="17">
        <f t="shared" si="62"/>
        <v>1.456996336996337</v>
      </c>
      <c r="AJ1825" s="17" t="str">
        <f t="shared" si="63"/>
        <v>710</v>
      </c>
      <c r="AK1825" s="17"/>
      <c r="AL1825" s="17"/>
      <c r="AM1825" s="9"/>
      <c r="AN1825" s="9"/>
      <c r="AO1825" s="9"/>
    </row>
    <row r="1826" spans="33:41">
      <c r="AG1826" s="2">
        <v>1810</v>
      </c>
      <c r="AH1826" s="17">
        <v>1809</v>
      </c>
      <c r="AI1826" s="17">
        <f t="shared" si="62"/>
        <v>1.4578021978021978</v>
      </c>
      <c r="AJ1826" s="17" t="str">
        <f t="shared" si="63"/>
        <v>711</v>
      </c>
      <c r="AK1826" s="17"/>
      <c r="AL1826" s="17"/>
      <c r="AM1826" s="9"/>
      <c r="AN1826" s="9"/>
      <c r="AO1826" s="9"/>
    </row>
    <row r="1827" spans="33:41">
      <c r="AG1827" s="2">
        <v>1811</v>
      </c>
      <c r="AH1827" s="17">
        <v>1810</v>
      </c>
      <c r="AI1827" s="17">
        <f t="shared" si="62"/>
        <v>1.4586080586080585</v>
      </c>
      <c r="AJ1827" s="17" t="str">
        <f t="shared" si="63"/>
        <v>712</v>
      </c>
      <c r="AK1827" s="17"/>
      <c r="AL1827" s="17"/>
      <c r="AM1827" s="9"/>
      <c r="AN1827" s="9"/>
      <c r="AO1827" s="9"/>
    </row>
    <row r="1828" spans="33:41">
      <c r="AG1828" s="2">
        <v>1812</v>
      </c>
      <c r="AH1828" s="17">
        <v>1811</v>
      </c>
      <c r="AI1828" s="17">
        <f t="shared" si="62"/>
        <v>1.4594139194139195</v>
      </c>
      <c r="AJ1828" s="17" t="str">
        <f t="shared" si="63"/>
        <v>713</v>
      </c>
      <c r="AK1828" s="17"/>
      <c r="AL1828" s="17"/>
      <c r="AM1828" s="9"/>
      <c r="AN1828" s="9"/>
      <c r="AO1828" s="9"/>
    </row>
    <row r="1829" spans="33:41">
      <c r="AG1829" s="2">
        <v>1813</v>
      </c>
      <c r="AH1829" s="17">
        <v>1812</v>
      </c>
      <c r="AI1829" s="17">
        <f t="shared" si="62"/>
        <v>1.4602197802197803</v>
      </c>
      <c r="AJ1829" s="17" t="str">
        <f t="shared" si="63"/>
        <v>714</v>
      </c>
      <c r="AK1829" s="17"/>
      <c r="AL1829" s="17"/>
      <c r="AM1829" s="9"/>
      <c r="AN1829" s="9"/>
      <c r="AO1829" s="9"/>
    </row>
    <row r="1830" spans="33:41">
      <c r="AG1830" s="2">
        <v>1814</v>
      </c>
      <c r="AH1830" s="17">
        <v>1813</v>
      </c>
      <c r="AI1830" s="17">
        <f t="shared" si="62"/>
        <v>1.461025641025641</v>
      </c>
      <c r="AJ1830" s="17" t="str">
        <f t="shared" si="63"/>
        <v>715</v>
      </c>
      <c r="AK1830" s="17"/>
      <c r="AL1830" s="17"/>
      <c r="AM1830" s="9"/>
      <c r="AN1830" s="9"/>
      <c r="AO1830" s="9"/>
    </row>
    <row r="1831" spans="33:41">
      <c r="AG1831" s="2">
        <v>1815</v>
      </c>
      <c r="AH1831" s="17">
        <v>1814</v>
      </c>
      <c r="AI1831" s="17">
        <f t="shared" si="62"/>
        <v>1.4618315018315018</v>
      </c>
      <c r="AJ1831" s="17" t="str">
        <f t="shared" si="63"/>
        <v>716</v>
      </c>
      <c r="AK1831" s="17"/>
      <c r="AL1831" s="17"/>
      <c r="AM1831" s="9"/>
      <c r="AN1831" s="9"/>
      <c r="AO1831" s="9"/>
    </row>
    <row r="1832" spans="33:41">
      <c r="AG1832" s="2">
        <v>1816</v>
      </c>
      <c r="AH1832" s="17">
        <v>1815</v>
      </c>
      <c r="AI1832" s="17">
        <f t="shared" si="62"/>
        <v>1.4626373626373625</v>
      </c>
      <c r="AJ1832" s="17" t="str">
        <f t="shared" si="63"/>
        <v>717</v>
      </c>
      <c r="AK1832" s="17"/>
      <c r="AL1832" s="17"/>
      <c r="AM1832" s="9"/>
      <c r="AN1832" s="9"/>
      <c r="AO1832" s="9"/>
    </row>
    <row r="1833" spans="33:41">
      <c r="AG1833" s="2">
        <v>1817</v>
      </c>
      <c r="AH1833" s="17">
        <v>1816</v>
      </c>
      <c r="AI1833" s="17">
        <f t="shared" si="62"/>
        <v>1.4634432234432235</v>
      </c>
      <c r="AJ1833" s="17" t="str">
        <f t="shared" si="63"/>
        <v>718</v>
      </c>
      <c r="AK1833" s="17"/>
      <c r="AL1833" s="17"/>
      <c r="AM1833" s="9"/>
      <c r="AN1833" s="9"/>
      <c r="AO1833" s="9"/>
    </row>
    <row r="1834" spans="33:41">
      <c r="AG1834" s="2">
        <v>1818</v>
      </c>
      <c r="AH1834" s="17">
        <v>1817</v>
      </c>
      <c r="AI1834" s="17">
        <f t="shared" si="62"/>
        <v>1.4642490842490843</v>
      </c>
      <c r="AJ1834" s="17" t="str">
        <f t="shared" si="63"/>
        <v>719</v>
      </c>
      <c r="AK1834" s="17"/>
      <c r="AL1834" s="17"/>
      <c r="AM1834" s="9"/>
      <c r="AN1834" s="9"/>
      <c r="AO1834" s="9"/>
    </row>
    <row r="1835" spans="33:41">
      <c r="AG1835" s="2">
        <v>1819</v>
      </c>
      <c r="AH1835" s="17">
        <v>1818</v>
      </c>
      <c r="AI1835" s="17">
        <f t="shared" si="62"/>
        <v>1.465054945054945</v>
      </c>
      <c r="AJ1835" s="17" t="str">
        <f t="shared" si="63"/>
        <v>71A</v>
      </c>
      <c r="AK1835" s="17"/>
      <c r="AL1835" s="17"/>
      <c r="AM1835" s="9"/>
      <c r="AN1835" s="9"/>
      <c r="AO1835" s="9"/>
    </row>
    <row r="1836" spans="33:41">
      <c r="AG1836" s="2">
        <v>1820</v>
      </c>
      <c r="AH1836" s="17">
        <v>1819</v>
      </c>
      <c r="AI1836" s="17">
        <f t="shared" si="62"/>
        <v>1.4658608058608058</v>
      </c>
      <c r="AJ1836" s="17" t="str">
        <f t="shared" si="63"/>
        <v>71B</v>
      </c>
      <c r="AK1836" s="17"/>
      <c r="AL1836" s="17"/>
      <c r="AM1836" s="9"/>
      <c r="AN1836" s="9"/>
      <c r="AO1836" s="9"/>
    </row>
    <row r="1837" spans="33:41">
      <c r="AG1837" s="2">
        <v>1821</v>
      </c>
      <c r="AH1837" s="17">
        <v>1820</v>
      </c>
      <c r="AI1837" s="17">
        <f t="shared" si="62"/>
        <v>1.4666666666666666</v>
      </c>
      <c r="AJ1837" s="17" t="str">
        <f t="shared" si="63"/>
        <v>71C</v>
      </c>
      <c r="AK1837" s="17"/>
      <c r="AL1837" s="17"/>
      <c r="AM1837" s="9"/>
      <c r="AN1837" s="9"/>
      <c r="AO1837" s="9"/>
    </row>
    <row r="1838" spans="33:41">
      <c r="AG1838" s="2">
        <v>1822</v>
      </c>
      <c r="AH1838" s="17">
        <v>1821</v>
      </c>
      <c r="AI1838" s="17">
        <f t="shared" si="62"/>
        <v>1.4674725274725275</v>
      </c>
      <c r="AJ1838" s="17" t="str">
        <f t="shared" si="63"/>
        <v>71D</v>
      </c>
      <c r="AK1838" s="17"/>
      <c r="AL1838" s="17"/>
      <c r="AM1838" s="9"/>
      <c r="AN1838" s="9"/>
      <c r="AO1838" s="9"/>
    </row>
    <row r="1839" spans="33:41">
      <c r="AG1839" s="2">
        <v>1823</v>
      </c>
      <c r="AH1839" s="17">
        <v>1822</v>
      </c>
      <c r="AI1839" s="17">
        <f t="shared" si="62"/>
        <v>1.4682783882783883</v>
      </c>
      <c r="AJ1839" s="17" t="str">
        <f t="shared" si="63"/>
        <v>71E</v>
      </c>
      <c r="AK1839" s="17"/>
      <c r="AL1839" s="17"/>
      <c r="AM1839" s="9"/>
      <c r="AN1839" s="9"/>
      <c r="AO1839" s="9"/>
    </row>
    <row r="1840" spans="33:41">
      <c r="AG1840" s="2">
        <v>1824</v>
      </c>
      <c r="AH1840" s="17">
        <v>1823</v>
      </c>
      <c r="AI1840" s="17">
        <f t="shared" si="62"/>
        <v>1.4690842490842491</v>
      </c>
      <c r="AJ1840" s="17" t="str">
        <f t="shared" si="63"/>
        <v>71F</v>
      </c>
      <c r="AK1840" s="17"/>
      <c r="AL1840" s="17"/>
      <c r="AM1840" s="9"/>
      <c r="AN1840" s="9"/>
      <c r="AO1840" s="9"/>
    </row>
    <row r="1841" spans="33:41">
      <c r="AG1841" s="2">
        <v>1825</v>
      </c>
      <c r="AH1841" s="17">
        <v>1824</v>
      </c>
      <c r="AI1841" s="17">
        <f t="shared" si="62"/>
        <v>1.4698901098901098</v>
      </c>
      <c r="AJ1841" s="17" t="str">
        <f t="shared" si="63"/>
        <v>720</v>
      </c>
      <c r="AK1841" s="17"/>
      <c r="AL1841" s="17"/>
      <c r="AM1841" s="9"/>
      <c r="AN1841" s="9"/>
      <c r="AO1841" s="9"/>
    </row>
    <row r="1842" spans="33:41">
      <c r="AG1842" s="2">
        <v>1826</v>
      </c>
      <c r="AH1842" s="17">
        <v>1825</v>
      </c>
      <c r="AI1842" s="17">
        <f t="shared" si="62"/>
        <v>1.4706959706959708</v>
      </c>
      <c r="AJ1842" s="17" t="str">
        <f t="shared" si="63"/>
        <v>721</v>
      </c>
      <c r="AK1842" s="17"/>
      <c r="AL1842" s="17"/>
      <c r="AM1842" s="9"/>
      <c r="AN1842" s="9"/>
      <c r="AO1842" s="9"/>
    </row>
    <row r="1843" spans="33:41">
      <c r="AG1843" s="2">
        <v>1827</v>
      </c>
      <c r="AH1843" s="17">
        <v>1826</v>
      </c>
      <c r="AI1843" s="17">
        <f t="shared" si="62"/>
        <v>1.4715018315018316</v>
      </c>
      <c r="AJ1843" s="17" t="str">
        <f t="shared" si="63"/>
        <v>722</v>
      </c>
      <c r="AK1843" s="17"/>
      <c r="AL1843" s="17"/>
      <c r="AM1843" s="9"/>
      <c r="AN1843" s="9"/>
      <c r="AO1843" s="9"/>
    </row>
    <row r="1844" spans="33:41">
      <c r="AG1844" s="2">
        <v>1828</v>
      </c>
      <c r="AH1844" s="17">
        <v>1827</v>
      </c>
      <c r="AI1844" s="17">
        <f t="shared" si="62"/>
        <v>1.4723076923076923</v>
      </c>
      <c r="AJ1844" s="17" t="str">
        <f t="shared" si="63"/>
        <v>723</v>
      </c>
      <c r="AK1844" s="17"/>
      <c r="AL1844" s="17"/>
      <c r="AM1844" s="9"/>
      <c r="AN1844" s="9"/>
      <c r="AO1844" s="9"/>
    </row>
    <row r="1845" spans="33:41">
      <c r="AG1845" s="2">
        <v>1829</v>
      </c>
      <c r="AH1845" s="17">
        <v>1828</v>
      </c>
      <c r="AI1845" s="17">
        <f t="shared" si="62"/>
        <v>1.4731135531135531</v>
      </c>
      <c r="AJ1845" s="17" t="str">
        <f t="shared" si="63"/>
        <v>724</v>
      </c>
      <c r="AK1845" s="17"/>
      <c r="AL1845" s="17"/>
      <c r="AM1845" s="9"/>
      <c r="AN1845" s="9"/>
      <c r="AO1845" s="9"/>
    </row>
    <row r="1846" spans="33:41">
      <c r="AG1846" s="2">
        <v>1830</v>
      </c>
      <c r="AH1846" s="17">
        <v>1829</v>
      </c>
      <c r="AI1846" s="17">
        <f t="shared" si="62"/>
        <v>1.4739194139194138</v>
      </c>
      <c r="AJ1846" s="17" t="str">
        <f t="shared" si="63"/>
        <v>725</v>
      </c>
      <c r="AK1846" s="17"/>
      <c r="AL1846" s="17"/>
      <c r="AM1846" s="9"/>
      <c r="AN1846" s="9"/>
      <c r="AO1846" s="9"/>
    </row>
    <row r="1847" spans="33:41">
      <c r="AG1847" s="2">
        <v>1831</v>
      </c>
      <c r="AH1847" s="17">
        <v>1830</v>
      </c>
      <c r="AI1847" s="17">
        <f t="shared" si="62"/>
        <v>1.4747252747252748</v>
      </c>
      <c r="AJ1847" s="17" t="str">
        <f t="shared" si="63"/>
        <v>726</v>
      </c>
      <c r="AK1847" s="17"/>
      <c r="AL1847" s="17"/>
      <c r="AM1847" s="9"/>
      <c r="AN1847" s="9"/>
      <c r="AO1847" s="9"/>
    </row>
    <row r="1848" spans="33:41">
      <c r="AG1848" s="2">
        <v>1832</v>
      </c>
      <c r="AH1848" s="17">
        <v>1831</v>
      </c>
      <c r="AI1848" s="17">
        <f t="shared" si="62"/>
        <v>1.4755311355311356</v>
      </c>
      <c r="AJ1848" s="17" t="str">
        <f t="shared" si="63"/>
        <v>727</v>
      </c>
      <c r="AK1848" s="17"/>
      <c r="AL1848" s="17"/>
      <c r="AM1848" s="9"/>
      <c r="AN1848" s="9"/>
      <c r="AO1848" s="9"/>
    </row>
    <row r="1849" spans="33:41">
      <c r="AG1849" s="2">
        <v>1833</v>
      </c>
      <c r="AH1849" s="17">
        <v>1832</v>
      </c>
      <c r="AI1849" s="17">
        <f t="shared" si="62"/>
        <v>1.4763369963369963</v>
      </c>
      <c r="AJ1849" s="17" t="str">
        <f t="shared" si="63"/>
        <v>728</v>
      </c>
      <c r="AK1849" s="17"/>
      <c r="AL1849" s="17"/>
      <c r="AM1849" s="9"/>
      <c r="AN1849" s="9"/>
      <c r="AO1849" s="9"/>
    </row>
    <row r="1850" spans="33:41">
      <c r="AG1850" s="2">
        <v>1834</v>
      </c>
      <c r="AH1850" s="17">
        <v>1833</v>
      </c>
      <c r="AI1850" s="17">
        <f t="shared" si="62"/>
        <v>1.4771428571428571</v>
      </c>
      <c r="AJ1850" s="17" t="str">
        <f t="shared" si="63"/>
        <v>729</v>
      </c>
      <c r="AK1850" s="17"/>
      <c r="AL1850" s="17"/>
      <c r="AM1850" s="9"/>
      <c r="AN1850" s="9"/>
      <c r="AO1850" s="9"/>
    </row>
    <row r="1851" spans="33:41">
      <c r="AG1851" s="2">
        <v>1835</v>
      </c>
      <c r="AH1851" s="17">
        <v>1834</v>
      </c>
      <c r="AI1851" s="17">
        <f t="shared" si="62"/>
        <v>1.4779487179487178</v>
      </c>
      <c r="AJ1851" s="17" t="str">
        <f t="shared" si="63"/>
        <v>72A</v>
      </c>
      <c r="AK1851" s="17"/>
      <c r="AL1851" s="17"/>
      <c r="AM1851" s="9"/>
      <c r="AN1851" s="9"/>
      <c r="AO1851" s="9"/>
    </row>
    <row r="1852" spans="33:41">
      <c r="AG1852" s="2">
        <v>1836</v>
      </c>
      <c r="AH1852" s="17">
        <v>1835</v>
      </c>
      <c r="AI1852" s="17">
        <f t="shared" si="62"/>
        <v>1.4787545787545788</v>
      </c>
      <c r="AJ1852" s="17" t="str">
        <f t="shared" si="63"/>
        <v>72B</v>
      </c>
      <c r="AK1852" s="17"/>
      <c r="AL1852" s="17"/>
      <c r="AM1852" s="9"/>
      <c r="AN1852" s="9"/>
      <c r="AO1852" s="9"/>
    </row>
    <row r="1853" spans="33:41">
      <c r="AG1853" s="2">
        <v>1837</v>
      </c>
      <c r="AH1853" s="17">
        <v>1836</v>
      </c>
      <c r="AI1853" s="17">
        <f t="shared" si="62"/>
        <v>1.4795604395604396</v>
      </c>
      <c r="AJ1853" s="17" t="str">
        <f t="shared" si="63"/>
        <v>72C</v>
      </c>
      <c r="AK1853" s="17"/>
      <c r="AL1853" s="17"/>
      <c r="AM1853" s="9"/>
      <c r="AN1853" s="9"/>
      <c r="AO1853" s="9"/>
    </row>
    <row r="1854" spans="33:41">
      <c r="AG1854" s="2">
        <v>1838</v>
      </c>
      <c r="AH1854" s="17">
        <v>1837</v>
      </c>
      <c r="AI1854" s="17">
        <f t="shared" si="62"/>
        <v>1.4803663003663003</v>
      </c>
      <c r="AJ1854" s="17" t="str">
        <f t="shared" si="63"/>
        <v>72D</v>
      </c>
      <c r="AK1854" s="17"/>
      <c r="AL1854" s="17"/>
      <c r="AM1854" s="9"/>
      <c r="AN1854" s="9"/>
      <c r="AO1854" s="9"/>
    </row>
    <row r="1855" spans="33:41">
      <c r="AG1855" s="2">
        <v>1839</v>
      </c>
      <c r="AH1855" s="17">
        <v>1838</v>
      </c>
      <c r="AI1855" s="17">
        <f t="shared" si="62"/>
        <v>1.4811721611721611</v>
      </c>
      <c r="AJ1855" s="17" t="str">
        <f t="shared" si="63"/>
        <v>72E</v>
      </c>
      <c r="AK1855" s="17"/>
      <c r="AL1855" s="17"/>
      <c r="AM1855" s="9"/>
      <c r="AN1855" s="9"/>
      <c r="AO1855" s="9"/>
    </row>
    <row r="1856" spans="33:41">
      <c r="AG1856" s="2">
        <v>1840</v>
      </c>
      <c r="AH1856" s="17">
        <v>1839</v>
      </c>
      <c r="AI1856" s="17">
        <f t="shared" si="62"/>
        <v>1.4819780219780221</v>
      </c>
      <c r="AJ1856" s="17" t="str">
        <f t="shared" si="63"/>
        <v>72F</v>
      </c>
      <c r="AK1856" s="17"/>
      <c r="AL1856" s="17"/>
      <c r="AM1856" s="9"/>
      <c r="AN1856" s="9"/>
      <c r="AO1856" s="9"/>
    </row>
    <row r="1857" spans="33:41">
      <c r="AG1857" s="2">
        <v>1841</v>
      </c>
      <c r="AH1857" s="17">
        <v>1840</v>
      </c>
      <c r="AI1857" s="17">
        <f t="shared" si="62"/>
        <v>1.4827838827838828</v>
      </c>
      <c r="AJ1857" s="17" t="str">
        <f t="shared" si="63"/>
        <v>730</v>
      </c>
      <c r="AK1857" s="17"/>
      <c r="AL1857" s="17"/>
      <c r="AM1857" s="9"/>
      <c r="AN1857" s="9"/>
      <c r="AO1857" s="9"/>
    </row>
    <row r="1858" spans="33:41">
      <c r="AG1858" s="2">
        <v>1842</v>
      </c>
      <c r="AH1858" s="17">
        <v>1841</v>
      </c>
      <c r="AI1858" s="17">
        <f t="shared" si="62"/>
        <v>1.4835897435897436</v>
      </c>
      <c r="AJ1858" s="17" t="str">
        <f t="shared" si="63"/>
        <v>731</v>
      </c>
      <c r="AK1858" s="17"/>
      <c r="AL1858" s="17"/>
      <c r="AM1858" s="9"/>
      <c r="AN1858" s="9"/>
      <c r="AO1858" s="9"/>
    </row>
    <row r="1859" spans="33:41">
      <c r="AG1859" s="2">
        <v>1843</v>
      </c>
      <c r="AH1859" s="17">
        <v>1842</v>
      </c>
      <c r="AI1859" s="17">
        <f t="shared" si="62"/>
        <v>1.4843956043956044</v>
      </c>
      <c r="AJ1859" s="17" t="str">
        <f t="shared" si="63"/>
        <v>732</v>
      </c>
      <c r="AK1859" s="17"/>
      <c r="AL1859" s="17"/>
      <c r="AM1859" s="9"/>
      <c r="AN1859" s="9"/>
      <c r="AO1859" s="9"/>
    </row>
    <row r="1860" spans="33:41">
      <c r="AG1860" s="2">
        <v>1844</v>
      </c>
      <c r="AH1860" s="17">
        <v>1843</v>
      </c>
      <c r="AI1860" s="17">
        <f t="shared" si="62"/>
        <v>1.4852014652014651</v>
      </c>
      <c r="AJ1860" s="17" t="str">
        <f t="shared" si="63"/>
        <v>733</v>
      </c>
      <c r="AK1860" s="17"/>
      <c r="AL1860" s="17"/>
      <c r="AM1860" s="9"/>
      <c r="AN1860" s="9"/>
      <c r="AO1860" s="9"/>
    </row>
    <row r="1861" spans="33:41">
      <c r="AG1861" s="2">
        <v>1845</v>
      </c>
      <c r="AH1861" s="17">
        <v>1844</v>
      </c>
      <c r="AI1861" s="17">
        <f t="shared" si="62"/>
        <v>1.4860073260073261</v>
      </c>
      <c r="AJ1861" s="17" t="str">
        <f t="shared" si="63"/>
        <v>734</v>
      </c>
      <c r="AK1861" s="17"/>
      <c r="AL1861" s="17"/>
      <c r="AM1861" s="9"/>
      <c r="AN1861" s="9"/>
      <c r="AO1861" s="9"/>
    </row>
    <row r="1862" spans="33:41">
      <c r="AG1862" s="2">
        <v>1846</v>
      </c>
      <c r="AH1862" s="17">
        <v>1845</v>
      </c>
      <c r="AI1862" s="17">
        <f t="shared" si="62"/>
        <v>1.4868131868131869</v>
      </c>
      <c r="AJ1862" s="17" t="str">
        <f t="shared" si="63"/>
        <v>735</v>
      </c>
      <c r="AK1862" s="17"/>
      <c r="AL1862" s="17"/>
      <c r="AM1862" s="9"/>
      <c r="AN1862" s="9"/>
      <c r="AO1862" s="9"/>
    </row>
    <row r="1863" spans="33:41">
      <c r="AG1863" s="2">
        <v>1847</v>
      </c>
      <c r="AH1863" s="17">
        <v>1846</v>
      </c>
      <c r="AI1863" s="17">
        <f t="shared" si="62"/>
        <v>1.4876190476190476</v>
      </c>
      <c r="AJ1863" s="17" t="str">
        <f t="shared" si="63"/>
        <v>736</v>
      </c>
      <c r="AK1863" s="17"/>
      <c r="AL1863" s="17"/>
      <c r="AM1863" s="9"/>
      <c r="AN1863" s="9"/>
      <c r="AO1863" s="9"/>
    </row>
    <row r="1864" spans="33:41">
      <c r="AG1864" s="2">
        <v>1848</v>
      </c>
      <c r="AH1864" s="17">
        <v>1847</v>
      </c>
      <c r="AI1864" s="17">
        <f t="shared" si="62"/>
        <v>1.4884249084249084</v>
      </c>
      <c r="AJ1864" s="17" t="str">
        <f t="shared" si="63"/>
        <v>737</v>
      </c>
      <c r="AK1864" s="17"/>
      <c r="AL1864" s="17"/>
      <c r="AM1864" s="9"/>
      <c r="AN1864" s="9"/>
      <c r="AO1864" s="9"/>
    </row>
    <row r="1865" spans="33:41">
      <c r="AG1865" s="2">
        <v>1849</v>
      </c>
      <c r="AH1865" s="17">
        <v>1848</v>
      </c>
      <c r="AI1865" s="17">
        <f t="shared" si="62"/>
        <v>1.4892307692307691</v>
      </c>
      <c r="AJ1865" s="17" t="str">
        <f t="shared" si="63"/>
        <v>738</v>
      </c>
      <c r="AK1865" s="17"/>
      <c r="AL1865" s="17"/>
      <c r="AM1865" s="9"/>
      <c r="AN1865" s="9"/>
      <c r="AO1865" s="9"/>
    </row>
    <row r="1866" spans="33:41">
      <c r="AG1866" s="2">
        <v>1850</v>
      </c>
      <c r="AH1866" s="17">
        <v>1849</v>
      </c>
      <c r="AI1866" s="17">
        <f t="shared" si="62"/>
        <v>1.4900366300366301</v>
      </c>
      <c r="AJ1866" s="17" t="str">
        <f t="shared" si="63"/>
        <v>739</v>
      </c>
      <c r="AK1866" s="17"/>
      <c r="AL1866" s="17"/>
      <c r="AM1866" s="9"/>
      <c r="AN1866" s="9"/>
      <c r="AO1866" s="9"/>
    </row>
    <row r="1867" spans="33:41">
      <c r="AG1867" s="2">
        <v>1851</v>
      </c>
      <c r="AH1867" s="17">
        <v>1850</v>
      </c>
      <c r="AI1867" s="17">
        <f t="shared" si="62"/>
        <v>1.4908424908424909</v>
      </c>
      <c r="AJ1867" s="17" t="str">
        <f t="shared" si="63"/>
        <v>73A</v>
      </c>
      <c r="AK1867" s="17"/>
      <c r="AL1867" s="17"/>
      <c r="AM1867" s="9"/>
      <c r="AN1867" s="9"/>
      <c r="AO1867" s="9"/>
    </row>
    <row r="1868" spans="33:41">
      <c r="AG1868" s="2">
        <v>1852</v>
      </c>
      <c r="AH1868" s="17">
        <v>1851</v>
      </c>
      <c r="AI1868" s="17">
        <f t="shared" si="62"/>
        <v>1.4916483516483516</v>
      </c>
      <c r="AJ1868" s="17" t="str">
        <f t="shared" si="63"/>
        <v>73B</v>
      </c>
      <c r="AK1868" s="17"/>
      <c r="AL1868" s="17"/>
      <c r="AM1868" s="9"/>
      <c r="AN1868" s="9"/>
      <c r="AO1868" s="9"/>
    </row>
    <row r="1869" spans="33:41">
      <c r="AG1869" s="2">
        <v>1853</v>
      </c>
      <c r="AH1869" s="17">
        <v>1852</v>
      </c>
      <c r="AI1869" s="17">
        <f t="shared" si="62"/>
        <v>1.4924542124542124</v>
      </c>
      <c r="AJ1869" s="17" t="str">
        <f t="shared" si="63"/>
        <v>73C</v>
      </c>
      <c r="AK1869" s="17"/>
      <c r="AL1869" s="17"/>
      <c r="AM1869" s="9"/>
      <c r="AN1869" s="9"/>
      <c r="AO1869" s="9"/>
    </row>
    <row r="1870" spans="33:41">
      <c r="AG1870" s="2">
        <v>1854</v>
      </c>
      <c r="AH1870" s="17">
        <v>1853</v>
      </c>
      <c r="AI1870" s="17">
        <f t="shared" si="62"/>
        <v>1.4932600732600732</v>
      </c>
      <c r="AJ1870" s="17" t="str">
        <f t="shared" si="63"/>
        <v>73D</v>
      </c>
      <c r="AK1870" s="17"/>
      <c r="AL1870" s="17"/>
      <c r="AM1870" s="9"/>
      <c r="AN1870" s="9"/>
      <c r="AO1870" s="9"/>
    </row>
    <row r="1871" spans="33:41">
      <c r="AG1871" s="2">
        <v>1855</v>
      </c>
      <c r="AH1871" s="17">
        <v>1854</v>
      </c>
      <c r="AI1871" s="17">
        <f t="shared" si="62"/>
        <v>1.4940659340659341</v>
      </c>
      <c r="AJ1871" s="17" t="str">
        <f t="shared" si="63"/>
        <v>73E</v>
      </c>
      <c r="AK1871" s="17"/>
      <c r="AL1871" s="17"/>
      <c r="AM1871" s="9"/>
      <c r="AN1871" s="9"/>
      <c r="AO1871" s="9"/>
    </row>
    <row r="1872" spans="33:41">
      <c r="AG1872" s="2">
        <v>1856</v>
      </c>
      <c r="AH1872" s="17">
        <v>1855</v>
      </c>
      <c r="AI1872" s="17">
        <f t="shared" si="62"/>
        <v>1.4948717948717949</v>
      </c>
      <c r="AJ1872" s="17" t="str">
        <f t="shared" si="63"/>
        <v>73F</v>
      </c>
      <c r="AK1872" s="17"/>
      <c r="AL1872" s="17"/>
      <c r="AM1872" s="9"/>
      <c r="AN1872" s="9"/>
      <c r="AO1872" s="9"/>
    </row>
    <row r="1873" spans="33:41">
      <c r="AG1873" s="2">
        <v>1857</v>
      </c>
      <c r="AH1873" s="17">
        <v>1856</v>
      </c>
      <c r="AI1873" s="17">
        <f t="shared" si="62"/>
        <v>1.4956776556776556</v>
      </c>
      <c r="AJ1873" s="17" t="str">
        <f t="shared" si="63"/>
        <v>740</v>
      </c>
      <c r="AK1873" s="17"/>
      <c r="AL1873" s="17"/>
      <c r="AM1873" s="9"/>
      <c r="AN1873" s="9"/>
      <c r="AO1873" s="9"/>
    </row>
    <row r="1874" spans="33:41">
      <c r="AG1874" s="2">
        <v>1858</v>
      </c>
      <c r="AH1874" s="17">
        <v>1857</v>
      </c>
      <c r="AI1874" s="17">
        <f t="shared" si="62"/>
        <v>1.4964835164835164</v>
      </c>
      <c r="AJ1874" s="17" t="str">
        <f t="shared" si="63"/>
        <v>741</v>
      </c>
      <c r="AK1874" s="17"/>
      <c r="AL1874" s="17"/>
      <c r="AM1874" s="9"/>
      <c r="AN1874" s="9"/>
      <c r="AO1874" s="9"/>
    </row>
    <row r="1875" spans="33:41">
      <c r="AG1875" s="2">
        <v>1859</v>
      </c>
      <c r="AH1875" s="17">
        <v>1858</v>
      </c>
      <c r="AI1875" s="17">
        <f t="shared" ref="AI1875:AI1938" si="64">AH1875*$AJ$15</f>
        <v>1.4972893772893774</v>
      </c>
      <c r="AJ1875" s="17" t="str">
        <f t="shared" ref="AJ1875:AJ1938" si="65">DEC2HEX(AH1875,3)</f>
        <v>742</v>
      </c>
      <c r="AK1875" s="17"/>
      <c r="AL1875" s="17"/>
      <c r="AM1875" s="9"/>
      <c r="AN1875" s="9"/>
      <c r="AO1875" s="9"/>
    </row>
    <row r="1876" spans="33:41">
      <c r="AG1876" s="2">
        <v>1860</v>
      </c>
      <c r="AH1876" s="17">
        <v>1859</v>
      </c>
      <c r="AI1876" s="17">
        <f t="shared" si="64"/>
        <v>1.4980952380952381</v>
      </c>
      <c r="AJ1876" s="17" t="str">
        <f t="shared" si="65"/>
        <v>743</v>
      </c>
      <c r="AK1876" s="17"/>
      <c r="AL1876" s="17"/>
      <c r="AM1876" s="9"/>
      <c r="AN1876" s="9"/>
      <c r="AO1876" s="9"/>
    </row>
    <row r="1877" spans="33:41">
      <c r="AG1877" s="2">
        <v>1861</v>
      </c>
      <c r="AH1877" s="17">
        <v>1860</v>
      </c>
      <c r="AI1877" s="17">
        <f t="shared" si="64"/>
        <v>1.4989010989010989</v>
      </c>
      <c r="AJ1877" s="17" t="str">
        <f t="shared" si="65"/>
        <v>744</v>
      </c>
      <c r="AK1877" s="17"/>
      <c r="AL1877" s="17"/>
      <c r="AM1877" s="9"/>
      <c r="AN1877" s="9"/>
      <c r="AO1877" s="9"/>
    </row>
    <row r="1878" spans="33:41">
      <c r="AG1878" s="2">
        <v>1862</v>
      </c>
      <c r="AH1878" s="17">
        <v>1861</v>
      </c>
      <c r="AI1878" s="17">
        <f t="shared" si="64"/>
        <v>1.4997069597069597</v>
      </c>
      <c r="AJ1878" s="17" t="str">
        <f t="shared" si="65"/>
        <v>745</v>
      </c>
      <c r="AK1878" s="17"/>
      <c r="AL1878" s="17"/>
      <c r="AM1878" s="9"/>
      <c r="AN1878" s="9"/>
      <c r="AO1878" s="9"/>
    </row>
    <row r="1879" spans="33:41">
      <c r="AG1879" s="2">
        <v>1863</v>
      </c>
      <c r="AH1879" s="17">
        <v>1862</v>
      </c>
      <c r="AI1879" s="17">
        <f t="shared" si="64"/>
        <v>1.5005128205128204</v>
      </c>
      <c r="AJ1879" s="17" t="str">
        <f t="shared" si="65"/>
        <v>746</v>
      </c>
      <c r="AK1879" s="17"/>
      <c r="AL1879" s="17"/>
      <c r="AM1879" s="9"/>
      <c r="AN1879" s="9"/>
      <c r="AO1879" s="9"/>
    </row>
    <row r="1880" spans="33:41">
      <c r="AG1880" s="2">
        <v>1864</v>
      </c>
      <c r="AH1880" s="17">
        <v>1863</v>
      </c>
      <c r="AI1880" s="17">
        <f t="shared" si="64"/>
        <v>1.5013186813186814</v>
      </c>
      <c r="AJ1880" s="17" t="str">
        <f t="shared" si="65"/>
        <v>747</v>
      </c>
      <c r="AK1880" s="17"/>
      <c r="AL1880" s="17"/>
      <c r="AM1880" s="9"/>
      <c r="AN1880" s="9"/>
      <c r="AO1880" s="9"/>
    </row>
    <row r="1881" spans="33:41">
      <c r="AG1881" s="2">
        <v>1865</v>
      </c>
      <c r="AH1881" s="17">
        <v>1864</v>
      </c>
      <c r="AI1881" s="17">
        <f t="shared" si="64"/>
        <v>1.5021245421245422</v>
      </c>
      <c r="AJ1881" s="17" t="str">
        <f t="shared" si="65"/>
        <v>748</v>
      </c>
      <c r="AK1881" s="17"/>
      <c r="AL1881" s="17"/>
      <c r="AM1881" s="9"/>
      <c r="AN1881" s="9"/>
      <c r="AO1881" s="9"/>
    </row>
    <row r="1882" spans="33:41">
      <c r="AG1882" s="2">
        <v>1866</v>
      </c>
      <c r="AH1882" s="17">
        <v>1865</v>
      </c>
      <c r="AI1882" s="17">
        <f t="shared" si="64"/>
        <v>1.5029304029304029</v>
      </c>
      <c r="AJ1882" s="17" t="str">
        <f t="shared" si="65"/>
        <v>749</v>
      </c>
      <c r="AK1882" s="17"/>
      <c r="AL1882" s="17"/>
      <c r="AM1882" s="9"/>
      <c r="AN1882" s="9"/>
      <c r="AO1882" s="9"/>
    </row>
    <row r="1883" spans="33:41">
      <c r="AG1883" s="2">
        <v>1867</v>
      </c>
      <c r="AH1883" s="17">
        <v>1866</v>
      </c>
      <c r="AI1883" s="17">
        <f t="shared" si="64"/>
        <v>1.5037362637362637</v>
      </c>
      <c r="AJ1883" s="17" t="str">
        <f t="shared" si="65"/>
        <v>74A</v>
      </c>
      <c r="AK1883" s="17"/>
      <c r="AL1883" s="17"/>
      <c r="AM1883" s="9"/>
      <c r="AN1883" s="9"/>
      <c r="AO1883" s="9"/>
    </row>
    <row r="1884" spans="33:41">
      <c r="AG1884" s="2">
        <v>1868</v>
      </c>
      <c r="AH1884" s="17">
        <v>1867</v>
      </c>
      <c r="AI1884" s="17">
        <f t="shared" si="64"/>
        <v>1.5045421245421244</v>
      </c>
      <c r="AJ1884" s="17" t="str">
        <f t="shared" si="65"/>
        <v>74B</v>
      </c>
      <c r="AK1884" s="17"/>
      <c r="AL1884" s="17"/>
      <c r="AM1884" s="9"/>
      <c r="AN1884" s="9"/>
      <c r="AO1884" s="9"/>
    </row>
    <row r="1885" spans="33:41">
      <c r="AG1885" s="2">
        <v>1869</v>
      </c>
      <c r="AH1885" s="17">
        <v>1868</v>
      </c>
      <c r="AI1885" s="17">
        <f t="shared" si="64"/>
        <v>1.5053479853479854</v>
      </c>
      <c r="AJ1885" s="17" t="str">
        <f t="shared" si="65"/>
        <v>74C</v>
      </c>
      <c r="AK1885" s="17"/>
      <c r="AL1885" s="17"/>
      <c r="AM1885" s="9"/>
      <c r="AN1885" s="9"/>
      <c r="AO1885" s="9"/>
    </row>
    <row r="1886" spans="33:41">
      <c r="AG1886" s="2">
        <v>1870</v>
      </c>
      <c r="AH1886" s="17">
        <v>1869</v>
      </c>
      <c r="AI1886" s="17">
        <f t="shared" si="64"/>
        <v>1.5061538461538462</v>
      </c>
      <c r="AJ1886" s="17" t="str">
        <f t="shared" si="65"/>
        <v>74D</v>
      </c>
      <c r="AK1886" s="17"/>
      <c r="AL1886" s="17"/>
      <c r="AM1886" s="9"/>
      <c r="AN1886" s="9"/>
      <c r="AO1886" s="9"/>
    </row>
    <row r="1887" spans="33:41">
      <c r="AG1887" s="2">
        <v>1871</v>
      </c>
      <c r="AH1887" s="17">
        <v>1870</v>
      </c>
      <c r="AI1887" s="17">
        <f t="shared" si="64"/>
        <v>1.5069597069597069</v>
      </c>
      <c r="AJ1887" s="17" t="str">
        <f t="shared" si="65"/>
        <v>74E</v>
      </c>
      <c r="AK1887" s="17"/>
      <c r="AL1887" s="17"/>
      <c r="AM1887" s="9"/>
      <c r="AN1887" s="9"/>
      <c r="AO1887" s="9"/>
    </row>
    <row r="1888" spans="33:41">
      <c r="AG1888" s="2">
        <v>1872</v>
      </c>
      <c r="AH1888" s="17">
        <v>1871</v>
      </c>
      <c r="AI1888" s="17">
        <f t="shared" si="64"/>
        <v>1.5077655677655677</v>
      </c>
      <c r="AJ1888" s="17" t="str">
        <f t="shared" si="65"/>
        <v>74F</v>
      </c>
      <c r="AK1888" s="17"/>
      <c r="AL1888" s="17"/>
      <c r="AM1888" s="9"/>
      <c r="AN1888" s="9"/>
      <c r="AO1888" s="9"/>
    </row>
    <row r="1889" spans="33:41">
      <c r="AG1889" s="2">
        <v>1873</v>
      </c>
      <c r="AH1889" s="17">
        <v>1872</v>
      </c>
      <c r="AI1889" s="17">
        <f t="shared" si="64"/>
        <v>1.5085714285714287</v>
      </c>
      <c r="AJ1889" s="17" t="str">
        <f t="shared" si="65"/>
        <v>750</v>
      </c>
      <c r="AK1889" s="17"/>
      <c r="AL1889" s="17"/>
      <c r="AM1889" s="9"/>
      <c r="AN1889" s="9"/>
      <c r="AO1889" s="9"/>
    </row>
    <row r="1890" spans="33:41">
      <c r="AG1890" s="2">
        <v>1874</v>
      </c>
      <c r="AH1890" s="17">
        <v>1873</v>
      </c>
      <c r="AI1890" s="17">
        <f t="shared" si="64"/>
        <v>1.5093772893772894</v>
      </c>
      <c r="AJ1890" s="17" t="str">
        <f t="shared" si="65"/>
        <v>751</v>
      </c>
      <c r="AK1890" s="17"/>
      <c r="AL1890" s="17"/>
      <c r="AM1890" s="9"/>
      <c r="AN1890" s="9"/>
      <c r="AO1890" s="9"/>
    </row>
    <row r="1891" spans="33:41">
      <c r="AG1891" s="2">
        <v>1875</v>
      </c>
      <c r="AH1891" s="17">
        <v>1874</v>
      </c>
      <c r="AI1891" s="17">
        <f t="shared" si="64"/>
        <v>1.5101831501831502</v>
      </c>
      <c r="AJ1891" s="17" t="str">
        <f t="shared" si="65"/>
        <v>752</v>
      </c>
      <c r="AK1891" s="17"/>
      <c r="AL1891" s="17"/>
      <c r="AM1891" s="9"/>
      <c r="AN1891" s="9"/>
      <c r="AO1891" s="9"/>
    </row>
    <row r="1892" spans="33:41">
      <c r="AG1892" s="2">
        <v>1876</v>
      </c>
      <c r="AH1892" s="17">
        <v>1875</v>
      </c>
      <c r="AI1892" s="17">
        <f t="shared" si="64"/>
        <v>1.5109890109890109</v>
      </c>
      <c r="AJ1892" s="17" t="str">
        <f t="shared" si="65"/>
        <v>753</v>
      </c>
      <c r="AK1892" s="17"/>
      <c r="AL1892" s="17"/>
      <c r="AM1892" s="9"/>
      <c r="AN1892" s="9"/>
      <c r="AO1892" s="9"/>
    </row>
    <row r="1893" spans="33:41">
      <c r="AG1893" s="2">
        <v>1877</v>
      </c>
      <c r="AH1893" s="17">
        <v>1876</v>
      </c>
      <c r="AI1893" s="17">
        <f t="shared" si="64"/>
        <v>1.5117948717948717</v>
      </c>
      <c r="AJ1893" s="17" t="str">
        <f t="shared" si="65"/>
        <v>754</v>
      </c>
      <c r="AK1893" s="17"/>
      <c r="AL1893" s="17"/>
      <c r="AM1893" s="9"/>
      <c r="AN1893" s="9"/>
      <c r="AO1893" s="9"/>
    </row>
    <row r="1894" spans="33:41">
      <c r="AG1894" s="2">
        <v>1878</v>
      </c>
      <c r="AH1894" s="17">
        <v>1877</v>
      </c>
      <c r="AI1894" s="17">
        <f t="shared" si="64"/>
        <v>1.5126007326007327</v>
      </c>
      <c r="AJ1894" s="17" t="str">
        <f t="shared" si="65"/>
        <v>755</v>
      </c>
      <c r="AK1894" s="17"/>
      <c r="AL1894" s="17"/>
      <c r="AM1894" s="9"/>
      <c r="AN1894" s="9"/>
      <c r="AO1894" s="9"/>
    </row>
    <row r="1895" spans="33:41">
      <c r="AG1895" s="2">
        <v>1879</v>
      </c>
      <c r="AH1895" s="17">
        <v>1878</v>
      </c>
      <c r="AI1895" s="17">
        <f t="shared" si="64"/>
        <v>1.5134065934065934</v>
      </c>
      <c r="AJ1895" s="17" t="str">
        <f t="shared" si="65"/>
        <v>756</v>
      </c>
      <c r="AK1895" s="17"/>
      <c r="AL1895" s="17"/>
      <c r="AM1895" s="9"/>
      <c r="AN1895" s="9"/>
      <c r="AO1895" s="9"/>
    </row>
    <row r="1896" spans="33:41">
      <c r="AG1896" s="2">
        <v>1880</v>
      </c>
      <c r="AH1896" s="17">
        <v>1879</v>
      </c>
      <c r="AI1896" s="17">
        <f t="shared" si="64"/>
        <v>1.5142124542124542</v>
      </c>
      <c r="AJ1896" s="17" t="str">
        <f t="shared" si="65"/>
        <v>757</v>
      </c>
      <c r="AK1896" s="17"/>
      <c r="AL1896" s="17"/>
      <c r="AM1896" s="9"/>
      <c r="AN1896" s="9"/>
      <c r="AO1896" s="9"/>
    </row>
    <row r="1897" spans="33:41">
      <c r="AG1897" s="2">
        <v>1881</v>
      </c>
      <c r="AH1897" s="17">
        <v>1880</v>
      </c>
      <c r="AI1897" s="17">
        <f t="shared" si="64"/>
        <v>1.515018315018315</v>
      </c>
      <c r="AJ1897" s="17" t="str">
        <f t="shared" si="65"/>
        <v>758</v>
      </c>
      <c r="AK1897" s="17"/>
      <c r="AL1897" s="17"/>
      <c r="AM1897" s="9"/>
      <c r="AN1897" s="9"/>
      <c r="AO1897" s="9"/>
    </row>
    <row r="1898" spans="33:41">
      <c r="AG1898" s="2">
        <v>1882</v>
      </c>
      <c r="AH1898" s="17">
        <v>1881</v>
      </c>
      <c r="AI1898" s="17">
        <f t="shared" si="64"/>
        <v>1.5158241758241757</v>
      </c>
      <c r="AJ1898" s="17" t="str">
        <f t="shared" si="65"/>
        <v>759</v>
      </c>
      <c r="AK1898" s="17"/>
      <c r="AL1898" s="17"/>
      <c r="AM1898" s="9"/>
      <c r="AN1898" s="9"/>
      <c r="AO1898" s="9"/>
    </row>
    <row r="1899" spans="33:41">
      <c r="AG1899" s="2">
        <v>1883</v>
      </c>
      <c r="AH1899" s="17">
        <v>1882</v>
      </c>
      <c r="AI1899" s="17">
        <f t="shared" si="64"/>
        <v>1.5166300366300367</v>
      </c>
      <c r="AJ1899" s="17" t="str">
        <f t="shared" si="65"/>
        <v>75A</v>
      </c>
      <c r="AK1899" s="17"/>
      <c r="AL1899" s="17"/>
      <c r="AM1899" s="9"/>
      <c r="AN1899" s="9"/>
      <c r="AO1899" s="9"/>
    </row>
    <row r="1900" spans="33:41">
      <c r="AG1900" s="2">
        <v>1884</v>
      </c>
      <c r="AH1900" s="17">
        <v>1883</v>
      </c>
      <c r="AI1900" s="17">
        <f t="shared" si="64"/>
        <v>1.5174358974358975</v>
      </c>
      <c r="AJ1900" s="17" t="str">
        <f t="shared" si="65"/>
        <v>75B</v>
      </c>
      <c r="AK1900" s="17"/>
      <c r="AL1900" s="17"/>
      <c r="AM1900" s="9"/>
      <c r="AN1900" s="9"/>
      <c r="AO1900" s="9"/>
    </row>
    <row r="1901" spans="33:41">
      <c r="AG1901" s="2">
        <v>1885</v>
      </c>
      <c r="AH1901" s="17">
        <v>1884</v>
      </c>
      <c r="AI1901" s="17">
        <f t="shared" si="64"/>
        <v>1.5182417582417582</v>
      </c>
      <c r="AJ1901" s="17" t="str">
        <f t="shared" si="65"/>
        <v>75C</v>
      </c>
      <c r="AK1901" s="17"/>
      <c r="AL1901" s="17"/>
      <c r="AM1901" s="9"/>
      <c r="AN1901" s="9"/>
      <c r="AO1901" s="9"/>
    </row>
    <row r="1902" spans="33:41">
      <c r="AG1902" s="2">
        <v>1886</v>
      </c>
      <c r="AH1902" s="17">
        <v>1885</v>
      </c>
      <c r="AI1902" s="17">
        <f t="shared" si="64"/>
        <v>1.519047619047619</v>
      </c>
      <c r="AJ1902" s="17" t="str">
        <f t="shared" si="65"/>
        <v>75D</v>
      </c>
      <c r="AK1902" s="17"/>
      <c r="AL1902" s="17"/>
      <c r="AM1902" s="9"/>
      <c r="AN1902" s="9"/>
      <c r="AO1902" s="9"/>
    </row>
    <row r="1903" spans="33:41">
      <c r="AG1903" s="2">
        <v>1887</v>
      </c>
      <c r="AH1903" s="17">
        <v>1886</v>
      </c>
      <c r="AI1903" s="17">
        <f t="shared" si="64"/>
        <v>1.51985347985348</v>
      </c>
      <c r="AJ1903" s="17" t="str">
        <f t="shared" si="65"/>
        <v>75E</v>
      </c>
      <c r="AK1903" s="17"/>
      <c r="AL1903" s="17"/>
      <c r="AM1903" s="9"/>
      <c r="AN1903" s="9"/>
      <c r="AO1903" s="9"/>
    </row>
    <row r="1904" spans="33:41">
      <c r="AG1904" s="2">
        <v>1888</v>
      </c>
      <c r="AH1904" s="17">
        <v>1887</v>
      </c>
      <c r="AI1904" s="17">
        <f t="shared" si="64"/>
        <v>1.5206593406593407</v>
      </c>
      <c r="AJ1904" s="17" t="str">
        <f t="shared" si="65"/>
        <v>75F</v>
      </c>
      <c r="AK1904" s="17"/>
      <c r="AL1904" s="17"/>
      <c r="AM1904" s="9"/>
      <c r="AN1904" s="9"/>
      <c r="AO1904" s="9"/>
    </row>
    <row r="1905" spans="33:41">
      <c r="AG1905" s="2">
        <v>1889</v>
      </c>
      <c r="AH1905" s="17">
        <v>1888</v>
      </c>
      <c r="AI1905" s="17">
        <f t="shared" si="64"/>
        <v>1.5214652014652015</v>
      </c>
      <c r="AJ1905" s="17" t="str">
        <f t="shared" si="65"/>
        <v>760</v>
      </c>
      <c r="AK1905" s="17"/>
      <c r="AL1905" s="17"/>
      <c r="AM1905" s="9"/>
      <c r="AN1905" s="9"/>
      <c r="AO1905" s="9"/>
    </row>
    <row r="1906" spans="33:41">
      <c r="AG1906" s="2">
        <v>1890</v>
      </c>
      <c r="AH1906" s="17">
        <v>1889</v>
      </c>
      <c r="AI1906" s="17">
        <f t="shared" si="64"/>
        <v>1.5222710622710622</v>
      </c>
      <c r="AJ1906" s="17" t="str">
        <f t="shared" si="65"/>
        <v>761</v>
      </c>
      <c r="AK1906" s="17"/>
      <c r="AL1906" s="17"/>
      <c r="AM1906" s="9"/>
      <c r="AN1906" s="9"/>
      <c r="AO1906" s="9"/>
    </row>
    <row r="1907" spans="33:41">
      <c r="AG1907" s="2">
        <v>1891</v>
      </c>
      <c r="AH1907" s="17">
        <v>1890</v>
      </c>
      <c r="AI1907" s="17">
        <f t="shared" si="64"/>
        <v>1.523076923076923</v>
      </c>
      <c r="AJ1907" s="17" t="str">
        <f t="shared" si="65"/>
        <v>762</v>
      </c>
      <c r="AK1907" s="17"/>
      <c r="AL1907" s="17"/>
      <c r="AM1907" s="9"/>
      <c r="AN1907" s="9"/>
      <c r="AO1907" s="9"/>
    </row>
    <row r="1908" spans="33:41">
      <c r="AG1908" s="2">
        <v>1892</v>
      </c>
      <c r="AH1908" s="17">
        <v>1891</v>
      </c>
      <c r="AI1908" s="17">
        <f t="shared" si="64"/>
        <v>1.523882783882784</v>
      </c>
      <c r="AJ1908" s="17" t="str">
        <f t="shared" si="65"/>
        <v>763</v>
      </c>
      <c r="AK1908" s="17"/>
      <c r="AL1908" s="17"/>
      <c r="AM1908" s="9"/>
      <c r="AN1908" s="9"/>
      <c r="AO1908" s="9"/>
    </row>
    <row r="1909" spans="33:41">
      <c r="AG1909" s="2">
        <v>1893</v>
      </c>
      <c r="AH1909" s="17">
        <v>1892</v>
      </c>
      <c r="AI1909" s="17">
        <f t="shared" si="64"/>
        <v>1.5246886446886447</v>
      </c>
      <c r="AJ1909" s="17" t="str">
        <f t="shared" si="65"/>
        <v>764</v>
      </c>
      <c r="AK1909" s="17"/>
      <c r="AL1909" s="17"/>
      <c r="AM1909" s="9"/>
      <c r="AN1909" s="9"/>
      <c r="AO1909" s="9"/>
    </row>
    <row r="1910" spans="33:41">
      <c r="AG1910" s="2">
        <v>1894</v>
      </c>
      <c r="AH1910" s="17">
        <v>1893</v>
      </c>
      <c r="AI1910" s="17">
        <f t="shared" si="64"/>
        <v>1.5254945054945055</v>
      </c>
      <c r="AJ1910" s="17" t="str">
        <f t="shared" si="65"/>
        <v>765</v>
      </c>
      <c r="AK1910" s="17"/>
      <c r="AL1910" s="17"/>
      <c r="AM1910" s="9"/>
      <c r="AN1910" s="9"/>
      <c r="AO1910" s="9"/>
    </row>
    <row r="1911" spans="33:41">
      <c r="AG1911" s="2">
        <v>1895</v>
      </c>
      <c r="AH1911" s="17">
        <v>1894</v>
      </c>
      <c r="AI1911" s="17">
        <f t="shared" si="64"/>
        <v>1.5263003663003663</v>
      </c>
      <c r="AJ1911" s="17" t="str">
        <f t="shared" si="65"/>
        <v>766</v>
      </c>
      <c r="AK1911" s="17"/>
      <c r="AL1911" s="17"/>
      <c r="AM1911" s="9"/>
      <c r="AN1911" s="9"/>
      <c r="AO1911" s="9"/>
    </row>
    <row r="1912" spans="33:41">
      <c r="AG1912" s="2">
        <v>1896</v>
      </c>
      <c r="AH1912" s="17">
        <v>1895</v>
      </c>
      <c r="AI1912" s="17">
        <f t="shared" si="64"/>
        <v>1.527106227106227</v>
      </c>
      <c r="AJ1912" s="17" t="str">
        <f t="shared" si="65"/>
        <v>767</v>
      </c>
      <c r="AK1912" s="17"/>
      <c r="AL1912" s="17"/>
      <c r="AM1912" s="9"/>
      <c r="AN1912" s="9"/>
      <c r="AO1912" s="9"/>
    </row>
    <row r="1913" spans="33:41">
      <c r="AG1913" s="2">
        <v>1897</v>
      </c>
      <c r="AH1913" s="17">
        <v>1896</v>
      </c>
      <c r="AI1913" s="17">
        <f t="shared" si="64"/>
        <v>1.527912087912088</v>
      </c>
      <c r="AJ1913" s="17" t="str">
        <f t="shared" si="65"/>
        <v>768</v>
      </c>
      <c r="AK1913" s="17"/>
      <c r="AL1913" s="17"/>
      <c r="AM1913" s="9"/>
      <c r="AN1913" s="9"/>
      <c r="AO1913" s="9"/>
    </row>
    <row r="1914" spans="33:41">
      <c r="AG1914" s="2">
        <v>1898</v>
      </c>
      <c r="AH1914" s="17">
        <v>1897</v>
      </c>
      <c r="AI1914" s="17">
        <f t="shared" si="64"/>
        <v>1.5287179487179487</v>
      </c>
      <c r="AJ1914" s="17" t="str">
        <f t="shared" si="65"/>
        <v>769</v>
      </c>
      <c r="AK1914" s="17"/>
      <c r="AL1914" s="17"/>
      <c r="AM1914" s="9"/>
      <c r="AN1914" s="9"/>
      <c r="AO1914" s="9"/>
    </row>
    <row r="1915" spans="33:41">
      <c r="AG1915" s="2">
        <v>1899</v>
      </c>
      <c r="AH1915" s="17">
        <v>1898</v>
      </c>
      <c r="AI1915" s="17">
        <f t="shared" si="64"/>
        <v>1.5295238095238095</v>
      </c>
      <c r="AJ1915" s="17" t="str">
        <f t="shared" si="65"/>
        <v>76A</v>
      </c>
      <c r="AK1915" s="17"/>
      <c r="AL1915" s="17"/>
      <c r="AM1915" s="9"/>
      <c r="AN1915" s="9"/>
      <c r="AO1915" s="9"/>
    </row>
    <row r="1916" spans="33:41">
      <c r="AG1916" s="2">
        <v>1900</v>
      </c>
      <c r="AH1916" s="17">
        <v>1899</v>
      </c>
      <c r="AI1916" s="17">
        <f t="shared" si="64"/>
        <v>1.5303296703296703</v>
      </c>
      <c r="AJ1916" s="17" t="str">
        <f t="shared" si="65"/>
        <v>76B</v>
      </c>
      <c r="AK1916" s="17"/>
      <c r="AL1916" s="17"/>
      <c r="AM1916" s="9"/>
      <c r="AN1916" s="9"/>
      <c r="AO1916" s="9"/>
    </row>
    <row r="1917" spans="33:41">
      <c r="AG1917" s="2">
        <v>1901</v>
      </c>
      <c r="AH1917" s="17">
        <v>1900</v>
      </c>
      <c r="AI1917" s="17">
        <f t="shared" si="64"/>
        <v>1.531135531135531</v>
      </c>
      <c r="AJ1917" s="17" t="str">
        <f t="shared" si="65"/>
        <v>76C</v>
      </c>
      <c r="AK1917" s="17"/>
      <c r="AL1917" s="17"/>
      <c r="AM1917" s="9"/>
      <c r="AN1917" s="9"/>
      <c r="AO1917" s="9"/>
    </row>
    <row r="1918" spans="33:41">
      <c r="AG1918" s="2">
        <v>1902</v>
      </c>
      <c r="AH1918" s="17">
        <v>1901</v>
      </c>
      <c r="AI1918" s="17">
        <f t="shared" si="64"/>
        <v>1.531941391941392</v>
      </c>
      <c r="AJ1918" s="17" t="str">
        <f t="shared" si="65"/>
        <v>76D</v>
      </c>
      <c r="AK1918" s="17"/>
      <c r="AL1918" s="17"/>
      <c r="AM1918" s="9"/>
      <c r="AN1918" s="9"/>
      <c r="AO1918" s="9"/>
    </row>
    <row r="1919" spans="33:41">
      <c r="AG1919" s="2">
        <v>1903</v>
      </c>
      <c r="AH1919" s="17">
        <v>1902</v>
      </c>
      <c r="AI1919" s="17">
        <f t="shared" si="64"/>
        <v>1.5327472527472528</v>
      </c>
      <c r="AJ1919" s="17" t="str">
        <f t="shared" si="65"/>
        <v>76E</v>
      </c>
      <c r="AK1919" s="17"/>
      <c r="AL1919" s="17"/>
      <c r="AM1919" s="9"/>
      <c r="AN1919" s="9"/>
      <c r="AO1919" s="9"/>
    </row>
    <row r="1920" spans="33:41">
      <c r="AG1920" s="2">
        <v>1904</v>
      </c>
      <c r="AH1920" s="17">
        <v>1903</v>
      </c>
      <c r="AI1920" s="17">
        <f t="shared" si="64"/>
        <v>1.5335531135531135</v>
      </c>
      <c r="AJ1920" s="17" t="str">
        <f t="shared" si="65"/>
        <v>76F</v>
      </c>
      <c r="AK1920" s="17"/>
      <c r="AL1920" s="17"/>
      <c r="AM1920" s="9"/>
      <c r="AN1920" s="9"/>
      <c r="AO1920" s="9"/>
    </row>
    <row r="1921" spans="33:41">
      <c r="AG1921" s="2">
        <v>1905</v>
      </c>
      <c r="AH1921" s="17">
        <v>1904</v>
      </c>
      <c r="AI1921" s="17">
        <f t="shared" si="64"/>
        <v>1.5343589743589743</v>
      </c>
      <c r="AJ1921" s="17" t="str">
        <f t="shared" si="65"/>
        <v>770</v>
      </c>
      <c r="AK1921" s="17"/>
      <c r="AL1921" s="17"/>
      <c r="AM1921" s="9"/>
      <c r="AN1921" s="9"/>
      <c r="AO1921" s="9"/>
    </row>
    <row r="1922" spans="33:41">
      <c r="AG1922" s="2">
        <v>1906</v>
      </c>
      <c r="AH1922" s="17">
        <v>1905</v>
      </c>
      <c r="AI1922" s="17">
        <f t="shared" si="64"/>
        <v>1.5351648351648353</v>
      </c>
      <c r="AJ1922" s="17" t="str">
        <f t="shared" si="65"/>
        <v>771</v>
      </c>
      <c r="AK1922" s="17"/>
      <c r="AL1922" s="17"/>
      <c r="AM1922" s="9"/>
      <c r="AN1922" s="9"/>
      <c r="AO1922" s="9"/>
    </row>
    <row r="1923" spans="33:41">
      <c r="AG1923" s="2">
        <v>1907</v>
      </c>
      <c r="AH1923" s="17">
        <v>1906</v>
      </c>
      <c r="AI1923" s="17">
        <f t="shared" si="64"/>
        <v>1.535970695970696</v>
      </c>
      <c r="AJ1923" s="17" t="str">
        <f t="shared" si="65"/>
        <v>772</v>
      </c>
      <c r="AK1923" s="17"/>
      <c r="AL1923" s="17"/>
      <c r="AM1923" s="9"/>
      <c r="AN1923" s="9"/>
      <c r="AO1923" s="9"/>
    </row>
    <row r="1924" spans="33:41">
      <c r="AG1924" s="2">
        <v>1908</v>
      </c>
      <c r="AH1924" s="17">
        <v>1907</v>
      </c>
      <c r="AI1924" s="17">
        <f t="shared" si="64"/>
        <v>1.5367765567765568</v>
      </c>
      <c r="AJ1924" s="17" t="str">
        <f t="shared" si="65"/>
        <v>773</v>
      </c>
      <c r="AK1924" s="17"/>
      <c r="AL1924" s="17"/>
      <c r="AM1924" s="9"/>
      <c r="AN1924" s="9"/>
      <c r="AO1924" s="9"/>
    </row>
    <row r="1925" spans="33:41">
      <c r="AG1925" s="2">
        <v>1909</v>
      </c>
      <c r="AH1925" s="17">
        <v>1908</v>
      </c>
      <c r="AI1925" s="17">
        <f t="shared" si="64"/>
        <v>1.5375824175824175</v>
      </c>
      <c r="AJ1925" s="17" t="str">
        <f t="shared" si="65"/>
        <v>774</v>
      </c>
      <c r="AK1925" s="17"/>
      <c r="AL1925" s="17"/>
      <c r="AM1925" s="9"/>
      <c r="AN1925" s="9"/>
      <c r="AO1925" s="9"/>
    </row>
    <row r="1926" spans="33:41">
      <c r="AG1926" s="2">
        <v>1910</v>
      </c>
      <c r="AH1926" s="17">
        <v>1909</v>
      </c>
      <c r="AI1926" s="17">
        <f t="shared" si="64"/>
        <v>1.5383882783882783</v>
      </c>
      <c r="AJ1926" s="17" t="str">
        <f t="shared" si="65"/>
        <v>775</v>
      </c>
      <c r="AK1926" s="17"/>
      <c r="AL1926" s="17"/>
      <c r="AM1926" s="9"/>
      <c r="AN1926" s="9"/>
      <c r="AO1926" s="9"/>
    </row>
    <row r="1927" spans="33:41">
      <c r="AG1927" s="2">
        <v>1911</v>
      </c>
      <c r="AH1927" s="17">
        <v>1910</v>
      </c>
      <c r="AI1927" s="17">
        <f t="shared" si="64"/>
        <v>1.5391941391941393</v>
      </c>
      <c r="AJ1927" s="17" t="str">
        <f t="shared" si="65"/>
        <v>776</v>
      </c>
      <c r="AK1927" s="17"/>
      <c r="AL1927" s="17"/>
      <c r="AM1927" s="9"/>
      <c r="AN1927" s="9"/>
      <c r="AO1927" s="9"/>
    </row>
    <row r="1928" spans="33:41">
      <c r="AG1928" s="2">
        <v>1912</v>
      </c>
      <c r="AH1928" s="17">
        <v>1911</v>
      </c>
      <c r="AI1928" s="17">
        <f t="shared" si="64"/>
        <v>1.54</v>
      </c>
      <c r="AJ1928" s="17" t="str">
        <f t="shared" si="65"/>
        <v>777</v>
      </c>
      <c r="AK1928" s="17"/>
      <c r="AL1928" s="17"/>
      <c r="AM1928" s="9"/>
      <c r="AN1928" s="9"/>
      <c r="AO1928" s="9"/>
    </row>
    <row r="1929" spans="33:41">
      <c r="AG1929" s="2">
        <v>1913</v>
      </c>
      <c r="AH1929" s="17">
        <v>1912</v>
      </c>
      <c r="AI1929" s="17">
        <f t="shared" si="64"/>
        <v>1.5408058608058608</v>
      </c>
      <c r="AJ1929" s="17" t="str">
        <f t="shared" si="65"/>
        <v>778</v>
      </c>
      <c r="AK1929" s="17"/>
      <c r="AL1929" s="17"/>
      <c r="AM1929" s="9"/>
      <c r="AN1929" s="9"/>
      <c r="AO1929" s="9"/>
    </row>
    <row r="1930" spans="33:41">
      <c r="AG1930" s="2">
        <v>1914</v>
      </c>
      <c r="AH1930" s="17">
        <v>1913</v>
      </c>
      <c r="AI1930" s="17">
        <f t="shared" si="64"/>
        <v>1.5416117216117216</v>
      </c>
      <c r="AJ1930" s="17" t="str">
        <f t="shared" si="65"/>
        <v>779</v>
      </c>
      <c r="AK1930" s="17"/>
      <c r="AL1930" s="17"/>
      <c r="AM1930" s="9"/>
      <c r="AN1930" s="9"/>
      <c r="AO1930" s="9"/>
    </row>
    <row r="1931" spans="33:41">
      <c r="AG1931" s="2">
        <v>1915</v>
      </c>
      <c r="AH1931" s="17">
        <v>1914</v>
      </c>
      <c r="AI1931" s="17">
        <f t="shared" si="64"/>
        <v>1.5424175824175823</v>
      </c>
      <c r="AJ1931" s="17" t="str">
        <f t="shared" si="65"/>
        <v>77A</v>
      </c>
      <c r="AK1931" s="17"/>
      <c r="AL1931" s="17"/>
      <c r="AM1931" s="9"/>
      <c r="AN1931" s="9"/>
      <c r="AO1931" s="9"/>
    </row>
    <row r="1932" spans="33:41">
      <c r="AG1932" s="2">
        <v>1916</v>
      </c>
      <c r="AH1932" s="17">
        <v>1915</v>
      </c>
      <c r="AI1932" s="17">
        <f t="shared" si="64"/>
        <v>1.5432234432234433</v>
      </c>
      <c r="AJ1932" s="17" t="str">
        <f t="shared" si="65"/>
        <v>77B</v>
      </c>
      <c r="AK1932" s="17"/>
      <c r="AL1932" s="17"/>
      <c r="AM1932" s="9"/>
      <c r="AN1932" s="9"/>
      <c r="AO1932" s="9"/>
    </row>
    <row r="1933" spans="33:41">
      <c r="AG1933" s="2">
        <v>1917</v>
      </c>
      <c r="AH1933" s="17">
        <v>1916</v>
      </c>
      <c r="AI1933" s="17">
        <f t="shared" si="64"/>
        <v>1.5440293040293041</v>
      </c>
      <c r="AJ1933" s="17" t="str">
        <f t="shared" si="65"/>
        <v>77C</v>
      </c>
      <c r="AK1933" s="17"/>
      <c r="AL1933" s="17"/>
      <c r="AM1933" s="9"/>
      <c r="AN1933" s="9"/>
      <c r="AO1933" s="9"/>
    </row>
    <row r="1934" spans="33:41">
      <c r="AG1934" s="2">
        <v>1918</v>
      </c>
      <c r="AH1934" s="17">
        <v>1917</v>
      </c>
      <c r="AI1934" s="17">
        <f t="shared" si="64"/>
        <v>1.5448351648351648</v>
      </c>
      <c r="AJ1934" s="17" t="str">
        <f t="shared" si="65"/>
        <v>77D</v>
      </c>
      <c r="AK1934" s="17"/>
      <c r="AL1934" s="17"/>
      <c r="AM1934" s="9"/>
      <c r="AN1934" s="9"/>
      <c r="AO1934" s="9"/>
    </row>
    <row r="1935" spans="33:41">
      <c r="AG1935" s="2">
        <v>1919</v>
      </c>
      <c r="AH1935" s="17">
        <v>1918</v>
      </c>
      <c r="AI1935" s="17">
        <f t="shared" si="64"/>
        <v>1.5456410256410256</v>
      </c>
      <c r="AJ1935" s="17" t="str">
        <f t="shared" si="65"/>
        <v>77E</v>
      </c>
      <c r="AK1935" s="17"/>
      <c r="AL1935" s="17"/>
      <c r="AM1935" s="9"/>
      <c r="AN1935" s="9"/>
      <c r="AO1935" s="9"/>
    </row>
    <row r="1936" spans="33:41">
      <c r="AG1936" s="2">
        <v>1920</v>
      </c>
      <c r="AH1936" s="17">
        <v>1919</v>
      </c>
      <c r="AI1936" s="17">
        <f t="shared" si="64"/>
        <v>1.5464468864468865</v>
      </c>
      <c r="AJ1936" s="17" t="str">
        <f t="shared" si="65"/>
        <v>77F</v>
      </c>
      <c r="AK1936" s="17"/>
      <c r="AL1936" s="17"/>
      <c r="AM1936" s="9"/>
      <c r="AN1936" s="9"/>
      <c r="AO1936" s="9"/>
    </row>
    <row r="1937" spans="33:41">
      <c r="AG1937" s="2">
        <v>1921</v>
      </c>
      <c r="AH1937" s="17">
        <v>1920</v>
      </c>
      <c r="AI1937" s="17">
        <f t="shared" si="64"/>
        <v>1.5472527472527473</v>
      </c>
      <c r="AJ1937" s="17" t="str">
        <f t="shared" si="65"/>
        <v>780</v>
      </c>
      <c r="AK1937" s="17"/>
      <c r="AL1937" s="17"/>
      <c r="AM1937" s="9"/>
      <c r="AN1937" s="9"/>
      <c r="AO1937" s="9"/>
    </row>
    <row r="1938" spans="33:41">
      <c r="AG1938" s="2">
        <v>1922</v>
      </c>
      <c r="AH1938" s="17">
        <v>1921</v>
      </c>
      <c r="AI1938" s="17">
        <f t="shared" si="64"/>
        <v>1.5480586080586081</v>
      </c>
      <c r="AJ1938" s="17" t="str">
        <f t="shared" si="65"/>
        <v>781</v>
      </c>
      <c r="AK1938" s="17"/>
      <c r="AL1938" s="17"/>
      <c r="AM1938" s="9"/>
      <c r="AN1938" s="9"/>
      <c r="AO1938" s="9"/>
    </row>
    <row r="1939" spans="33:41">
      <c r="AG1939" s="2">
        <v>1923</v>
      </c>
      <c r="AH1939" s="17">
        <v>1922</v>
      </c>
      <c r="AI1939" s="17">
        <f t="shared" ref="AI1939:AI2002" si="66">AH1939*$AJ$15</f>
        <v>1.5488644688644688</v>
      </c>
      <c r="AJ1939" s="17" t="str">
        <f t="shared" ref="AJ1939:AJ2002" si="67">DEC2HEX(AH1939,3)</f>
        <v>782</v>
      </c>
      <c r="AK1939" s="17"/>
      <c r="AL1939" s="17"/>
      <c r="AM1939" s="9"/>
      <c r="AN1939" s="9"/>
      <c r="AO1939" s="9"/>
    </row>
    <row r="1940" spans="33:41">
      <c r="AG1940" s="2">
        <v>1924</v>
      </c>
      <c r="AH1940" s="17">
        <v>1923</v>
      </c>
      <c r="AI1940" s="17">
        <f t="shared" si="66"/>
        <v>1.5496703296703296</v>
      </c>
      <c r="AJ1940" s="17" t="str">
        <f t="shared" si="67"/>
        <v>783</v>
      </c>
      <c r="AK1940" s="17"/>
      <c r="AL1940" s="17"/>
      <c r="AM1940" s="9"/>
      <c r="AN1940" s="9"/>
      <c r="AO1940" s="9"/>
    </row>
    <row r="1941" spans="33:41">
      <c r="AG1941" s="2">
        <v>1925</v>
      </c>
      <c r="AH1941" s="17">
        <v>1924</v>
      </c>
      <c r="AI1941" s="17">
        <f t="shared" si="66"/>
        <v>1.5504761904761906</v>
      </c>
      <c r="AJ1941" s="17" t="str">
        <f t="shared" si="67"/>
        <v>784</v>
      </c>
      <c r="AK1941" s="17"/>
      <c r="AL1941" s="17"/>
      <c r="AM1941" s="9"/>
      <c r="AN1941" s="9"/>
      <c r="AO1941" s="9"/>
    </row>
    <row r="1942" spans="33:41">
      <c r="AG1942" s="2">
        <v>1926</v>
      </c>
      <c r="AH1942" s="17">
        <v>1925</v>
      </c>
      <c r="AI1942" s="17">
        <f t="shared" si="66"/>
        <v>1.5512820512820513</v>
      </c>
      <c r="AJ1942" s="17" t="str">
        <f t="shared" si="67"/>
        <v>785</v>
      </c>
      <c r="AK1942" s="17"/>
      <c r="AL1942" s="17"/>
      <c r="AM1942" s="9"/>
      <c r="AN1942" s="9"/>
      <c r="AO1942" s="9"/>
    </row>
    <row r="1943" spans="33:41">
      <c r="AG1943" s="2">
        <v>1927</v>
      </c>
      <c r="AH1943" s="17">
        <v>1926</v>
      </c>
      <c r="AI1943" s="17">
        <f t="shared" si="66"/>
        <v>1.5520879120879121</v>
      </c>
      <c r="AJ1943" s="17" t="str">
        <f t="shared" si="67"/>
        <v>786</v>
      </c>
      <c r="AK1943" s="17"/>
      <c r="AL1943" s="17"/>
      <c r="AM1943" s="9"/>
      <c r="AN1943" s="9"/>
      <c r="AO1943" s="9"/>
    </row>
    <row r="1944" spans="33:41">
      <c r="AG1944" s="2">
        <v>1928</v>
      </c>
      <c r="AH1944" s="17">
        <v>1927</v>
      </c>
      <c r="AI1944" s="17">
        <f t="shared" si="66"/>
        <v>1.5528937728937728</v>
      </c>
      <c r="AJ1944" s="17" t="str">
        <f t="shared" si="67"/>
        <v>787</v>
      </c>
      <c r="AK1944" s="17"/>
      <c r="AL1944" s="17"/>
      <c r="AM1944" s="9"/>
      <c r="AN1944" s="9"/>
      <c r="AO1944" s="9"/>
    </row>
    <row r="1945" spans="33:41">
      <c r="AG1945" s="2">
        <v>1929</v>
      </c>
      <c r="AH1945" s="17">
        <v>1928</v>
      </c>
      <c r="AI1945" s="17">
        <f t="shared" si="66"/>
        <v>1.5536996336996336</v>
      </c>
      <c r="AJ1945" s="17" t="str">
        <f t="shared" si="67"/>
        <v>788</v>
      </c>
      <c r="AK1945" s="17"/>
      <c r="AL1945" s="17"/>
      <c r="AM1945" s="9"/>
      <c r="AN1945" s="9"/>
      <c r="AO1945" s="9"/>
    </row>
    <row r="1946" spans="33:41">
      <c r="AG1946" s="2">
        <v>1930</v>
      </c>
      <c r="AH1946" s="17">
        <v>1929</v>
      </c>
      <c r="AI1946" s="17">
        <f t="shared" si="66"/>
        <v>1.5545054945054946</v>
      </c>
      <c r="AJ1946" s="17" t="str">
        <f t="shared" si="67"/>
        <v>789</v>
      </c>
      <c r="AK1946" s="17"/>
      <c r="AL1946" s="17"/>
      <c r="AM1946" s="9"/>
      <c r="AN1946" s="9"/>
      <c r="AO1946" s="9"/>
    </row>
    <row r="1947" spans="33:41">
      <c r="AG1947" s="2">
        <v>1931</v>
      </c>
      <c r="AH1947" s="17">
        <v>1930</v>
      </c>
      <c r="AI1947" s="17">
        <f t="shared" si="66"/>
        <v>1.5553113553113553</v>
      </c>
      <c r="AJ1947" s="17" t="str">
        <f t="shared" si="67"/>
        <v>78A</v>
      </c>
      <c r="AK1947" s="17"/>
      <c r="AL1947" s="17"/>
      <c r="AM1947" s="9"/>
      <c r="AN1947" s="9"/>
      <c r="AO1947" s="9"/>
    </row>
    <row r="1948" spans="33:41">
      <c r="AG1948" s="2">
        <v>1932</v>
      </c>
      <c r="AH1948" s="17">
        <v>1931</v>
      </c>
      <c r="AI1948" s="17">
        <f t="shared" si="66"/>
        <v>1.5561172161172161</v>
      </c>
      <c r="AJ1948" s="17" t="str">
        <f t="shared" si="67"/>
        <v>78B</v>
      </c>
      <c r="AK1948" s="17"/>
      <c r="AL1948" s="17"/>
      <c r="AM1948" s="9"/>
      <c r="AN1948" s="9"/>
      <c r="AO1948" s="9"/>
    </row>
    <row r="1949" spans="33:41">
      <c r="AG1949" s="2">
        <v>1933</v>
      </c>
      <c r="AH1949" s="17">
        <v>1932</v>
      </c>
      <c r="AI1949" s="17">
        <f t="shared" si="66"/>
        <v>1.5569230769230769</v>
      </c>
      <c r="AJ1949" s="17" t="str">
        <f t="shared" si="67"/>
        <v>78C</v>
      </c>
      <c r="AK1949" s="17"/>
      <c r="AL1949" s="17"/>
      <c r="AM1949" s="9"/>
      <c r="AN1949" s="9"/>
      <c r="AO1949" s="9"/>
    </row>
    <row r="1950" spans="33:41">
      <c r="AG1950" s="2">
        <v>1934</v>
      </c>
      <c r="AH1950" s="17">
        <v>1933</v>
      </c>
      <c r="AI1950" s="17">
        <f t="shared" si="66"/>
        <v>1.5577289377289378</v>
      </c>
      <c r="AJ1950" s="17" t="str">
        <f t="shared" si="67"/>
        <v>78D</v>
      </c>
      <c r="AK1950" s="17"/>
      <c r="AL1950" s="17"/>
      <c r="AM1950" s="9"/>
      <c r="AN1950" s="9"/>
      <c r="AO1950" s="9"/>
    </row>
    <row r="1951" spans="33:41">
      <c r="AG1951" s="2">
        <v>1935</v>
      </c>
      <c r="AH1951" s="17">
        <v>1934</v>
      </c>
      <c r="AI1951" s="17">
        <f t="shared" si="66"/>
        <v>1.5585347985347986</v>
      </c>
      <c r="AJ1951" s="17" t="str">
        <f t="shared" si="67"/>
        <v>78E</v>
      </c>
      <c r="AK1951" s="17"/>
      <c r="AL1951" s="17"/>
      <c r="AM1951" s="9"/>
      <c r="AN1951" s="9"/>
      <c r="AO1951" s="9"/>
    </row>
    <row r="1952" spans="33:41">
      <c r="AG1952" s="2">
        <v>1936</v>
      </c>
      <c r="AH1952" s="17">
        <v>1935</v>
      </c>
      <c r="AI1952" s="17">
        <f t="shared" si="66"/>
        <v>1.5593406593406594</v>
      </c>
      <c r="AJ1952" s="17" t="str">
        <f t="shared" si="67"/>
        <v>78F</v>
      </c>
      <c r="AK1952" s="17"/>
      <c r="AL1952" s="17"/>
      <c r="AM1952" s="9"/>
      <c r="AN1952" s="9"/>
      <c r="AO1952" s="9"/>
    </row>
    <row r="1953" spans="33:41">
      <c r="AG1953" s="2">
        <v>1937</v>
      </c>
      <c r="AH1953" s="17">
        <v>1936</v>
      </c>
      <c r="AI1953" s="17">
        <f t="shared" si="66"/>
        <v>1.5601465201465201</v>
      </c>
      <c r="AJ1953" s="17" t="str">
        <f t="shared" si="67"/>
        <v>790</v>
      </c>
      <c r="AK1953" s="17"/>
      <c r="AL1953" s="17"/>
      <c r="AM1953" s="9"/>
      <c r="AN1953" s="9"/>
      <c r="AO1953" s="9"/>
    </row>
    <row r="1954" spans="33:41">
      <c r="AG1954" s="2">
        <v>1938</v>
      </c>
      <c r="AH1954" s="17">
        <v>1937</v>
      </c>
      <c r="AI1954" s="17">
        <f t="shared" si="66"/>
        <v>1.5609523809523809</v>
      </c>
      <c r="AJ1954" s="17" t="str">
        <f t="shared" si="67"/>
        <v>791</v>
      </c>
      <c r="AK1954" s="17"/>
      <c r="AL1954" s="17"/>
      <c r="AM1954" s="9"/>
      <c r="AN1954" s="9"/>
      <c r="AO1954" s="9"/>
    </row>
    <row r="1955" spans="33:41">
      <c r="AG1955" s="2">
        <v>1939</v>
      </c>
      <c r="AH1955" s="17">
        <v>1938</v>
      </c>
      <c r="AI1955" s="17">
        <f t="shared" si="66"/>
        <v>1.5617582417582418</v>
      </c>
      <c r="AJ1955" s="17" t="str">
        <f t="shared" si="67"/>
        <v>792</v>
      </c>
      <c r="AK1955" s="17"/>
      <c r="AL1955" s="17"/>
      <c r="AM1955" s="9"/>
      <c r="AN1955" s="9"/>
      <c r="AO1955" s="9"/>
    </row>
    <row r="1956" spans="33:41">
      <c r="AG1956" s="2">
        <v>1940</v>
      </c>
      <c r="AH1956" s="17">
        <v>1939</v>
      </c>
      <c r="AI1956" s="17">
        <f t="shared" si="66"/>
        <v>1.5625641025641026</v>
      </c>
      <c r="AJ1956" s="17" t="str">
        <f t="shared" si="67"/>
        <v>793</v>
      </c>
      <c r="AK1956" s="17"/>
      <c r="AL1956" s="17"/>
      <c r="AM1956" s="9"/>
      <c r="AN1956" s="9"/>
      <c r="AO1956" s="9"/>
    </row>
    <row r="1957" spans="33:41">
      <c r="AG1957" s="2">
        <v>1941</v>
      </c>
      <c r="AH1957" s="17">
        <v>1940</v>
      </c>
      <c r="AI1957" s="17">
        <f t="shared" si="66"/>
        <v>1.5633699633699634</v>
      </c>
      <c r="AJ1957" s="17" t="str">
        <f t="shared" si="67"/>
        <v>794</v>
      </c>
      <c r="AK1957" s="17"/>
      <c r="AL1957" s="17"/>
      <c r="AM1957" s="9"/>
      <c r="AN1957" s="9"/>
      <c r="AO1957" s="9"/>
    </row>
    <row r="1958" spans="33:41">
      <c r="AG1958" s="2">
        <v>1942</v>
      </c>
      <c r="AH1958" s="17">
        <v>1941</v>
      </c>
      <c r="AI1958" s="17">
        <f t="shared" si="66"/>
        <v>1.5641758241758241</v>
      </c>
      <c r="AJ1958" s="17" t="str">
        <f t="shared" si="67"/>
        <v>795</v>
      </c>
      <c r="AK1958" s="17"/>
      <c r="AL1958" s="17"/>
      <c r="AM1958" s="9"/>
      <c r="AN1958" s="9"/>
      <c r="AO1958" s="9"/>
    </row>
    <row r="1959" spans="33:41">
      <c r="AG1959" s="2">
        <v>1943</v>
      </c>
      <c r="AH1959" s="17">
        <v>1942</v>
      </c>
      <c r="AI1959" s="17">
        <f t="shared" si="66"/>
        <v>1.5649816849816849</v>
      </c>
      <c r="AJ1959" s="17" t="str">
        <f t="shared" si="67"/>
        <v>796</v>
      </c>
      <c r="AK1959" s="17"/>
      <c r="AL1959" s="17"/>
      <c r="AM1959" s="9"/>
      <c r="AN1959" s="9"/>
      <c r="AO1959" s="9"/>
    </row>
    <row r="1960" spans="33:41">
      <c r="AG1960" s="2">
        <v>1944</v>
      </c>
      <c r="AH1960" s="17">
        <v>1943</v>
      </c>
      <c r="AI1960" s="17">
        <f t="shared" si="66"/>
        <v>1.5657875457875459</v>
      </c>
      <c r="AJ1960" s="17" t="str">
        <f t="shared" si="67"/>
        <v>797</v>
      </c>
      <c r="AK1960" s="17"/>
      <c r="AL1960" s="17"/>
      <c r="AM1960" s="9"/>
      <c r="AN1960" s="9"/>
      <c r="AO1960" s="9"/>
    </row>
    <row r="1961" spans="33:41">
      <c r="AG1961" s="2">
        <v>1945</v>
      </c>
      <c r="AH1961" s="17">
        <v>1944</v>
      </c>
      <c r="AI1961" s="17">
        <f t="shared" si="66"/>
        <v>1.5665934065934066</v>
      </c>
      <c r="AJ1961" s="17" t="str">
        <f t="shared" si="67"/>
        <v>798</v>
      </c>
      <c r="AK1961" s="17"/>
      <c r="AL1961" s="17"/>
      <c r="AM1961" s="9"/>
      <c r="AN1961" s="9"/>
      <c r="AO1961" s="9"/>
    </row>
    <row r="1962" spans="33:41">
      <c r="AG1962" s="2">
        <v>1946</v>
      </c>
      <c r="AH1962" s="17">
        <v>1945</v>
      </c>
      <c r="AI1962" s="17">
        <f t="shared" si="66"/>
        <v>1.5673992673992674</v>
      </c>
      <c r="AJ1962" s="17" t="str">
        <f t="shared" si="67"/>
        <v>799</v>
      </c>
      <c r="AK1962" s="17"/>
      <c r="AL1962" s="17"/>
      <c r="AM1962" s="9"/>
      <c r="AN1962" s="9"/>
      <c r="AO1962" s="9"/>
    </row>
    <row r="1963" spans="33:41">
      <c r="AG1963" s="2">
        <v>1947</v>
      </c>
      <c r="AH1963" s="17">
        <v>1946</v>
      </c>
      <c r="AI1963" s="17">
        <f t="shared" si="66"/>
        <v>1.5682051282051281</v>
      </c>
      <c r="AJ1963" s="17" t="str">
        <f t="shared" si="67"/>
        <v>79A</v>
      </c>
      <c r="AK1963" s="17"/>
      <c r="AL1963" s="17"/>
      <c r="AM1963" s="9"/>
      <c r="AN1963" s="9"/>
      <c r="AO1963" s="9"/>
    </row>
    <row r="1964" spans="33:41">
      <c r="AG1964" s="2">
        <v>1948</v>
      </c>
      <c r="AH1964" s="17">
        <v>1947</v>
      </c>
      <c r="AI1964" s="17">
        <f t="shared" si="66"/>
        <v>1.5690109890109889</v>
      </c>
      <c r="AJ1964" s="17" t="str">
        <f t="shared" si="67"/>
        <v>79B</v>
      </c>
      <c r="AK1964" s="17"/>
      <c r="AL1964" s="17"/>
      <c r="AM1964" s="9"/>
      <c r="AN1964" s="9"/>
      <c r="AO1964" s="9"/>
    </row>
    <row r="1965" spans="33:41">
      <c r="AG1965" s="2">
        <v>1949</v>
      </c>
      <c r="AH1965" s="17">
        <v>1948</v>
      </c>
      <c r="AI1965" s="17">
        <f t="shared" si="66"/>
        <v>1.5698168498168499</v>
      </c>
      <c r="AJ1965" s="17" t="str">
        <f t="shared" si="67"/>
        <v>79C</v>
      </c>
      <c r="AK1965" s="17"/>
      <c r="AL1965" s="17"/>
      <c r="AM1965" s="9"/>
      <c r="AN1965" s="9"/>
      <c r="AO1965" s="9"/>
    </row>
    <row r="1966" spans="33:41">
      <c r="AG1966" s="2">
        <v>1950</v>
      </c>
      <c r="AH1966" s="17">
        <v>1949</v>
      </c>
      <c r="AI1966" s="17">
        <f t="shared" si="66"/>
        <v>1.5706227106227106</v>
      </c>
      <c r="AJ1966" s="17" t="str">
        <f t="shared" si="67"/>
        <v>79D</v>
      </c>
      <c r="AK1966" s="17"/>
      <c r="AL1966" s="17"/>
      <c r="AM1966" s="9"/>
      <c r="AN1966" s="9"/>
      <c r="AO1966" s="9"/>
    </row>
    <row r="1967" spans="33:41">
      <c r="AG1967" s="2">
        <v>1951</v>
      </c>
      <c r="AH1967" s="17">
        <v>1950</v>
      </c>
      <c r="AI1967" s="17">
        <f t="shared" si="66"/>
        <v>1.5714285714285714</v>
      </c>
      <c r="AJ1967" s="17" t="str">
        <f t="shared" si="67"/>
        <v>79E</v>
      </c>
      <c r="AK1967" s="17"/>
      <c r="AL1967" s="17"/>
      <c r="AM1967" s="9"/>
      <c r="AN1967" s="9"/>
      <c r="AO1967" s="9"/>
    </row>
    <row r="1968" spans="33:41">
      <c r="AG1968" s="2">
        <v>1952</v>
      </c>
      <c r="AH1968" s="17">
        <v>1951</v>
      </c>
      <c r="AI1968" s="17">
        <f t="shared" si="66"/>
        <v>1.5722344322344322</v>
      </c>
      <c r="AJ1968" s="17" t="str">
        <f t="shared" si="67"/>
        <v>79F</v>
      </c>
      <c r="AK1968" s="17"/>
      <c r="AL1968" s="17"/>
      <c r="AM1968" s="9"/>
      <c r="AN1968" s="9"/>
      <c r="AO1968" s="9"/>
    </row>
    <row r="1969" spans="33:41">
      <c r="AG1969" s="2">
        <v>1953</v>
      </c>
      <c r="AH1969" s="17">
        <v>1952</v>
      </c>
      <c r="AI1969" s="17">
        <f t="shared" si="66"/>
        <v>1.5730402930402931</v>
      </c>
      <c r="AJ1969" s="17" t="str">
        <f t="shared" si="67"/>
        <v>7A0</v>
      </c>
      <c r="AK1969" s="17"/>
      <c r="AL1969" s="17"/>
      <c r="AM1969" s="9"/>
      <c r="AN1969" s="9"/>
      <c r="AO1969" s="9"/>
    </row>
    <row r="1970" spans="33:41">
      <c r="AG1970" s="2">
        <v>1954</v>
      </c>
      <c r="AH1970" s="17">
        <v>1953</v>
      </c>
      <c r="AI1970" s="17">
        <f t="shared" si="66"/>
        <v>1.5738461538461539</v>
      </c>
      <c r="AJ1970" s="17" t="str">
        <f t="shared" si="67"/>
        <v>7A1</v>
      </c>
      <c r="AK1970" s="17"/>
      <c r="AL1970" s="17"/>
      <c r="AM1970" s="9"/>
      <c r="AN1970" s="9"/>
      <c r="AO1970" s="9"/>
    </row>
    <row r="1971" spans="33:41">
      <c r="AG1971" s="2">
        <v>1955</v>
      </c>
      <c r="AH1971" s="17">
        <v>1954</v>
      </c>
      <c r="AI1971" s="17">
        <f t="shared" si="66"/>
        <v>1.5746520146520147</v>
      </c>
      <c r="AJ1971" s="17" t="str">
        <f t="shared" si="67"/>
        <v>7A2</v>
      </c>
      <c r="AK1971" s="17"/>
      <c r="AL1971" s="17"/>
      <c r="AM1971" s="9"/>
      <c r="AN1971" s="9"/>
      <c r="AO1971" s="9"/>
    </row>
    <row r="1972" spans="33:41">
      <c r="AG1972" s="2">
        <v>1956</v>
      </c>
      <c r="AH1972" s="17">
        <v>1955</v>
      </c>
      <c r="AI1972" s="17">
        <f t="shared" si="66"/>
        <v>1.5754578754578754</v>
      </c>
      <c r="AJ1972" s="17" t="str">
        <f t="shared" si="67"/>
        <v>7A3</v>
      </c>
      <c r="AK1972" s="17"/>
      <c r="AL1972" s="17"/>
      <c r="AM1972" s="9"/>
      <c r="AN1972" s="9"/>
      <c r="AO1972" s="9"/>
    </row>
    <row r="1973" spans="33:41">
      <c r="AG1973" s="2">
        <v>1957</v>
      </c>
      <c r="AH1973" s="17">
        <v>1956</v>
      </c>
      <c r="AI1973" s="17">
        <f t="shared" si="66"/>
        <v>1.5762637362637362</v>
      </c>
      <c r="AJ1973" s="17" t="str">
        <f t="shared" si="67"/>
        <v>7A4</v>
      </c>
      <c r="AK1973" s="17"/>
      <c r="AL1973" s="17"/>
      <c r="AM1973" s="9"/>
      <c r="AN1973" s="9"/>
      <c r="AO1973" s="9"/>
    </row>
    <row r="1974" spans="33:41">
      <c r="AG1974" s="2">
        <v>1958</v>
      </c>
      <c r="AH1974" s="17">
        <v>1957</v>
      </c>
      <c r="AI1974" s="17">
        <f t="shared" si="66"/>
        <v>1.5770695970695972</v>
      </c>
      <c r="AJ1974" s="17" t="str">
        <f t="shared" si="67"/>
        <v>7A5</v>
      </c>
      <c r="AK1974" s="17"/>
      <c r="AL1974" s="17"/>
      <c r="AM1974" s="9"/>
      <c r="AN1974" s="9"/>
      <c r="AO1974" s="9"/>
    </row>
    <row r="1975" spans="33:41">
      <c r="AG1975" s="2">
        <v>1959</v>
      </c>
      <c r="AH1975" s="17">
        <v>1958</v>
      </c>
      <c r="AI1975" s="17">
        <f t="shared" si="66"/>
        <v>1.5778754578754579</v>
      </c>
      <c r="AJ1975" s="17" t="str">
        <f t="shared" si="67"/>
        <v>7A6</v>
      </c>
      <c r="AK1975" s="17"/>
      <c r="AL1975" s="17"/>
      <c r="AM1975" s="9"/>
      <c r="AN1975" s="9"/>
      <c r="AO1975" s="9"/>
    </row>
    <row r="1976" spans="33:41">
      <c r="AG1976" s="2">
        <v>1960</v>
      </c>
      <c r="AH1976" s="17">
        <v>1959</v>
      </c>
      <c r="AI1976" s="17">
        <f t="shared" si="66"/>
        <v>1.5786813186813187</v>
      </c>
      <c r="AJ1976" s="17" t="str">
        <f t="shared" si="67"/>
        <v>7A7</v>
      </c>
      <c r="AK1976" s="17"/>
      <c r="AL1976" s="17"/>
      <c r="AM1976" s="9"/>
      <c r="AN1976" s="9"/>
      <c r="AO1976" s="9"/>
    </row>
    <row r="1977" spans="33:41">
      <c r="AG1977" s="2">
        <v>1961</v>
      </c>
      <c r="AH1977" s="17">
        <v>1960</v>
      </c>
      <c r="AI1977" s="17">
        <f t="shared" si="66"/>
        <v>1.5794871794871794</v>
      </c>
      <c r="AJ1977" s="17" t="str">
        <f t="shared" si="67"/>
        <v>7A8</v>
      </c>
      <c r="AK1977" s="17"/>
      <c r="AL1977" s="17"/>
      <c r="AM1977" s="9"/>
      <c r="AN1977" s="9"/>
      <c r="AO1977" s="9"/>
    </row>
    <row r="1978" spans="33:41">
      <c r="AG1978" s="2">
        <v>1962</v>
      </c>
      <c r="AH1978" s="17">
        <v>1961</v>
      </c>
      <c r="AI1978" s="17">
        <f t="shared" si="66"/>
        <v>1.5802930402930402</v>
      </c>
      <c r="AJ1978" s="17" t="str">
        <f t="shared" si="67"/>
        <v>7A9</v>
      </c>
      <c r="AK1978" s="17"/>
      <c r="AL1978" s="17"/>
      <c r="AM1978" s="9"/>
      <c r="AN1978" s="9"/>
      <c r="AO1978" s="9"/>
    </row>
    <row r="1979" spans="33:41">
      <c r="AG1979" s="2">
        <v>1963</v>
      </c>
      <c r="AH1979" s="17">
        <v>1962</v>
      </c>
      <c r="AI1979" s="17">
        <f t="shared" si="66"/>
        <v>1.5810989010989012</v>
      </c>
      <c r="AJ1979" s="17" t="str">
        <f t="shared" si="67"/>
        <v>7AA</v>
      </c>
      <c r="AK1979" s="17"/>
      <c r="AL1979" s="17"/>
      <c r="AM1979" s="9"/>
      <c r="AN1979" s="9"/>
      <c r="AO1979" s="9"/>
    </row>
    <row r="1980" spans="33:41">
      <c r="AG1980" s="2">
        <v>1964</v>
      </c>
      <c r="AH1980" s="17">
        <v>1963</v>
      </c>
      <c r="AI1980" s="17">
        <f t="shared" si="66"/>
        <v>1.5819047619047619</v>
      </c>
      <c r="AJ1980" s="17" t="str">
        <f t="shared" si="67"/>
        <v>7AB</v>
      </c>
      <c r="AK1980" s="17"/>
      <c r="AL1980" s="17"/>
      <c r="AM1980" s="9"/>
      <c r="AN1980" s="9"/>
      <c r="AO1980" s="9"/>
    </row>
    <row r="1981" spans="33:41">
      <c r="AG1981" s="2">
        <v>1965</v>
      </c>
      <c r="AH1981" s="17">
        <v>1964</v>
      </c>
      <c r="AI1981" s="17">
        <f t="shared" si="66"/>
        <v>1.5827106227106227</v>
      </c>
      <c r="AJ1981" s="17" t="str">
        <f t="shared" si="67"/>
        <v>7AC</v>
      </c>
      <c r="AK1981" s="17"/>
      <c r="AL1981" s="17"/>
      <c r="AM1981" s="9"/>
      <c r="AN1981" s="9"/>
      <c r="AO1981" s="9"/>
    </row>
    <row r="1982" spans="33:41">
      <c r="AG1982" s="2">
        <v>1966</v>
      </c>
      <c r="AH1982" s="17">
        <v>1965</v>
      </c>
      <c r="AI1982" s="17">
        <f t="shared" si="66"/>
        <v>1.5835164835164834</v>
      </c>
      <c r="AJ1982" s="17" t="str">
        <f t="shared" si="67"/>
        <v>7AD</v>
      </c>
      <c r="AK1982" s="17"/>
      <c r="AL1982" s="17"/>
      <c r="AM1982" s="9"/>
      <c r="AN1982" s="9"/>
      <c r="AO1982" s="9"/>
    </row>
    <row r="1983" spans="33:41">
      <c r="AG1983" s="2">
        <v>1967</v>
      </c>
      <c r="AH1983" s="17">
        <v>1966</v>
      </c>
      <c r="AI1983" s="17">
        <f t="shared" si="66"/>
        <v>1.5843223443223444</v>
      </c>
      <c r="AJ1983" s="17" t="str">
        <f t="shared" si="67"/>
        <v>7AE</v>
      </c>
      <c r="AK1983" s="17"/>
      <c r="AL1983" s="17"/>
      <c r="AM1983" s="9"/>
      <c r="AN1983" s="9"/>
      <c r="AO1983" s="9"/>
    </row>
    <row r="1984" spans="33:41">
      <c r="AG1984" s="2">
        <v>1968</v>
      </c>
      <c r="AH1984" s="17">
        <v>1967</v>
      </c>
      <c r="AI1984" s="17">
        <f t="shared" si="66"/>
        <v>1.5851282051282052</v>
      </c>
      <c r="AJ1984" s="17" t="str">
        <f t="shared" si="67"/>
        <v>7AF</v>
      </c>
      <c r="AK1984" s="17"/>
      <c r="AL1984" s="17"/>
      <c r="AM1984" s="9"/>
      <c r="AN1984" s="9"/>
      <c r="AO1984" s="9"/>
    </row>
    <row r="1985" spans="33:41">
      <c r="AG1985" s="2">
        <v>1969</v>
      </c>
      <c r="AH1985" s="17">
        <v>1968</v>
      </c>
      <c r="AI1985" s="17">
        <f t="shared" si="66"/>
        <v>1.5859340659340659</v>
      </c>
      <c r="AJ1985" s="17" t="str">
        <f t="shared" si="67"/>
        <v>7B0</v>
      </c>
      <c r="AK1985" s="17"/>
      <c r="AL1985" s="17"/>
      <c r="AM1985" s="9"/>
      <c r="AN1985" s="9"/>
      <c r="AO1985" s="9"/>
    </row>
    <row r="1986" spans="33:41">
      <c r="AG1986" s="2">
        <v>1970</v>
      </c>
      <c r="AH1986" s="17">
        <v>1969</v>
      </c>
      <c r="AI1986" s="17">
        <f t="shared" si="66"/>
        <v>1.5867399267399267</v>
      </c>
      <c r="AJ1986" s="17" t="str">
        <f t="shared" si="67"/>
        <v>7B1</v>
      </c>
      <c r="AK1986" s="17"/>
      <c r="AL1986" s="17"/>
      <c r="AM1986" s="9"/>
      <c r="AN1986" s="9"/>
      <c r="AO1986" s="9"/>
    </row>
    <row r="1987" spans="33:41">
      <c r="AG1987" s="2">
        <v>1971</v>
      </c>
      <c r="AH1987" s="17">
        <v>1970</v>
      </c>
      <c r="AI1987" s="17">
        <f t="shared" si="66"/>
        <v>1.5875457875457875</v>
      </c>
      <c r="AJ1987" s="17" t="str">
        <f t="shared" si="67"/>
        <v>7B2</v>
      </c>
      <c r="AK1987" s="17"/>
      <c r="AL1987" s="17"/>
      <c r="AM1987" s="9"/>
      <c r="AN1987" s="9"/>
      <c r="AO1987" s="9"/>
    </row>
    <row r="1988" spans="33:41">
      <c r="AG1988" s="2">
        <v>1972</v>
      </c>
      <c r="AH1988" s="17">
        <v>1971</v>
      </c>
      <c r="AI1988" s="17">
        <f t="shared" si="66"/>
        <v>1.5883516483516484</v>
      </c>
      <c r="AJ1988" s="17" t="str">
        <f t="shared" si="67"/>
        <v>7B3</v>
      </c>
      <c r="AK1988" s="17"/>
      <c r="AL1988" s="17"/>
      <c r="AM1988" s="9"/>
      <c r="AN1988" s="9"/>
      <c r="AO1988" s="9"/>
    </row>
    <row r="1989" spans="33:41">
      <c r="AG1989" s="2">
        <v>1973</v>
      </c>
      <c r="AH1989" s="17">
        <v>1972</v>
      </c>
      <c r="AI1989" s="17">
        <f t="shared" si="66"/>
        <v>1.5891575091575092</v>
      </c>
      <c r="AJ1989" s="17" t="str">
        <f t="shared" si="67"/>
        <v>7B4</v>
      </c>
      <c r="AK1989" s="17"/>
      <c r="AL1989" s="17"/>
      <c r="AM1989" s="9"/>
      <c r="AN1989" s="9"/>
      <c r="AO1989" s="9"/>
    </row>
    <row r="1990" spans="33:41">
      <c r="AG1990" s="2">
        <v>1974</v>
      </c>
      <c r="AH1990" s="17">
        <v>1973</v>
      </c>
      <c r="AI1990" s="17">
        <f t="shared" si="66"/>
        <v>1.58996336996337</v>
      </c>
      <c r="AJ1990" s="17" t="str">
        <f t="shared" si="67"/>
        <v>7B5</v>
      </c>
      <c r="AK1990" s="17"/>
      <c r="AL1990" s="17"/>
      <c r="AM1990" s="9"/>
      <c r="AN1990" s="9"/>
      <c r="AO1990" s="9"/>
    </row>
    <row r="1991" spans="33:41">
      <c r="AG1991" s="2">
        <v>1975</v>
      </c>
      <c r="AH1991" s="17">
        <v>1974</v>
      </c>
      <c r="AI1991" s="17">
        <f t="shared" si="66"/>
        <v>1.5907692307692307</v>
      </c>
      <c r="AJ1991" s="17" t="str">
        <f t="shared" si="67"/>
        <v>7B6</v>
      </c>
      <c r="AK1991" s="17"/>
      <c r="AL1991" s="17"/>
      <c r="AM1991" s="9"/>
      <c r="AN1991" s="9"/>
      <c r="AO1991" s="9"/>
    </row>
    <row r="1992" spans="33:41">
      <c r="AG1992" s="2">
        <v>1976</v>
      </c>
      <c r="AH1992" s="17">
        <v>1975</v>
      </c>
      <c r="AI1992" s="17">
        <f t="shared" si="66"/>
        <v>1.5915750915750915</v>
      </c>
      <c r="AJ1992" s="17" t="str">
        <f t="shared" si="67"/>
        <v>7B7</v>
      </c>
      <c r="AK1992" s="17"/>
      <c r="AL1992" s="17"/>
      <c r="AM1992" s="9"/>
      <c r="AN1992" s="9"/>
      <c r="AO1992" s="9"/>
    </row>
    <row r="1993" spans="33:41">
      <c r="AG1993" s="2">
        <v>1977</v>
      </c>
      <c r="AH1993" s="17">
        <v>1976</v>
      </c>
      <c r="AI1993" s="17">
        <f t="shared" si="66"/>
        <v>1.5923809523809525</v>
      </c>
      <c r="AJ1993" s="17" t="str">
        <f t="shared" si="67"/>
        <v>7B8</v>
      </c>
      <c r="AK1993" s="17"/>
      <c r="AL1993" s="17"/>
      <c r="AM1993" s="9"/>
      <c r="AN1993" s="9"/>
      <c r="AO1993" s="9"/>
    </row>
    <row r="1994" spans="33:41">
      <c r="AG1994" s="2">
        <v>1978</v>
      </c>
      <c r="AH1994" s="17">
        <v>1977</v>
      </c>
      <c r="AI1994" s="17">
        <f t="shared" si="66"/>
        <v>1.5931868131868132</v>
      </c>
      <c r="AJ1994" s="17" t="str">
        <f t="shared" si="67"/>
        <v>7B9</v>
      </c>
      <c r="AK1994" s="17"/>
      <c r="AL1994" s="17"/>
      <c r="AM1994" s="9"/>
      <c r="AN1994" s="9"/>
      <c r="AO1994" s="9"/>
    </row>
    <row r="1995" spans="33:41">
      <c r="AG1995" s="2">
        <v>1979</v>
      </c>
      <c r="AH1995" s="17">
        <v>1978</v>
      </c>
      <c r="AI1995" s="17">
        <f t="shared" si="66"/>
        <v>1.593992673992674</v>
      </c>
      <c r="AJ1995" s="17" t="str">
        <f t="shared" si="67"/>
        <v>7BA</v>
      </c>
      <c r="AK1995" s="17"/>
      <c r="AL1995" s="17"/>
      <c r="AM1995" s="9"/>
      <c r="AN1995" s="9"/>
      <c r="AO1995" s="9"/>
    </row>
    <row r="1996" spans="33:41">
      <c r="AG1996" s="2">
        <v>1980</v>
      </c>
      <c r="AH1996" s="17">
        <v>1979</v>
      </c>
      <c r="AI1996" s="17">
        <f t="shared" si="66"/>
        <v>1.5947985347985347</v>
      </c>
      <c r="AJ1996" s="17" t="str">
        <f t="shared" si="67"/>
        <v>7BB</v>
      </c>
      <c r="AK1996" s="17"/>
      <c r="AL1996" s="17"/>
      <c r="AM1996" s="9"/>
      <c r="AN1996" s="9"/>
      <c r="AO1996" s="9"/>
    </row>
    <row r="1997" spans="33:41">
      <c r="AG1997" s="2">
        <v>1981</v>
      </c>
      <c r="AH1997" s="17">
        <v>1980</v>
      </c>
      <c r="AI1997" s="17">
        <f t="shared" si="66"/>
        <v>1.5956043956043957</v>
      </c>
      <c r="AJ1997" s="17" t="str">
        <f t="shared" si="67"/>
        <v>7BC</v>
      </c>
      <c r="AK1997" s="17"/>
      <c r="AL1997" s="17"/>
      <c r="AM1997" s="9"/>
      <c r="AN1997" s="9"/>
      <c r="AO1997" s="9"/>
    </row>
    <row r="1998" spans="33:41">
      <c r="AG1998" s="2">
        <v>1982</v>
      </c>
      <c r="AH1998" s="17">
        <v>1981</v>
      </c>
      <c r="AI1998" s="17">
        <f t="shared" si="66"/>
        <v>1.5964102564102565</v>
      </c>
      <c r="AJ1998" s="17" t="str">
        <f t="shared" si="67"/>
        <v>7BD</v>
      </c>
      <c r="AK1998" s="17"/>
      <c r="AL1998" s="17"/>
      <c r="AM1998" s="9"/>
      <c r="AN1998" s="9"/>
      <c r="AO1998" s="9"/>
    </row>
    <row r="1999" spans="33:41">
      <c r="AG1999" s="2">
        <v>1983</v>
      </c>
      <c r="AH1999" s="17">
        <v>1982</v>
      </c>
      <c r="AI1999" s="17">
        <f t="shared" si="66"/>
        <v>1.5972161172161172</v>
      </c>
      <c r="AJ1999" s="17" t="str">
        <f t="shared" si="67"/>
        <v>7BE</v>
      </c>
      <c r="AK1999" s="17"/>
      <c r="AL1999" s="17"/>
      <c r="AM1999" s="9"/>
      <c r="AN1999" s="9"/>
      <c r="AO1999" s="9"/>
    </row>
    <row r="2000" spans="33:41">
      <c r="AG2000" s="2">
        <v>1984</v>
      </c>
      <c r="AH2000" s="17">
        <v>1983</v>
      </c>
      <c r="AI2000" s="17">
        <f t="shared" si="66"/>
        <v>1.598021978021978</v>
      </c>
      <c r="AJ2000" s="17" t="str">
        <f t="shared" si="67"/>
        <v>7BF</v>
      </c>
      <c r="AK2000" s="17"/>
      <c r="AL2000" s="17"/>
      <c r="AM2000" s="9"/>
      <c r="AN2000" s="9"/>
      <c r="AO2000" s="9"/>
    </row>
    <row r="2001" spans="33:41">
      <c r="AG2001" s="2">
        <v>1985</v>
      </c>
      <c r="AH2001" s="17">
        <v>1984</v>
      </c>
      <c r="AI2001" s="17">
        <f t="shared" si="66"/>
        <v>1.5988278388278387</v>
      </c>
      <c r="AJ2001" s="17" t="str">
        <f t="shared" si="67"/>
        <v>7C0</v>
      </c>
      <c r="AK2001" s="17"/>
      <c r="AL2001" s="17"/>
      <c r="AM2001" s="9"/>
      <c r="AN2001" s="9"/>
      <c r="AO2001" s="9"/>
    </row>
    <row r="2002" spans="33:41">
      <c r="AG2002" s="2">
        <v>1986</v>
      </c>
      <c r="AH2002" s="17">
        <v>1985</v>
      </c>
      <c r="AI2002" s="17">
        <f t="shared" si="66"/>
        <v>1.5996336996336997</v>
      </c>
      <c r="AJ2002" s="17" t="str">
        <f t="shared" si="67"/>
        <v>7C1</v>
      </c>
      <c r="AK2002" s="17"/>
      <c r="AL2002" s="17"/>
      <c r="AM2002" s="9"/>
      <c r="AN2002" s="9"/>
      <c r="AO2002" s="9"/>
    </row>
    <row r="2003" spans="33:41">
      <c r="AG2003" s="2">
        <v>1987</v>
      </c>
      <c r="AH2003" s="17">
        <v>1986</v>
      </c>
      <c r="AI2003" s="17">
        <f t="shared" ref="AI2003:AI2066" si="68">AH2003*$AJ$15</f>
        <v>1.6004395604395605</v>
      </c>
      <c r="AJ2003" s="17" t="str">
        <f t="shared" ref="AJ2003:AJ2066" si="69">DEC2HEX(AH2003,3)</f>
        <v>7C2</v>
      </c>
      <c r="AK2003" s="17"/>
      <c r="AL2003" s="17"/>
      <c r="AM2003" s="9"/>
      <c r="AN2003" s="9"/>
      <c r="AO2003" s="9"/>
    </row>
    <row r="2004" spans="33:41">
      <c r="AG2004" s="2">
        <v>1988</v>
      </c>
      <c r="AH2004" s="17">
        <v>1987</v>
      </c>
      <c r="AI2004" s="17">
        <f t="shared" si="68"/>
        <v>1.6012454212454212</v>
      </c>
      <c r="AJ2004" s="17" t="str">
        <f t="shared" si="69"/>
        <v>7C3</v>
      </c>
      <c r="AK2004" s="17"/>
      <c r="AL2004" s="17"/>
      <c r="AM2004" s="9"/>
      <c r="AN2004" s="9"/>
      <c r="AO2004" s="9"/>
    </row>
    <row r="2005" spans="33:41">
      <c r="AG2005" s="2">
        <v>1989</v>
      </c>
      <c r="AH2005" s="17">
        <v>1988</v>
      </c>
      <c r="AI2005" s="17">
        <f t="shared" si="68"/>
        <v>1.602051282051282</v>
      </c>
      <c r="AJ2005" s="17" t="str">
        <f t="shared" si="69"/>
        <v>7C4</v>
      </c>
      <c r="AK2005" s="17"/>
      <c r="AL2005" s="17"/>
      <c r="AM2005" s="9"/>
      <c r="AN2005" s="9"/>
      <c r="AO2005" s="9"/>
    </row>
    <row r="2006" spans="33:41">
      <c r="AG2006" s="2">
        <v>1990</v>
      </c>
      <c r="AH2006" s="17">
        <v>1989</v>
      </c>
      <c r="AI2006" s="17">
        <f t="shared" si="68"/>
        <v>1.6028571428571428</v>
      </c>
      <c r="AJ2006" s="17" t="str">
        <f t="shared" si="69"/>
        <v>7C5</v>
      </c>
      <c r="AK2006" s="17"/>
      <c r="AL2006" s="17"/>
      <c r="AM2006" s="9"/>
      <c r="AN2006" s="9"/>
      <c r="AO2006" s="9"/>
    </row>
    <row r="2007" spans="33:41">
      <c r="AG2007" s="2">
        <v>1991</v>
      </c>
      <c r="AH2007" s="17">
        <v>1990</v>
      </c>
      <c r="AI2007" s="17">
        <f t="shared" si="68"/>
        <v>1.6036630036630037</v>
      </c>
      <c r="AJ2007" s="17" t="str">
        <f t="shared" si="69"/>
        <v>7C6</v>
      </c>
      <c r="AK2007" s="17"/>
      <c r="AL2007" s="17"/>
      <c r="AM2007" s="9"/>
      <c r="AN2007" s="9"/>
      <c r="AO2007" s="9"/>
    </row>
    <row r="2008" spans="33:41">
      <c r="AG2008" s="2">
        <v>1992</v>
      </c>
      <c r="AH2008" s="17">
        <v>1991</v>
      </c>
      <c r="AI2008" s="17">
        <f t="shared" si="68"/>
        <v>1.6044688644688645</v>
      </c>
      <c r="AJ2008" s="17" t="str">
        <f t="shared" si="69"/>
        <v>7C7</v>
      </c>
      <c r="AK2008" s="17"/>
      <c r="AL2008" s="17"/>
      <c r="AM2008" s="9"/>
      <c r="AN2008" s="9"/>
      <c r="AO2008" s="9"/>
    </row>
    <row r="2009" spans="33:41">
      <c r="AG2009" s="2">
        <v>1993</v>
      </c>
      <c r="AH2009" s="17">
        <v>1992</v>
      </c>
      <c r="AI2009" s="17">
        <f t="shared" si="68"/>
        <v>1.6052747252747253</v>
      </c>
      <c r="AJ2009" s="17" t="str">
        <f t="shared" si="69"/>
        <v>7C8</v>
      </c>
      <c r="AK2009" s="17"/>
      <c r="AL2009" s="17"/>
      <c r="AM2009" s="9"/>
      <c r="AN2009" s="9"/>
      <c r="AO2009" s="9"/>
    </row>
    <row r="2010" spans="33:41">
      <c r="AG2010" s="2">
        <v>1994</v>
      </c>
      <c r="AH2010" s="17">
        <v>1993</v>
      </c>
      <c r="AI2010" s="17">
        <f t="shared" si="68"/>
        <v>1.606080586080586</v>
      </c>
      <c r="AJ2010" s="17" t="str">
        <f t="shared" si="69"/>
        <v>7C9</v>
      </c>
      <c r="AK2010" s="17"/>
      <c r="AL2010" s="17"/>
      <c r="AM2010" s="9"/>
      <c r="AN2010" s="9"/>
      <c r="AO2010" s="9"/>
    </row>
    <row r="2011" spans="33:41">
      <c r="AG2011" s="2">
        <v>1995</v>
      </c>
      <c r="AH2011" s="17">
        <v>1994</v>
      </c>
      <c r="AI2011" s="17">
        <f t="shared" si="68"/>
        <v>1.606886446886447</v>
      </c>
      <c r="AJ2011" s="17" t="str">
        <f t="shared" si="69"/>
        <v>7CA</v>
      </c>
      <c r="AK2011" s="17"/>
      <c r="AL2011" s="17"/>
      <c r="AM2011" s="9"/>
      <c r="AN2011" s="9"/>
      <c r="AO2011" s="9"/>
    </row>
    <row r="2012" spans="33:41">
      <c r="AG2012" s="2">
        <v>1996</v>
      </c>
      <c r="AH2012" s="17">
        <v>1995</v>
      </c>
      <c r="AI2012" s="17">
        <f t="shared" si="68"/>
        <v>1.6076923076923078</v>
      </c>
      <c r="AJ2012" s="17" t="str">
        <f t="shared" si="69"/>
        <v>7CB</v>
      </c>
      <c r="AK2012" s="17"/>
      <c r="AL2012" s="17"/>
      <c r="AM2012" s="9"/>
      <c r="AN2012" s="9"/>
      <c r="AO2012" s="9"/>
    </row>
    <row r="2013" spans="33:41">
      <c r="AG2013" s="2">
        <v>1997</v>
      </c>
      <c r="AH2013" s="17">
        <v>1996</v>
      </c>
      <c r="AI2013" s="17">
        <f t="shared" si="68"/>
        <v>1.6084981684981685</v>
      </c>
      <c r="AJ2013" s="17" t="str">
        <f t="shared" si="69"/>
        <v>7CC</v>
      </c>
      <c r="AK2013" s="17"/>
      <c r="AL2013" s="17"/>
      <c r="AM2013" s="9"/>
      <c r="AN2013" s="9"/>
      <c r="AO2013" s="9"/>
    </row>
    <row r="2014" spans="33:41">
      <c r="AG2014" s="2">
        <v>1998</v>
      </c>
      <c r="AH2014" s="17">
        <v>1997</v>
      </c>
      <c r="AI2014" s="17">
        <f t="shared" si="68"/>
        <v>1.6093040293040293</v>
      </c>
      <c r="AJ2014" s="17" t="str">
        <f t="shared" si="69"/>
        <v>7CD</v>
      </c>
      <c r="AK2014" s="17"/>
      <c r="AL2014" s="17"/>
      <c r="AM2014" s="9"/>
      <c r="AN2014" s="9"/>
      <c r="AO2014" s="9"/>
    </row>
    <row r="2015" spans="33:41">
      <c r="AG2015" s="2">
        <v>1999</v>
      </c>
      <c r="AH2015" s="17">
        <v>1998</v>
      </c>
      <c r="AI2015" s="17">
        <f t="shared" si="68"/>
        <v>1.61010989010989</v>
      </c>
      <c r="AJ2015" s="17" t="str">
        <f t="shared" si="69"/>
        <v>7CE</v>
      </c>
      <c r="AK2015" s="17"/>
      <c r="AL2015" s="17"/>
      <c r="AM2015" s="9"/>
      <c r="AN2015" s="9"/>
      <c r="AO2015" s="9"/>
    </row>
    <row r="2016" spans="33:41">
      <c r="AG2016" s="2">
        <v>2000</v>
      </c>
      <c r="AH2016" s="17">
        <v>1999</v>
      </c>
      <c r="AI2016" s="17">
        <f t="shared" si="68"/>
        <v>1.610915750915751</v>
      </c>
      <c r="AJ2016" s="17" t="str">
        <f t="shared" si="69"/>
        <v>7CF</v>
      </c>
      <c r="AK2016" s="17"/>
      <c r="AL2016" s="17"/>
      <c r="AM2016" s="9"/>
      <c r="AN2016" s="9"/>
      <c r="AO2016" s="9"/>
    </row>
    <row r="2017" spans="33:41">
      <c r="AG2017" s="2">
        <v>2001</v>
      </c>
      <c r="AH2017" s="17">
        <v>2000</v>
      </c>
      <c r="AI2017" s="17">
        <f t="shared" si="68"/>
        <v>1.6117216117216118</v>
      </c>
      <c r="AJ2017" s="17" t="str">
        <f t="shared" si="69"/>
        <v>7D0</v>
      </c>
      <c r="AK2017" s="17"/>
      <c r="AL2017" s="17"/>
      <c r="AM2017" s="9"/>
      <c r="AN2017" s="9"/>
      <c r="AO2017" s="9"/>
    </row>
    <row r="2018" spans="33:41">
      <c r="AG2018" s="2">
        <v>2002</v>
      </c>
      <c r="AH2018" s="17">
        <v>2001</v>
      </c>
      <c r="AI2018" s="17">
        <f t="shared" si="68"/>
        <v>1.6125274725274725</v>
      </c>
      <c r="AJ2018" s="17" t="str">
        <f t="shared" si="69"/>
        <v>7D1</v>
      </c>
      <c r="AK2018" s="17"/>
      <c r="AL2018" s="17"/>
      <c r="AM2018" s="9"/>
      <c r="AN2018" s="9"/>
      <c r="AO2018" s="9"/>
    </row>
    <row r="2019" spans="33:41">
      <c r="AG2019" s="2">
        <v>2003</v>
      </c>
      <c r="AH2019" s="17">
        <v>2002</v>
      </c>
      <c r="AI2019" s="17">
        <f t="shared" si="68"/>
        <v>1.6133333333333333</v>
      </c>
      <c r="AJ2019" s="17" t="str">
        <f t="shared" si="69"/>
        <v>7D2</v>
      </c>
      <c r="AK2019" s="17"/>
      <c r="AL2019" s="17"/>
      <c r="AM2019" s="9"/>
      <c r="AN2019" s="9"/>
      <c r="AO2019" s="9"/>
    </row>
    <row r="2020" spans="33:41">
      <c r="AG2020" s="2">
        <v>2004</v>
      </c>
      <c r="AH2020" s="17">
        <v>2003</v>
      </c>
      <c r="AI2020" s="17">
        <f t="shared" si="68"/>
        <v>1.614139194139194</v>
      </c>
      <c r="AJ2020" s="17" t="str">
        <f t="shared" si="69"/>
        <v>7D3</v>
      </c>
      <c r="AK2020" s="17"/>
      <c r="AL2020" s="17"/>
      <c r="AM2020" s="9"/>
      <c r="AN2020" s="9"/>
      <c r="AO2020" s="9"/>
    </row>
    <row r="2021" spans="33:41">
      <c r="AG2021" s="2">
        <v>2005</v>
      </c>
      <c r="AH2021" s="17">
        <v>2004</v>
      </c>
      <c r="AI2021" s="17">
        <f t="shared" si="68"/>
        <v>1.614945054945055</v>
      </c>
      <c r="AJ2021" s="17" t="str">
        <f t="shared" si="69"/>
        <v>7D4</v>
      </c>
      <c r="AK2021" s="17"/>
      <c r="AL2021" s="17"/>
      <c r="AM2021" s="9"/>
      <c r="AN2021" s="9"/>
      <c r="AO2021" s="9"/>
    </row>
    <row r="2022" spans="33:41">
      <c r="AG2022" s="2">
        <v>2006</v>
      </c>
      <c r="AH2022" s="17">
        <v>2005</v>
      </c>
      <c r="AI2022" s="17">
        <f t="shared" si="68"/>
        <v>1.6157509157509158</v>
      </c>
      <c r="AJ2022" s="17" t="str">
        <f t="shared" si="69"/>
        <v>7D5</v>
      </c>
      <c r="AK2022" s="17"/>
      <c r="AL2022" s="17"/>
      <c r="AM2022" s="9"/>
      <c r="AN2022" s="9"/>
      <c r="AO2022" s="9"/>
    </row>
    <row r="2023" spans="33:41">
      <c r="AG2023" s="2">
        <v>2007</v>
      </c>
      <c r="AH2023" s="17">
        <v>2006</v>
      </c>
      <c r="AI2023" s="17">
        <f t="shared" si="68"/>
        <v>1.6165567765567765</v>
      </c>
      <c r="AJ2023" s="17" t="str">
        <f t="shared" si="69"/>
        <v>7D6</v>
      </c>
      <c r="AK2023" s="17"/>
      <c r="AL2023" s="17"/>
      <c r="AM2023" s="9"/>
      <c r="AN2023" s="9"/>
      <c r="AO2023" s="9"/>
    </row>
    <row r="2024" spans="33:41">
      <c r="AG2024" s="2">
        <v>2008</v>
      </c>
      <c r="AH2024" s="17">
        <v>2007</v>
      </c>
      <c r="AI2024" s="17">
        <f t="shared" si="68"/>
        <v>1.6173626373626373</v>
      </c>
      <c r="AJ2024" s="17" t="str">
        <f t="shared" si="69"/>
        <v>7D7</v>
      </c>
      <c r="AK2024" s="17"/>
      <c r="AL2024" s="17"/>
      <c r="AM2024" s="9"/>
      <c r="AN2024" s="9"/>
      <c r="AO2024" s="9"/>
    </row>
    <row r="2025" spans="33:41">
      <c r="AG2025" s="2">
        <v>2009</v>
      </c>
      <c r="AH2025" s="17">
        <v>2008</v>
      </c>
      <c r="AI2025" s="17">
        <f t="shared" si="68"/>
        <v>1.6181684981684981</v>
      </c>
      <c r="AJ2025" s="17" t="str">
        <f t="shared" si="69"/>
        <v>7D8</v>
      </c>
      <c r="AK2025" s="17"/>
      <c r="AL2025" s="17"/>
      <c r="AM2025" s="9"/>
      <c r="AN2025" s="9"/>
      <c r="AO2025" s="9"/>
    </row>
    <row r="2026" spans="33:41">
      <c r="AG2026" s="2">
        <v>2010</v>
      </c>
      <c r="AH2026" s="17">
        <v>2009</v>
      </c>
      <c r="AI2026" s="17">
        <f t="shared" si="68"/>
        <v>1.618974358974359</v>
      </c>
      <c r="AJ2026" s="17" t="str">
        <f t="shared" si="69"/>
        <v>7D9</v>
      </c>
      <c r="AK2026" s="17"/>
      <c r="AL2026" s="17"/>
      <c r="AM2026" s="9"/>
      <c r="AN2026" s="9"/>
      <c r="AO2026" s="9"/>
    </row>
    <row r="2027" spans="33:41">
      <c r="AG2027" s="2">
        <v>2011</v>
      </c>
      <c r="AH2027" s="17">
        <v>2010</v>
      </c>
      <c r="AI2027" s="17">
        <f t="shared" si="68"/>
        <v>1.6197802197802198</v>
      </c>
      <c r="AJ2027" s="17" t="str">
        <f t="shared" si="69"/>
        <v>7DA</v>
      </c>
      <c r="AK2027" s="17"/>
      <c r="AL2027" s="17"/>
      <c r="AM2027" s="9"/>
      <c r="AN2027" s="9"/>
      <c r="AO2027" s="9"/>
    </row>
    <row r="2028" spans="33:41">
      <c r="AG2028" s="2">
        <v>2012</v>
      </c>
      <c r="AH2028" s="17">
        <v>2011</v>
      </c>
      <c r="AI2028" s="17">
        <f t="shared" si="68"/>
        <v>1.6205860805860806</v>
      </c>
      <c r="AJ2028" s="17" t="str">
        <f t="shared" si="69"/>
        <v>7DB</v>
      </c>
      <c r="AK2028" s="17"/>
      <c r="AL2028" s="17"/>
      <c r="AM2028" s="9"/>
      <c r="AN2028" s="9"/>
      <c r="AO2028" s="9"/>
    </row>
    <row r="2029" spans="33:41">
      <c r="AG2029" s="2">
        <v>2013</v>
      </c>
      <c r="AH2029" s="17">
        <v>2012</v>
      </c>
      <c r="AI2029" s="17">
        <f t="shared" si="68"/>
        <v>1.6213919413919413</v>
      </c>
      <c r="AJ2029" s="17" t="str">
        <f t="shared" si="69"/>
        <v>7DC</v>
      </c>
      <c r="AK2029" s="17"/>
      <c r="AL2029" s="17"/>
      <c r="AM2029" s="9"/>
      <c r="AN2029" s="9"/>
      <c r="AO2029" s="9"/>
    </row>
    <row r="2030" spans="33:41">
      <c r="AG2030" s="2">
        <v>2014</v>
      </c>
      <c r="AH2030" s="17">
        <v>2013</v>
      </c>
      <c r="AI2030" s="17">
        <f t="shared" si="68"/>
        <v>1.6221978021978023</v>
      </c>
      <c r="AJ2030" s="17" t="str">
        <f t="shared" si="69"/>
        <v>7DD</v>
      </c>
      <c r="AK2030" s="17"/>
      <c r="AL2030" s="17"/>
      <c r="AM2030" s="9"/>
      <c r="AN2030" s="9"/>
      <c r="AO2030" s="9"/>
    </row>
    <row r="2031" spans="33:41">
      <c r="AG2031" s="2">
        <v>2015</v>
      </c>
      <c r="AH2031" s="17">
        <v>2014</v>
      </c>
      <c r="AI2031" s="17">
        <f t="shared" si="68"/>
        <v>1.6230036630036631</v>
      </c>
      <c r="AJ2031" s="17" t="str">
        <f t="shared" si="69"/>
        <v>7DE</v>
      </c>
      <c r="AK2031" s="17"/>
      <c r="AL2031" s="17"/>
      <c r="AM2031" s="9"/>
      <c r="AN2031" s="9"/>
      <c r="AO2031" s="9"/>
    </row>
    <row r="2032" spans="33:41">
      <c r="AG2032" s="2">
        <v>2016</v>
      </c>
      <c r="AH2032" s="17">
        <v>2015</v>
      </c>
      <c r="AI2032" s="17">
        <f t="shared" si="68"/>
        <v>1.6238095238095238</v>
      </c>
      <c r="AJ2032" s="17" t="str">
        <f t="shared" si="69"/>
        <v>7DF</v>
      </c>
      <c r="AK2032" s="17"/>
      <c r="AL2032" s="17"/>
      <c r="AM2032" s="9"/>
      <c r="AN2032" s="9"/>
      <c r="AO2032" s="9"/>
    </row>
    <row r="2033" spans="33:41">
      <c r="AG2033" s="2">
        <v>2017</v>
      </c>
      <c r="AH2033" s="17">
        <v>2016</v>
      </c>
      <c r="AI2033" s="17">
        <f t="shared" si="68"/>
        <v>1.6246153846153846</v>
      </c>
      <c r="AJ2033" s="17" t="str">
        <f t="shared" si="69"/>
        <v>7E0</v>
      </c>
      <c r="AK2033" s="17"/>
      <c r="AL2033" s="17"/>
      <c r="AM2033" s="9"/>
      <c r="AN2033" s="9"/>
      <c r="AO2033" s="9"/>
    </row>
    <row r="2034" spans="33:41">
      <c r="AG2034" s="2">
        <v>2018</v>
      </c>
      <c r="AH2034" s="17">
        <v>2017</v>
      </c>
      <c r="AI2034" s="17">
        <f t="shared" si="68"/>
        <v>1.6254212454212453</v>
      </c>
      <c r="AJ2034" s="17" t="str">
        <f t="shared" si="69"/>
        <v>7E1</v>
      </c>
      <c r="AK2034" s="17"/>
      <c r="AL2034" s="17"/>
      <c r="AM2034" s="9"/>
      <c r="AN2034" s="9"/>
      <c r="AO2034" s="9"/>
    </row>
    <row r="2035" spans="33:41">
      <c r="AG2035" s="2">
        <v>2019</v>
      </c>
      <c r="AH2035" s="17">
        <v>2018</v>
      </c>
      <c r="AI2035" s="17">
        <f t="shared" si="68"/>
        <v>1.6262271062271063</v>
      </c>
      <c r="AJ2035" s="17" t="str">
        <f t="shared" si="69"/>
        <v>7E2</v>
      </c>
      <c r="AK2035" s="17"/>
      <c r="AL2035" s="17"/>
      <c r="AM2035" s="9"/>
      <c r="AN2035" s="9"/>
      <c r="AO2035" s="9"/>
    </row>
    <row r="2036" spans="33:41">
      <c r="AG2036" s="2">
        <v>2020</v>
      </c>
      <c r="AH2036" s="17">
        <v>2019</v>
      </c>
      <c r="AI2036" s="17">
        <f t="shared" si="68"/>
        <v>1.6270329670329671</v>
      </c>
      <c r="AJ2036" s="17" t="str">
        <f t="shared" si="69"/>
        <v>7E3</v>
      </c>
      <c r="AK2036" s="17"/>
      <c r="AL2036" s="17"/>
      <c r="AM2036" s="9"/>
      <c r="AN2036" s="9"/>
      <c r="AO2036" s="9"/>
    </row>
    <row r="2037" spans="33:41">
      <c r="AG2037" s="2">
        <v>2021</v>
      </c>
      <c r="AH2037" s="17">
        <v>2020</v>
      </c>
      <c r="AI2037" s="17">
        <f t="shared" si="68"/>
        <v>1.6278388278388278</v>
      </c>
      <c r="AJ2037" s="17" t="str">
        <f t="shared" si="69"/>
        <v>7E4</v>
      </c>
      <c r="AK2037" s="17"/>
      <c r="AL2037" s="17"/>
      <c r="AM2037" s="9"/>
      <c r="AN2037" s="9"/>
      <c r="AO2037" s="9"/>
    </row>
    <row r="2038" spans="33:41">
      <c r="AG2038" s="2">
        <v>2022</v>
      </c>
      <c r="AH2038" s="17">
        <v>2021</v>
      </c>
      <c r="AI2038" s="17">
        <f t="shared" si="68"/>
        <v>1.6286446886446886</v>
      </c>
      <c r="AJ2038" s="17" t="str">
        <f t="shared" si="69"/>
        <v>7E5</v>
      </c>
      <c r="AK2038" s="17"/>
      <c r="AL2038" s="17"/>
      <c r="AM2038" s="9"/>
      <c r="AN2038" s="9"/>
      <c r="AO2038" s="9"/>
    </row>
    <row r="2039" spans="33:41">
      <c r="AG2039" s="2">
        <v>2023</v>
      </c>
      <c r="AH2039" s="17">
        <v>2022</v>
      </c>
      <c r="AI2039" s="17">
        <f t="shared" si="68"/>
        <v>1.6294505494505493</v>
      </c>
      <c r="AJ2039" s="17" t="str">
        <f t="shared" si="69"/>
        <v>7E6</v>
      </c>
      <c r="AK2039" s="17"/>
      <c r="AL2039" s="17"/>
      <c r="AM2039" s="9"/>
      <c r="AN2039" s="9"/>
      <c r="AO2039" s="9"/>
    </row>
    <row r="2040" spans="33:41">
      <c r="AG2040" s="2">
        <v>2024</v>
      </c>
      <c r="AH2040" s="17">
        <v>2023</v>
      </c>
      <c r="AI2040" s="17">
        <f t="shared" si="68"/>
        <v>1.6302564102564103</v>
      </c>
      <c r="AJ2040" s="17" t="str">
        <f t="shared" si="69"/>
        <v>7E7</v>
      </c>
      <c r="AK2040" s="17"/>
      <c r="AL2040" s="17"/>
      <c r="AM2040" s="9"/>
      <c r="AN2040" s="9"/>
      <c r="AO2040" s="9"/>
    </row>
    <row r="2041" spans="33:41">
      <c r="AG2041" s="2">
        <v>2025</v>
      </c>
      <c r="AH2041" s="17">
        <v>2024</v>
      </c>
      <c r="AI2041" s="17">
        <f t="shared" si="68"/>
        <v>1.6310622710622711</v>
      </c>
      <c r="AJ2041" s="17" t="str">
        <f t="shared" si="69"/>
        <v>7E8</v>
      </c>
      <c r="AK2041" s="17"/>
      <c r="AL2041" s="17"/>
      <c r="AM2041" s="9"/>
      <c r="AN2041" s="9"/>
      <c r="AO2041" s="9"/>
    </row>
    <row r="2042" spans="33:41">
      <c r="AG2042" s="2">
        <v>2026</v>
      </c>
      <c r="AH2042" s="17">
        <v>2025</v>
      </c>
      <c r="AI2042" s="17">
        <f t="shared" si="68"/>
        <v>1.6318681318681318</v>
      </c>
      <c r="AJ2042" s="17" t="str">
        <f t="shared" si="69"/>
        <v>7E9</v>
      </c>
      <c r="AK2042" s="17"/>
      <c r="AL2042" s="17"/>
      <c r="AM2042" s="9"/>
      <c r="AN2042" s="9"/>
      <c r="AO2042" s="9"/>
    </row>
    <row r="2043" spans="33:41">
      <c r="AG2043" s="2">
        <v>2027</v>
      </c>
      <c r="AH2043" s="17">
        <v>2026</v>
      </c>
      <c r="AI2043" s="17">
        <f t="shared" si="68"/>
        <v>1.6326739926739926</v>
      </c>
      <c r="AJ2043" s="17" t="str">
        <f t="shared" si="69"/>
        <v>7EA</v>
      </c>
      <c r="AK2043" s="17"/>
      <c r="AL2043" s="17"/>
      <c r="AM2043" s="9"/>
      <c r="AN2043" s="9"/>
      <c r="AO2043" s="9"/>
    </row>
    <row r="2044" spans="33:41">
      <c r="AG2044" s="2">
        <v>2028</v>
      </c>
      <c r="AH2044" s="17">
        <v>2027</v>
      </c>
      <c r="AI2044" s="17">
        <f t="shared" si="68"/>
        <v>1.6334798534798536</v>
      </c>
      <c r="AJ2044" s="17" t="str">
        <f t="shared" si="69"/>
        <v>7EB</v>
      </c>
      <c r="AK2044" s="17"/>
      <c r="AL2044" s="17"/>
      <c r="AM2044" s="9"/>
      <c r="AN2044" s="9"/>
      <c r="AO2044" s="9"/>
    </row>
    <row r="2045" spans="33:41">
      <c r="AG2045" s="2">
        <v>2029</v>
      </c>
      <c r="AH2045" s="17">
        <v>2028</v>
      </c>
      <c r="AI2045" s="17">
        <f t="shared" si="68"/>
        <v>1.6342857142857143</v>
      </c>
      <c r="AJ2045" s="17" t="str">
        <f t="shared" si="69"/>
        <v>7EC</v>
      </c>
      <c r="AK2045" s="17"/>
      <c r="AL2045" s="17"/>
      <c r="AM2045" s="9"/>
      <c r="AN2045" s="9"/>
      <c r="AO2045" s="9"/>
    </row>
    <row r="2046" spans="33:41">
      <c r="AG2046" s="2">
        <v>2030</v>
      </c>
      <c r="AH2046" s="17">
        <v>2029</v>
      </c>
      <c r="AI2046" s="17">
        <f t="shared" si="68"/>
        <v>1.6350915750915751</v>
      </c>
      <c r="AJ2046" s="17" t="str">
        <f t="shared" si="69"/>
        <v>7ED</v>
      </c>
      <c r="AK2046" s="17"/>
      <c r="AL2046" s="17"/>
      <c r="AM2046" s="9"/>
      <c r="AN2046" s="9"/>
      <c r="AO2046" s="9"/>
    </row>
    <row r="2047" spans="33:41">
      <c r="AG2047" s="2">
        <v>2031</v>
      </c>
      <c r="AH2047" s="17">
        <v>2030</v>
      </c>
      <c r="AI2047" s="17">
        <f t="shared" si="68"/>
        <v>1.6358974358974359</v>
      </c>
      <c r="AJ2047" s="17" t="str">
        <f t="shared" si="69"/>
        <v>7EE</v>
      </c>
      <c r="AK2047" s="17"/>
      <c r="AL2047" s="17"/>
      <c r="AM2047" s="9"/>
      <c r="AN2047" s="9"/>
      <c r="AO2047" s="9"/>
    </row>
    <row r="2048" spans="33:41">
      <c r="AG2048" s="2">
        <v>2032</v>
      </c>
      <c r="AH2048" s="17">
        <v>2031</v>
      </c>
      <c r="AI2048" s="17">
        <f t="shared" si="68"/>
        <v>1.6367032967032966</v>
      </c>
      <c r="AJ2048" s="17" t="str">
        <f t="shared" si="69"/>
        <v>7EF</v>
      </c>
      <c r="AK2048" s="17"/>
      <c r="AL2048" s="17"/>
      <c r="AM2048" s="9"/>
      <c r="AN2048" s="9"/>
      <c r="AO2048" s="9"/>
    </row>
    <row r="2049" spans="33:41">
      <c r="AG2049" s="2">
        <v>2033</v>
      </c>
      <c r="AH2049" s="17">
        <v>2032</v>
      </c>
      <c r="AI2049" s="17">
        <f t="shared" si="68"/>
        <v>1.6375091575091576</v>
      </c>
      <c r="AJ2049" s="17" t="str">
        <f t="shared" si="69"/>
        <v>7F0</v>
      </c>
      <c r="AK2049" s="17"/>
      <c r="AL2049" s="17"/>
      <c r="AM2049" s="9"/>
      <c r="AN2049" s="9"/>
      <c r="AO2049" s="9"/>
    </row>
    <row r="2050" spans="33:41">
      <c r="AG2050" s="2">
        <v>2034</v>
      </c>
      <c r="AH2050" s="17">
        <v>2033</v>
      </c>
      <c r="AI2050" s="17">
        <f t="shared" si="68"/>
        <v>1.6383150183150184</v>
      </c>
      <c r="AJ2050" s="17" t="str">
        <f t="shared" si="69"/>
        <v>7F1</v>
      </c>
      <c r="AK2050" s="17"/>
      <c r="AL2050" s="17"/>
      <c r="AM2050" s="9"/>
      <c r="AN2050" s="9"/>
      <c r="AO2050" s="9"/>
    </row>
    <row r="2051" spans="33:41">
      <c r="AG2051" s="2">
        <v>2035</v>
      </c>
      <c r="AH2051" s="17">
        <v>2034</v>
      </c>
      <c r="AI2051" s="17">
        <f t="shared" si="68"/>
        <v>1.6391208791208791</v>
      </c>
      <c r="AJ2051" s="17" t="str">
        <f t="shared" si="69"/>
        <v>7F2</v>
      </c>
      <c r="AK2051" s="17"/>
      <c r="AL2051" s="17"/>
      <c r="AM2051" s="9"/>
      <c r="AN2051" s="9"/>
      <c r="AO2051" s="9"/>
    </row>
    <row r="2052" spans="33:41">
      <c r="AG2052" s="2">
        <v>2036</v>
      </c>
      <c r="AH2052" s="17">
        <v>2035</v>
      </c>
      <c r="AI2052" s="17">
        <f t="shared" si="68"/>
        <v>1.6399267399267399</v>
      </c>
      <c r="AJ2052" s="17" t="str">
        <f t="shared" si="69"/>
        <v>7F3</v>
      </c>
      <c r="AK2052" s="17"/>
      <c r="AL2052" s="17"/>
      <c r="AM2052" s="9"/>
      <c r="AN2052" s="9"/>
      <c r="AO2052" s="9"/>
    </row>
    <row r="2053" spans="33:41">
      <c r="AG2053" s="2">
        <v>2037</v>
      </c>
      <c r="AH2053" s="17">
        <v>2036</v>
      </c>
      <c r="AI2053" s="17">
        <f t="shared" si="68"/>
        <v>1.6407326007326006</v>
      </c>
      <c r="AJ2053" s="17" t="str">
        <f t="shared" si="69"/>
        <v>7F4</v>
      </c>
      <c r="AK2053" s="17"/>
      <c r="AL2053" s="17"/>
      <c r="AM2053" s="9"/>
      <c r="AN2053" s="9"/>
      <c r="AO2053" s="9"/>
    </row>
    <row r="2054" spans="33:41">
      <c r="AG2054" s="2">
        <v>2038</v>
      </c>
      <c r="AH2054" s="17">
        <v>2037</v>
      </c>
      <c r="AI2054" s="17">
        <f t="shared" si="68"/>
        <v>1.6415384615384616</v>
      </c>
      <c r="AJ2054" s="17" t="str">
        <f t="shared" si="69"/>
        <v>7F5</v>
      </c>
      <c r="AK2054" s="17"/>
      <c r="AL2054" s="17"/>
      <c r="AM2054" s="9"/>
      <c r="AN2054" s="9"/>
      <c r="AO2054" s="9"/>
    </row>
    <row r="2055" spans="33:41">
      <c r="AG2055" s="2">
        <v>2039</v>
      </c>
      <c r="AH2055" s="17">
        <v>2038</v>
      </c>
      <c r="AI2055" s="17">
        <f t="shared" si="68"/>
        <v>1.6423443223443224</v>
      </c>
      <c r="AJ2055" s="17" t="str">
        <f t="shared" si="69"/>
        <v>7F6</v>
      </c>
      <c r="AK2055" s="17"/>
      <c r="AL2055" s="17"/>
      <c r="AM2055" s="9"/>
      <c r="AN2055" s="9"/>
      <c r="AO2055" s="9"/>
    </row>
    <row r="2056" spans="33:41">
      <c r="AG2056" s="2">
        <v>2040</v>
      </c>
      <c r="AH2056" s="17">
        <v>2039</v>
      </c>
      <c r="AI2056" s="17">
        <f t="shared" si="68"/>
        <v>1.6431501831501831</v>
      </c>
      <c r="AJ2056" s="17" t="str">
        <f t="shared" si="69"/>
        <v>7F7</v>
      </c>
      <c r="AK2056" s="17"/>
      <c r="AL2056" s="17"/>
      <c r="AM2056" s="9"/>
      <c r="AN2056" s="9"/>
      <c r="AO2056" s="9"/>
    </row>
    <row r="2057" spans="33:41">
      <c r="AG2057" s="2">
        <v>2041</v>
      </c>
      <c r="AH2057" s="17">
        <v>2040</v>
      </c>
      <c r="AI2057" s="17">
        <f t="shared" si="68"/>
        <v>1.6439560439560439</v>
      </c>
      <c r="AJ2057" s="17" t="str">
        <f t="shared" si="69"/>
        <v>7F8</v>
      </c>
      <c r="AK2057" s="17"/>
      <c r="AL2057" s="17"/>
      <c r="AM2057" s="9"/>
      <c r="AN2057" s="9"/>
      <c r="AO2057" s="9"/>
    </row>
    <row r="2058" spans="33:41">
      <c r="AG2058" s="2">
        <v>2042</v>
      </c>
      <c r="AH2058" s="17">
        <v>2041</v>
      </c>
      <c r="AI2058" s="17">
        <f t="shared" si="68"/>
        <v>1.6447619047619049</v>
      </c>
      <c r="AJ2058" s="17" t="str">
        <f t="shared" si="69"/>
        <v>7F9</v>
      </c>
      <c r="AK2058" s="17"/>
      <c r="AL2058" s="17"/>
      <c r="AM2058" s="9"/>
      <c r="AN2058" s="9"/>
      <c r="AO2058" s="9"/>
    </row>
    <row r="2059" spans="33:41">
      <c r="AG2059" s="2">
        <v>2043</v>
      </c>
      <c r="AH2059" s="17">
        <v>2042</v>
      </c>
      <c r="AI2059" s="17">
        <f t="shared" si="68"/>
        <v>1.6455677655677656</v>
      </c>
      <c r="AJ2059" s="17" t="str">
        <f t="shared" si="69"/>
        <v>7FA</v>
      </c>
      <c r="AK2059" s="17"/>
      <c r="AL2059" s="17"/>
      <c r="AM2059" s="9"/>
      <c r="AN2059" s="9"/>
      <c r="AO2059" s="9"/>
    </row>
    <row r="2060" spans="33:41">
      <c r="AG2060" s="2">
        <v>2044</v>
      </c>
      <c r="AH2060" s="17">
        <v>2043</v>
      </c>
      <c r="AI2060" s="17">
        <f t="shared" si="68"/>
        <v>1.6463736263736264</v>
      </c>
      <c r="AJ2060" s="17" t="str">
        <f t="shared" si="69"/>
        <v>7FB</v>
      </c>
      <c r="AK2060" s="17"/>
      <c r="AL2060" s="17"/>
      <c r="AM2060" s="9"/>
      <c r="AN2060" s="9"/>
      <c r="AO2060" s="9"/>
    </row>
    <row r="2061" spans="33:41">
      <c r="AG2061" s="2">
        <v>2045</v>
      </c>
      <c r="AH2061" s="17">
        <v>2044</v>
      </c>
      <c r="AI2061" s="17">
        <f t="shared" si="68"/>
        <v>1.6471794871794871</v>
      </c>
      <c r="AJ2061" s="17" t="str">
        <f t="shared" si="69"/>
        <v>7FC</v>
      </c>
      <c r="AK2061" s="17"/>
      <c r="AL2061" s="17"/>
      <c r="AM2061" s="9"/>
      <c r="AN2061" s="9"/>
      <c r="AO2061" s="9"/>
    </row>
    <row r="2062" spans="33:41">
      <c r="AG2062" s="2">
        <v>2046</v>
      </c>
      <c r="AH2062" s="17">
        <v>2045</v>
      </c>
      <c r="AI2062" s="17">
        <f t="shared" si="68"/>
        <v>1.6479853479853479</v>
      </c>
      <c r="AJ2062" s="17" t="str">
        <f t="shared" si="69"/>
        <v>7FD</v>
      </c>
      <c r="AK2062" s="17"/>
      <c r="AL2062" s="17"/>
      <c r="AM2062" s="9"/>
      <c r="AN2062" s="9"/>
      <c r="AO2062" s="9"/>
    </row>
    <row r="2063" spans="33:41">
      <c r="AG2063" s="2">
        <v>2047</v>
      </c>
      <c r="AH2063" s="17">
        <v>2046</v>
      </c>
      <c r="AI2063" s="17">
        <f t="shared" si="68"/>
        <v>1.6487912087912089</v>
      </c>
      <c r="AJ2063" s="17" t="str">
        <f t="shared" si="69"/>
        <v>7FE</v>
      </c>
      <c r="AK2063" s="17"/>
      <c r="AL2063" s="17"/>
      <c r="AM2063" s="9"/>
      <c r="AN2063" s="9"/>
      <c r="AO2063" s="9"/>
    </row>
    <row r="2064" spans="33:41">
      <c r="AG2064" s="2">
        <v>2048</v>
      </c>
      <c r="AH2064" s="17">
        <v>2047</v>
      </c>
      <c r="AI2064" s="17">
        <f t="shared" si="68"/>
        <v>1.6495970695970696</v>
      </c>
      <c r="AJ2064" s="17" t="str">
        <f t="shared" si="69"/>
        <v>7FF</v>
      </c>
      <c r="AK2064" s="17"/>
      <c r="AL2064" s="17"/>
      <c r="AM2064" s="9"/>
      <c r="AN2064" s="9"/>
      <c r="AO2064" s="9"/>
    </row>
    <row r="2065" spans="33:41">
      <c r="AG2065" s="2">
        <v>2049</v>
      </c>
      <c r="AH2065" s="17">
        <v>2048</v>
      </c>
      <c r="AI2065" s="17">
        <f t="shared" si="68"/>
        <v>1.6504029304029304</v>
      </c>
      <c r="AJ2065" s="17" t="str">
        <f t="shared" si="69"/>
        <v>800</v>
      </c>
      <c r="AK2065" s="17"/>
      <c r="AL2065" s="17"/>
      <c r="AM2065" s="9"/>
      <c r="AN2065" s="9"/>
      <c r="AO2065" s="9"/>
    </row>
    <row r="2066" spans="33:41">
      <c r="AG2066" s="2">
        <v>2050</v>
      </c>
      <c r="AH2066" s="17">
        <v>2049</v>
      </c>
      <c r="AI2066" s="17">
        <f t="shared" si="68"/>
        <v>1.6512087912087912</v>
      </c>
      <c r="AJ2066" s="17" t="str">
        <f t="shared" si="69"/>
        <v>801</v>
      </c>
      <c r="AK2066" s="17"/>
      <c r="AL2066" s="17"/>
      <c r="AM2066" s="9"/>
      <c r="AN2066" s="9"/>
      <c r="AO2066" s="9"/>
    </row>
    <row r="2067" spans="33:41">
      <c r="AG2067" s="2">
        <v>2051</v>
      </c>
      <c r="AH2067" s="17">
        <v>2050</v>
      </c>
      <c r="AI2067" s="17">
        <f t="shared" ref="AI2067:AI2130" si="70">AH2067*$AJ$15</f>
        <v>1.6520146520146519</v>
      </c>
      <c r="AJ2067" s="17" t="str">
        <f t="shared" ref="AJ2067:AJ2130" si="71">DEC2HEX(AH2067,3)</f>
        <v>802</v>
      </c>
      <c r="AK2067" s="17"/>
      <c r="AL2067" s="17"/>
      <c r="AM2067" s="9"/>
      <c r="AN2067" s="9"/>
      <c r="AO2067" s="9"/>
    </row>
    <row r="2068" spans="33:41">
      <c r="AG2068" s="2">
        <v>2052</v>
      </c>
      <c r="AH2068" s="17">
        <v>2051</v>
      </c>
      <c r="AI2068" s="17">
        <f t="shared" si="70"/>
        <v>1.6528205128205129</v>
      </c>
      <c r="AJ2068" s="17" t="str">
        <f t="shared" si="71"/>
        <v>803</v>
      </c>
      <c r="AK2068" s="17"/>
      <c r="AL2068" s="17"/>
      <c r="AM2068" s="9"/>
      <c r="AN2068" s="9"/>
      <c r="AO2068" s="9"/>
    </row>
    <row r="2069" spans="33:41">
      <c r="AG2069" s="2">
        <v>2053</v>
      </c>
      <c r="AH2069" s="17">
        <v>2052</v>
      </c>
      <c r="AI2069" s="17">
        <f t="shared" si="70"/>
        <v>1.6536263736263737</v>
      </c>
      <c r="AJ2069" s="17" t="str">
        <f t="shared" si="71"/>
        <v>804</v>
      </c>
      <c r="AK2069" s="17"/>
      <c r="AL2069" s="17"/>
      <c r="AM2069" s="9"/>
      <c r="AN2069" s="9"/>
      <c r="AO2069" s="9"/>
    </row>
    <row r="2070" spans="33:41">
      <c r="AG2070" s="2">
        <v>2054</v>
      </c>
      <c r="AH2070" s="17">
        <v>2053</v>
      </c>
      <c r="AI2070" s="17">
        <f t="shared" si="70"/>
        <v>1.6544322344322344</v>
      </c>
      <c r="AJ2070" s="17" t="str">
        <f t="shared" si="71"/>
        <v>805</v>
      </c>
      <c r="AK2070" s="17"/>
      <c r="AL2070" s="17"/>
      <c r="AM2070" s="9"/>
      <c r="AN2070" s="9"/>
      <c r="AO2070" s="9"/>
    </row>
    <row r="2071" spans="33:41">
      <c r="AG2071" s="2">
        <v>2055</v>
      </c>
      <c r="AH2071" s="17">
        <v>2054</v>
      </c>
      <c r="AI2071" s="17">
        <f t="shared" si="70"/>
        <v>1.6552380952380952</v>
      </c>
      <c r="AJ2071" s="17" t="str">
        <f t="shared" si="71"/>
        <v>806</v>
      </c>
      <c r="AK2071" s="17"/>
      <c r="AL2071" s="17"/>
      <c r="AM2071" s="9"/>
      <c r="AN2071" s="9"/>
      <c r="AO2071" s="9"/>
    </row>
    <row r="2072" spans="33:41">
      <c r="AG2072" s="2">
        <v>2056</v>
      </c>
      <c r="AH2072" s="17">
        <v>2055</v>
      </c>
      <c r="AI2072" s="17">
        <f t="shared" si="70"/>
        <v>1.6560439560439559</v>
      </c>
      <c r="AJ2072" s="17" t="str">
        <f t="shared" si="71"/>
        <v>807</v>
      </c>
      <c r="AK2072" s="17"/>
      <c r="AL2072" s="17"/>
      <c r="AM2072" s="9"/>
      <c r="AN2072" s="9"/>
      <c r="AO2072" s="9"/>
    </row>
    <row r="2073" spans="33:41">
      <c r="AG2073" s="2">
        <v>2057</v>
      </c>
      <c r="AH2073" s="17">
        <v>2056</v>
      </c>
      <c r="AI2073" s="17">
        <f t="shared" si="70"/>
        <v>1.6568498168498169</v>
      </c>
      <c r="AJ2073" s="17" t="str">
        <f t="shared" si="71"/>
        <v>808</v>
      </c>
      <c r="AK2073" s="17"/>
      <c r="AL2073" s="17"/>
      <c r="AM2073" s="9"/>
      <c r="AN2073" s="9"/>
      <c r="AO2073" s="9"/>
    </row>
    <row r="2074" spans="33:41">
      <c r="AG2074" s="2">
        <v>2058</v>
      </c>
      <c r="AH2074" s="17">
        <v>2057</v>
      </c>
      <c r="AI2074" s="17">
        <f t="shared" si="70"/>
        <v>1.6576556776556777</v>
      </c>
      <c r="AJ2074" s="17" t="str">
        <f t="shared" si="71"/>
        <v>809</v>
      </c>
      <c r="AK2074" s="17"/>
      <c r="AL2074" s="17"/>
      <c r="AM2074" s="9"/>
      <c r="AN2074" s="9"/>
      <c r="AO2074" s="9"/>
    </row>
    <row r="2075" spans="33:41">
      <c r="AG2075" s="2">
        <v>2059</v>
      </c>
      <c r="AH2075" s="17">
        <v>2058</v>
      </c>
      <c r="AI2075" s="17">
        <f t="shared" si="70"/>
        <v>1.6584615384615384</v>
      </c>
      <c r="AJ2075" s="17" t="str">
        <f t="shared" si="71"/>
        <v>80A</v>
      </c>
      <c r="AK2075" s="17"/>
      <c r="AL2075" s="17"/>
      <c r="AM2075" s="9"/>
      <c r="AN2075" s="9"/>
      <c r="AO2075" s="9"/>
    </row>
    <row r="2076" spans="33:41">
      <c r="AG2076" s="2">
        <v>2060</v>
      </c>
      <c r="AH2076" s="17">
        <v>2059</v>
      </c>
      <c r="AI2076" s="17">
        <f t="shared" si="70"/>
        <v>1.6592673992673992</v>
      </c>
      <c r="AJ2076" s="17" t="str">
        <f t="shared" si="71"/>
        <v>80B</v>
      </c>
      <c r="AK2076" s="17"/>
      <c r="AL2076" s="17"/>
      <c r="AM2076" s="9"/>
      <c r="AN2076" s="9"/>
      <c r="AO2076" s="9"/>
    </row>
    <row r="2077" spans="33:41">
      <c r="AG2077" s="2">
        <v>2061</v>
      </c>
      <c r="AH2077" s="17">
        <v>2060</v>
      </c>
      <c r="AI2077" s="17">
        <f t="shared" si="70"/>
        <v>1.6600732600732602</v>
      </c>
      <c r="AJ2077" s="17" t="str">
        <f t="shared" si="71"/>
        <v>80C</v>
      </c>
      <c r="AK2077" s="17"/>
      <c r="AL2077" s="17"/>
      <c r="AM2077" s="9"/>
      <c r="AN2077" s="9"/>
      <c r="AO2077" s="9"/>
    </row>
    <row r="2078" spans="33:41">
      <c r="AG2078" s="2">
        <v>2062</v>
      </c>
      <c r="AH2078" s="17">
        <v>2061</v>
      </c>
      <c r="AI2078" s="17">
        <f t="shared" si="70"/>
        <v>1.6608791208791209</v>
      </c>
      <c r="AJ2078" s="17" t="str">
        <f t="shared" si="71"/>
        <v>80D</v>
      </c>
      <c r="AK2078" s="17"/>
      <c r="AL2078" s="17"/>
      <c r="AM2078" s="9"/>
      <c r="AN2078" s="9"/>
      <c r="AO2078" s="9"/>
    </row>
    <row r="2079" spans="33:41">
      <c r="AG2079" s="2">
        <v>2063</v>
      </c>
      <c r="AH2079" s="17">
        <v>2062</v>
      </c>
      <c r="AI2079" s="17">
        <f t="shared" si="70"/>
        <v>1.6616849816849817</v>
      </c>
      <c r="AJ2079" s="17" t="str">
        <f t="shared" si="71"/>
        <v>80E</v>
      </c>
      <c r="AK2079" s="17"/>
      <c r="AL2079" s="17"/>
      <c r="AM2079" s="9"/>
      <c r="AN2079" s="9"/>
      <c r="AO2079" s="9"/>
    </row>
    <row r="2080" spans="33:41">
      <c r="AG2080" s="2">
        <v>2064</v>
      </c>
      <c r="AH2080" s="17">
        <v>2063</v>
      </c>
      <c r="AI2080" s="17">
        <f t="shared" si="70"/>
        <v>1.6624908424908424</v>
      </c>
      <c r="AJ2080" s="17" t="str">
        <f t="shared" si="71"/>
        <v>80F</v>
      </c>
      <c r="AK2080" s="17"/>
      <c r="AL2080" s="17"/>
      <c r="AM2080" s="9"/>
      <c r="AN2080" s="9"/>
      <c r="AO2080" s="9"/>
    </row>
    <row r="2081" spans="33:41">
      <c r="AG2081" s="2">
        <v>2065</v>
      </c>
      <c r="AH2081" s="17">
        <v>2064</v>
      </c>
      <c r="AI2081" s="17">
        <f t="shared" si="70"/>
        <v>1.6632967032967032</v>
      </c>
      <c r="AJ2081" s="17" t="str">
        <f t="shared" si="71"/>
        <v>810</v>
      </c>
      <c r="AK2081" s="17"/>
      <c r="AL2081" s="17"/>
      <c r="AM2081" s="9"/>
      <c r="AN2081" s="9"/>
      <c r="AO2081" s="9"/>
    </row>
    <row r="2082" spans="33:41">
      <c r="AG2082" s="2">
        <v>2066</v>
      </c>
      <c r="AH2082" s="17">
        <v>2065</v>
      </c>
      <c r="AI2082" s="17">
        <f t="shared" si="70"/>
        <v>1.6641025641025642</v>
      </c>
      <c r="AJ2082" s="17" t="str">
        <f t="shared" si="71"/>
        <v>811</v>
      </c>
      <c r="AK2082" s="17"/>
      <c r="AL2082" s="17"/>
      <c r="AM2082" s="9"/>
      <c r="AN2082" s="9"/>
      <c r="AO2082" s="9"/>
    </row>
    <row r="2083" spans="33:41">
      <c r="AG2083" s="2">
        <v>2067</v>
      </c>
      <c r="AH2083" s="17">
        <v>2066</v>
      </c>
      <c r="AI2083" s="17">
        <f t="shared" si="70"/>
        <v>1.6649084249084249</v>
      </c>
      <c r="AJ2083" s="17" t="str">
        <f t="shared" si="71"/>
        <v>812</v>
      </c>
      <c r="AK2083" s="17"/>
      <c r="AL2083" s="17"/>
      <c r="AM2083" s="9"/>
      <c r="AN2083" s="9"/>
      <c r="AO2083" s="9"/>
    </row>
    <row r="2084" spans="33:41">
      <c r="AG2084" s="2">
        <v>2068</v>
      </c>
      <c r="AH2084" s="17">
        <v>2067</v>
      </c>
      <c r="AI2084" s="17">
        <f t="shared" si="70"/>
        <v>1.6657142857142857</v>
      </c>
      <c r="AJ2084" s="17" t="str">
        <f t="shared" si="71"/>
        <v>813</v>
      </c>
      <c r="AK2084" s="17"/>
      <c r="AL2084" s="17"/>
      <c r="AM2084" s="9"/>
      <c r="AN2084" s="9"/>
      <c r="AO2084" s="9"/>
    </row>
    <row r="2085" spans="33:41">
      <c r="AG2085" s="2">
        <v>2069</v>
      </c>
      <c r="AH2085" s="17">
        <v>2068</v>
      </c>
      <c r="AI2085" s="17">
        <f t="shared" si="70"/>
        <v>1.6665201465201465</v>
      </c>
      <c r="AJ2085" s="17" t="str">
        <f t="shared" si="71"/>
        <v>814</v>
      </c>
      <c r="AK2085" s="17"/>
      <c r="AL2085" s="17"/>
      <c r="AM2085" s="9"/>
      <c r="AN2085" s="9"/>
      <c r="AO2085" s="9"/>
    </row>
    <row r="2086" spans="33:41">
      <c r="AG2086" s="2">
        <v>2070</v>
      </c>
      <c r="AH2086" s="17">
        <v>2069</v>
      </c>
      <c r="AI2086" s="17">
        <f t="shared" si="70"/>
        <v>1.6673260073260072</v>
      </c>
      <c r="AJ2086" s="17" t="str">
        <f t="shared" si="71"/>
        <v>815</v>
      </c>
      <c r="AK2086" s="17"/>
      <c r="AL2086" s="17"/>
      <c r="AM2086" s="9"/>
      <c r="AN2086" s="9"/>
      <c r="AO2086" s="9"/>
    </row>
    <row r="2087" spans="33:41">
      <c r="AG2087" s="2">
        <v>2071</v>
      </c>
      <c r="AH2087" s="17">
        <v>2070</v>
      </c>
      <c r="AI2087" s="17">
        <f t="shared" si="70"/>
        <v>1.6681318681318682</v>
      </c>
      <c r="AJ2087" s="17" t="str">
        <f t="shared" si="71"/>
        <v>816</v>
      </c>
      <c r="AK2087" s="17"/>
      <c r="AL2087" s="17"/>
      <c r="AM2087" s="9"/>
      <c r="AN2087" s="9"/>
      <c r="AO2087" s="9"/>
    </row>
    <row r="2088" spans="33:41">
      <c r="AG2088" s="2">
        <v>2072</v>
      </c>
      <c r="AH2088" s="17">
        <v>2071</v>
      </c>
      <c r="AI2088" s="17">
        <f t="shared" si="70"/>
        <v>1.668937728937729</v>
      </c>
      <c r="AJ2088" s="17" t="str">
        <f t="shared" si="71"/>
        <v>817</v>
      </c>
      <c r="AK2088" s="17"/>
      <c r="AL2088" s="17"/>
      <c r="AM2088" s="9"/>
      <c r="AN2088" s="9"/>
      <c r="AO2088" s="9"/>
    </row>
    <row r="2089" spans="33:41">
      <c r="AG2089" s="2">
        <v>2073</v>
      </c>
      <c r="AH2089" s="17">
        <v>2072</v>
      </c>
      <c r="AI2089" s="17">
        <f t="shared" si="70"/>
        <v>1.6697435897435897</v>
      </c>
      <c r="AJ2089" s="17" t="str">
        <f t="shared" si="71"/>
        <v>818</v>
      </c>
      <c r="AK2089" s="17"/>
      <c r="AL2089" s="17"/>
      <c r="AM2089" s="9"/>
      <c r="AN2089" s="9"/>
      <c r="AO2089" s="9"/>
    </row>
    <row r="2090" spans="33:41">
      <c r="AG2090" s="2">
        <v>2074</v>
      </c>
      <c r="AH2090" s="17">
        <v>2073</v>
      </c>
      <c r="AI2090" s="17">
        <f t="shared" si="70"/>
        <v>1.6705494505494505</v>
      </c>
      <c r="AJ2090" s="17" t="str">
        <f t="shared" si="71"/>
        <v>819</v>
      </c>
      <c r="AK2090" s="17"/>
      <c r="AL2090" s="17"/>
      <c r="AM2090" s="9"/>
      <c r="AN2090" s="9"/>
      <c r="AO2090" s="9"/>
    </row>
    <row r="2091" spans="33:41">
      <c r="AG2091" s="2">
        <v>2075</v>
      </c>
      <c r="AH2091" s="17">
        <v>2074</v>
      </c>
      <c r="AI2091" s="17">
        <f t="shared" si="70"/>
        <v>1.6713553113553115</v>
      </c>
      <c r="AJ2091" s="17" t="str">
        <f t="shared" si="71"/>
        <v>81A</v>
      </c>
      <c r="AK2091" s="17"/>
      <c r="AL2091" s="17"/>
      <c r="AM2091" s="9"/>
      <c r="AN2091" s="9"/>
      <c r="AO2091" s="9"/>
    </row>
    <row r="2092" spans="33:41">
      <c r="AG2092" s="2">
        <v>2076</v>
      </c>
      <c r="AH2092" s="17">
        <v>2075</v>
      </c>
      <c r="AI2092" s="17">
        <f t="shared" si="70"/>
        <v>1.6721611721611722</v>
      </c>
      <c r="AJ2092" s="17" t="str">
        <f t="shared" si="71"/>
        <v>81B</v>
      </c>
      <c r="AK2092" s="17"/>
      <c r="AL2092" s="17"/>
      <c r="AM2092" s="9"/>
      <c r="AN2092" s="9"/>
      <c r="AO2092" s="9"/>
    </row>
    <row r="2093" spans="33:41">
      <c r="AG2093" s="2">
        <v>2077</v>
      </c>
      <c r="AH2093" s="17">
        <v>2076</v>
      </c>
      <c r="AI2093" s="17">
        <f t="shared" si="70"/>
        <v>1.672967032967033</v>
      </c>
      <c r="AJ2093" s="17" t="str">
        <f t="shared" si="71"/>
        <v>81C</v>
      </c>
      <c r="AK2093" s="17"/>
      <c r="AL2093" s="17"/>
      <c r="AM2093" s="9"/>
      <c r="AN2093" s="9"/>
      <c r="AO2093" s="9"/>
    </row>
    <row r="2094" spans="33:41">
      <c r="AG2094" s="2">
        <v>2078</v>
      </c>
      <c r="AH2094" s="17">
        <v>2077</v>
      </c>
      <c r="AI2094" s="17">
        <f t="shared" si="70"/>
        <v>1.6737728937728937</v>
      </c>
      <c r="AJ2094" s="17" t="str">
        <f t="shared" si="71"/>
        <v>81D</v>
      </c>
      <c r="AK2094" s="17"/>
      <c r="AL2094" s="17"/>
      <c r="AM2094" s="9"/>
      <c r="AN2094" s="9"/>
      <c r="AO2094" s="9"/>
    </row>
    <row r="2095" spans="33:41">
      <c r="AG2095" s="2">
        <v>2079</v>
      </c>
      <c r="AH2095" s="17">
        <v>2078</v>
      </c>
      <c r="AI2095" s="17">
        <f t="shared" si="70"/>
        <v>1.6745787545787545</v>
      </c>
      <c r="AJ2095" s="17" t="str">
        <f t="shared" si="71"/>
        <v>81E</v>
      </c>
      <c r="AK2095" s="17"/>
      <c r="AL2095" s="17"/>
      <c r="AM2095" s="9"/>
      <c r="AN2095" s="9"/>
      <c r="AO2095" s="9"/>
    </row>
    <row r="2096" spans="33:41">
      <c r="AG2096" s="2">
        <v>2080</v>
      </c>
      <c r="AH2096" s="17">
        <v>2079</v>
      </c>
      <c r="AI2096" s="17">
        <f t="shared" si="70"/>
        <v>1.6753846153846155</v>
      </c>
      <c r="AJ2096" s="17" t="str">
        <f t="shared" si="71"/>
        <v>81F</v>
      </c>
      <c r="AK2096" s="17"/>
      <c r="AL2096" s="17"/>
      <c r="AM2096" s="9"/>
      <c r="AN2096" s="9"/>
      <c r="AO2096" s="9"/>
    </row>
    <row r="2097" spans="33:41">
      <c r="AG2097" s="2">
        <v>2081</v>
      </c>
      <c r="AH2097" s="17">
        <v>2080</v>
      </c>
      <c r="AI2097" s="17">
        <f t="shared" si="70"/>
        <v>1.6761904761904762</v>
      </c>
      <c r="AJ2097" s="17" t="str">
        <f t="shared" si="71"/>
        <v>820</v>
      </c>
      <c r="AK2097" s="17"/>
      <c r="AL2097" s="17"/>
      <c r="AM2097" s="9"/>
      <c r="AN2097" s="9"/>
      <c r="AO2097" s="9"/>
    </row>
    <row r="2098" spans="33:41">
      <c r="AG2098" s="2">
        <v>2082</v>
      </c>
      <c r="AH2098" s="17">
        <v>2081</v>
      </c>
      <c r="AI2098" s="17">
        <f t="shared" si="70"/>
        <v>1.676996336996337</v>
      </c>
      <c r="AJ2098" s="17" t="str">
        <f t="shared" si="71"/>
        <v>821</v>
      </c>
      <c r="AK2098" s="17"/>
      <c r="AL2098" s="17"/>
      <c r="AM2098" s="9"/>
      <c r="AN2098" s="9"/>
      <c r="AO2098" s="9"/>
    </row>
    <row r="2099" spans="33:41">
      <c r="AG2099" s="2">
        <v>2083</v>
      </c>
      <c r="AH2099" s="17">
        <v>2082</v>
      </c>
      <c r="AI2099" s="17">
        <f t="shared" si="70"/>
        <v>1.6778021978021977</v>
      </c>
      <c r="AJ2099" s="17" t="str">
        <f t="shared" si="71"/>
        <v>822</v>
      </c>
      <c r="AK2099" s="17"/>
      <c r="AL2099" s="17"/>
      <c r="AM2099" s="9"/>
      <c r="AN2099" s="9"/>
      <c r="AO2099" s="9"/>
    </row>
    <row r="2100" spans="33:41">
      <c r="AG2100" s="2">
        <v>2084</v>
      </c>
      <c r="AH2100" s="17">
        <v>2083</v>
      </c>
      <c r="AI2100" s="17">
        <f t="shared" si="70"/>
        <v>1.6786080586080585</v>
      </c>
      <c r="AJ2100" s="17" t="str">
        <f t="shared" si="71"/>
        <v>823</v>
      </c>
      <c r="AK2100" s="17"/>
      <c r="AL2100" s="17"/>
      <c r="AM2100" s="9"/>
      <c r="AN2100" s="9"/>
      <c r="AO2100" s="9"/>
    </row>
    <row r="2101" spans="33:41">
      <c r="AG2101" s="2">
        <v>2085</v>
      </c>
      <c r="AH2101" s="17">
        <v>2084</v>
      </c>
      <c r="AI2101" s="17">
        <f t="shared" si="70"/>
        <v>1.6794139194139195</v>
      </c>
      <c r="AJ2101" s="17" t="str">
        <f t="shared" si="71"/>
        <v>824</v>
      </c>
      <c r="AK2101" s="17"/>
      <c r="AL2101" s="17"/>
      <c r="AM2101" s="9"/>
      <c r="AN2101" s="9"/>
      <c r="AO2101" s="9"/>
    </row>
    <row r="2102" spans="33:41">
      <c r="AG2102" s="2">
        <v>2086</v>
      </c>
      <c r="AH2102" s="17">
        <v>2085</v>
      </c>
      <c r="AI2102" s="17">
        <f t="shared" si="70"/>
        <v>1.6802197802197802</v>
      </c>
      <c r="AJ2102" s="17" t="str">
        <f t="shared" si="71"/>
        <v>825</v>
      </c>
      <c r="AK2102" s="17"/>
      <c r="AL2102" s="17"/>
      <c r="AM2102" s="9"/>
      <c r="AN2102" s="9"/>
      <c r="AO2102" s="9"/>
    </row>
    <row r="2103" spans="33:41">
      <c r="AG2103" s="2">
        <v>2087</v>
      </c>
      <c r="AH2103" s="17">
        <v>2086</v>
      </c>
      <c r="AI2103" s="17">
        <f t="shared" si="70"/>
        <v>1.681025641025641</v>
      </c>
      <c r="AJ2103" s="17" t="str">
        <f t="shared" si="71"/>
        <v>826</v>
      </c>
      <c r="AK2103" s="17"/>
      <c r="AL2103" s="17"/>
      <c r="AM2103" s="9"/>
      <c r="AN2103" s="9"/>
      <c r="AO2103" s="9"/>
    </row>
    <row r="2104" spans="33:41">
      <c r="AG2104" s="2">
        <v>2088</v>
      </c>
      <c r="AH2104" s="17">
        <v>2087</v>
      </c>
      <c r="AI2104" s="17">
        <f t="shared" si="70"/>
        <v>1.6818315018315018</v>
      </c>
      <c r="AJ2104" s="17" t="str">
        <f t="shared" si="71"/>
        <v>827</v>
      </c>
      <c r="AK2104" s="17"/>
      <c r="AL2104" s="17"/>
      <c r="AM2104" s="9"/>
      <c r="AN2104" s="9"/>
      <c r="AO2104" s="9"/>
    </row>
    <row r="2105" spans="33:41">
      <c r="AG2105" s="2">
        <v>2089</v>
      </c>
      <c r="AH2105" s="17">
        <v>2088</v>
      </c>
      <c r="AI2105" s="17">
        <f t="shared" si="70"/>
        <v>1.6826373626373627</v>
      </c>
      <c r="AJ2105" s="17" t="str">
        <f t="shared" si="71"/>
        <v>828</v>
      </c>
      <c r="AK2105" s="17"/>
      <c r="AL2105" s="17"/>
      <c r="AM2105" s="9"/>
      <c r="AN2105" s="9"/>
      <c r="AO2105" s="9"/>
    </row>
    <row r="2106" spans="33:41">
      <c r="AG2106" s="2">
        <v>2090</v>
      </c>
      <c r="AH2106" s="17">
        <v>2089</v>
      </c>
      <c r="AI2106" s="17">
        <f t="shared" si="70"/>
        <v>1.6834432234432235</v>
      </c>
      <c r="AJ2106" s="17" t="str">
        <f t="shared" si="71"/>
        <v>829</v>
      </c>
      <c r="AK2106" s="17"/>
      <c r="AL2106" s="17"/>
      <c r="AM2106" s="9"/>
      <c r="AN2106" s="9"/>
      <c r="AO2106" s="9"/>
    </row>
    <row r="2107" spans="33:41">
      <c r="AG2107" s="2">
        <v>2091</v>
      </c>
      <c r="AH2107" s="17">
        <v>2090</v>
      </c>
      <c r="AI2107" s="17">
        <f t="shared" si="70"/>
        <v>1.6842490842490843</v>
      </c>
      <c r="AJ2107" s="17" t="str">
        <f t="shared" si="71"/>
        <v>82A</v>
      </c>
      <c r="AK2107" s="17"/>
      <c r="AL2107" s="17"/>
      <c r="AM2107" s="9"/>
      <c r="AN2107" s="9"/>
      <c r="AO2107" s="9"/>
    </row>
    <row r="2108" spans="33:41">
      <c r="AG2108" s="2">
        <v>2092</v>
      </c>
      <c r="AH2108" s="17">
        <v>2091</v>
      </c>
      <c r="AI2108" s="17">
        <f t="shared" si="70"/>
        <v>1.685054945054945</v>
      </c>
      <c r="AJ2108" s="17" t="str">
        <f t="shared" si="71"/>
        <v>82B</v>
      </c>
      <c r="AK2108" s="17"/>
      <c r="AL2108" s="17"/>
      <c r="AM2108" s="9"/>
      <c r="AN2108" s="9"/>
      <c r="AO2108" s="9"/>
    </row>
    <row r="2109" spans="33:41">
      <c r="AG2109" s="2">
        <v>2093</v>
      </c>
      <c r="AH2109" s="17">
        <v>2092</v>
      </c>
      <c r="AI2109" s="17">
        <f t="shared" si="70"/>
        <v>1.6858608058608058</v>
      </c>
      <c r="AJ2109" s="17" t="str">
        <f t="shared" si="71"/>
        <v>82C</v>
      </c>
      <c r="AK2109" s="17"/>
      <c r="AL2109" s="17"/>
      <c r="AM2109" s="9"/>
      <c r="AN2109" s="9"/>
      <c r="AO2109" s="9"/>
    </row>
    <row r="2110" spans="33:41">
      <c r="AG2110" s="2">
        <v>2094</v>
      </c>
      <c r="AH2110" s="17">
        <v>2093</v>
      </c>
      <c r="AI2110" s="17">
        <f t="shared" si="70"/>
        <v>1.6866666666666668</v>
      </c>
      <c r="AJ2110" s="17" t="str">
        <f t="shared" si="71"/>
        <v>82D</v>
      </c>
      <c r="AK2110" s="17"/>
      <c r="AL2110" s="17"/>
      <c r="AM2110" s="9"/>
      <c r="AN2110" s="9"/>
      <c r="AO2110" s="9"/>
    </row>
    <row r="2111" spans="33:41">
      <c r="AG2111" s="2">
        <v>2095</v>
      </c>
      <c r="AH2111" s="17">
        <v>2094</v>
      </c>
      <c r="AI2111" s="17">
        <f t="shared" si="70"/>
        <v>1.6874725274725275</v>
      </c>
      <c r="AJ2111" s="17" t="str">
        <f t="shared" si="71"/>
        <v>82E</v>
      </c>
      <c r="AK2111" s="17"/>
      <c r="AL2111" s="17"/>
      <c r="AM2111" s="9"/>
      <c r="AN2111" s="9"/>
      <c r="AO2111" s="9"/>
    </row>
    <row r="2112" spans="33:41">
      <c r="AG2112" s="2">
        <v>2096</v>
      </c>
      <c r="AH2112" s="17">
        <v>2095</v>
      </c>
      <c r="AI2112" s="17">
        <f t="shared" si="70"/>
        <v>1.6882783882783883</v>
      </c>
      <c r="AJ2112" s="17" t="str">
        <f t="shared" si="71"/>
        <v>82F</v>
      </c>
      <c r="AK2112" s="17"/>
      <c r="AL2112" s="17"/>
      <c r="AM2112" s="9"/>
      <c r="AN2112" s="9"/>
      <c r="AO2112" s="9"/>
    </row>
    <row r="2113" spans="33:41">
      <c r="AG2113" s="2">
        <v>2097</v>
      </c>
      <c r="AH2113" s="17">
        <v>2096</v>
      </c>
      <c r="AI2113" s="17">
        <f t="shared" si="70"/>
        <v>1.689084249084249</v>
      </c>
      <c r="AJ2113" s="17" t="str">
        <f t="shared" si="71"/>
        <v>830</v>
      </c>
      <c r="AK2113" s="17"/>
      <c r="AL2113" s="17"/>
      <c r="AM2113" s="9"/>
      <c r="AN2113" s="9"/>
      <c r="AO2113" s="9"/>
    </row>
    <row r="2114" spans="33:41">
      <c r="AG2114" s="2">
        <v>2098</v>
      </c>
      <c r="AH2114" s="17">
        <v>2097</v>
      </c>
      <c r="AI2114" s="17">
        <f t="shared" si="70"/>
        <v>1.6898901098901098</v>
      </c>
      <c r="AJ2114" s="17" t="str">
        <f t="shared" si="71"/>
        <v>831</v>
      </c>
      <c r="AK2114" s="17"/>
      <c r="AL2114" s="17"/>
      <c r="AM2114" s="9"/>
      <c r="AN2114" s="9"/>
      <c r="AO2114" s="9"/>
    </row>
    <row r="2115" spans="33:41">
      <c r="AG2115" s="2">
        <v>2099</v>
      </c>
      <c r="AH2115" s="17">
        <v>2098</v>
      </c>
      <c r="AI2115" s="17">
        <f t="shared" si="70"/>
        <v>1.6906959706959708</v>
      </c>
      <c r="AJ2115" s="17" t="str">
        <f t="shared" si="71"/>
        <v>832</v>
      </c>
      <c r="AK2115" s="17"/>
      <c r="AL2115" s="17"/>
      <c r="AM2115" s="9"/>
      <c r="AN2115" s="9"/>
      <c r="AO2115" s="9"/>
    </row>
    <row r="2116" spans="33:41">
      <c r="AG2116" s="2">
        <v>2100</v>
      </c>
      <c r="AH2116" s="17">
        <v>2099</v>
      </c>
      <c r="AI2116" s="17">
        <f t="shared" si="70"/>
        <v>1.6915018315018315</v>
      </c>
      <c r="AJ2116" s="17" t="str">
        <f t="shared" si="71"/>
        <v>833</v>
      </c>
      <c r="AK2116" s="17"/>
      <c r="AL2116" s="17"/>
      <c r="AM2116" s="9"/>
      <c r="AN2116" s="9"/>
      <c r="AO2116" s="9"/>
    </row>
    <row r="2117" spans="33:41">
      <c r="AG2117" s="2">
        <v>2101</v>
      </c>
      <c r="AH2117" s="17">
        <v>2100</v>
      </c>
      <c r="AI2117" s="17">
        <f t="shared" si="70"/>
        <v>1.6923076923076923</v>
      </c>
      <c r="AJ2117" s="17" t="str">
        <f t="shared" si="71"/>
        <v>834</v>
      </c>
      <c r="AK2117" s="17"/>
      <c r="AL2117" s="17"/>
      <c r="AM2117" s="9"/>
      <c r="AN2117" s="9"/>
      <c r="AO2117" s="9"/>
    </row>
    <row r="2118" spans="33:41">
      <c r="AG2118" s="2">
        <v>2102</v>
      </c>
      <c r="AH2118" s="17">
        <v>2101</v>
      </c>
      <c r="AI2118" s="17">
        <f t="shared" si="70"/>
        <v>1.693113553113553</v>
      </c>
      <c r="AJ2118" s="17" t="str">
        <f t="shared" si="71"/>
        <v>835</v>
      </c>
      <c r="AK2118" s="17"/>
      <c r="AL2118" s="17"/>
      <c r="AM2118" s="9"/>
      <c r="AN2118" s="9"/>
      <c r="AO2118" s="9"/>
    </row>
    <row r="2119" spans="33:41">
      <c r="AG2119" s="2">
        <v>2103</v>
      </c>
      <c r="AH2119" s="17">
        <v>2102</v>
      </c>
      <c r="AI2119" s="17">
        <f t="shared" si="70"/>
        <v>1.6939194139194138</v>
      </c>
      <c r="AJ2119" s="17" t="str">
        <f t="shared" si="71"/>
        <v>836</v>
      </c>
      <c r="AK2119" s="17"/>
      <c r="AL2119" s="17"/>
      <c r="AM2119" s="9"/>
      <c r="AN2119" s="9"/>
      <c r="AO2119" s="9"/>
    </row>
    <row r="2120" spans="33:41">
      <c r="AG2120" s="2">
        <v>2104</v>
      </c>
      <c r="AH2120" s="17">
        <v>2103</v>
      </c>
      <c r="AI2120" s="17">
        <f t="shared" si="70"/>
        <v>1.6947252747252748</v>
      </c>
      <c r="AJ2120" s="17" t="str">
        <f t="shared" si="71"/>
        <v>837</v>
      </c>
      <c r="AK2120" s="17"/>
      <c r="AL2120" s="17"/>
      <c r="AM2120" s="9"/>
      <c r="AN2120" s="9"/>
      <c r="AO2120" s="9"/>
    </row>
    <row r="2121" spans="33:41">
      <c r="AG2121" s="2">
        <v>2105</v>
      </c>
      <c r="AH2121" s="17">
        <v>2104</v>
      </c>
      <c r="AI2121" s="17">
        <f t="shared" si="70"/>
        <v>1.6955311355311355</v>
      </c>
      <c r="AJ2121" s="17" t="str">
        <f t="shared" si="71"/>
        <v>838</v>
      </c>
      <c r="AK2121" s="17"/>
      <c r="AL2121" s="17"/>
      <c r="AM2121" s="9"/>
      <c r="AN2121" s="9"/>
      <c r="AO2121" s="9"/>
    </row>
    <row r="2122" spans="33:41">
      <c r="AG2122" s="2">
        <v>2106</v>
      </c>
      <c r="AH2122" s="17">
        <v>2105</v>
      </c>
      <c r="AI2122" s="17">
        <f t="shared" si="70"/>
        <v>1.6963369963369963</v>
      </c>
      <c r="AJ2122" s="17" t="str">
        <f t="shared" si="71"/>
        <v>839</v>
      </c>
      <c r="AK2122" s="17"/>
      <c r="AL2122" s="17"/>
      <c r="AM2122" s="9"/>
      <c r="AN2122" s="9"/>
      <c r="AO2122" s="9"/>
    </row>
    <row r="2123" spans="33:41">
      <c r="AG2123" s="2">
        <v>2107</v>
      </c>
      <c r="AH2123" s="17">
        <v>2106</v>
      </c>
      <c r="AI2123" s="17">
        <f t="shared" si="70"/>
        <v>1.6971428571428571</v>
      </c>
      <c r="AJ2123" s="17" t="str">
        <f t="shared" si="71"/>
        <v>83A</v>
      </c>
      <c r="AK2123" s="17"/>
      <c r="AL2123" s="17"/>
      <c r="AM2123" s="9"/>
      <c r="AN2123" s="9"/>
      <c r="AO2123" s="9"/>
    </row>
    <row r="2124" spans="33:41">
      <c r="AG2124" s="2">
        <v>2108</v>
      </c>
      <c r="AH2124" s="17">
        <v>2107</v>
      </c>
      <c r="AI2124" s="17">
        <f t="shared" si="70"/>
        <v>1.697948717948718</v>
      </c>
      <c r="AJ2124" s="17" t="str">
        <f t="shared" si="71"/>
        <v>83B</v>
      </c>
      <c r="AK2124" s="17"/>
      <c r="AL2124" s="17"/>
      <c r="AM2124" s="9"/>
      <c r="AN2124" s="9"/>
      <c r="AO2124" s="9"/>
    </row>
    <row r="2125" spans="33:41">
      <c r="AG2125" s="2">
        <v>2109</v>
      </c>
      <c r="AH2125" s="17">
        <v>2108</v>
      </c>
      <c r="AI2125" s="17">
        <f t="shared" si="70"/>
        <v>1.6987545787545788</v>
      </c>
      <c r="AJ2125" s="17" t="str">
        <f t="shared" si="71"/>
        <v>83C</v>
      </c>
      <c r="AK2125" s="17"/>
      <c r="AL2125" s="17"/>
      <c r="AM2125" s="9"/>
      <c r="AN2125" s="9"/>
      <c r="AO2125" s="9"/>
    </row>
    <row r="2126" spans="33:41">
      <c r="AG2126" s="2">
        <v>2110</v>
      </c>
      <c r="AH2126" s="277">
        <v>2109</v>
      </c>
      <c r="AI2126" s="277">
        <f t="shared" si="70"/>
        <v>1.6995604395604396</v>
      </c>
      <c r="AJ2126" s="277" t="str">
        <f t="shared" si="71"/>
        <v>83D</v>
      </c>
      <c r="AK2126" s="277"/>
      <c r="AL2126" s="277"/>
      <c r="AM2126" s="278" t="s">
        <v>1756</v>
      </c>
      <c r="AN2126" s="9"/>
      <c r="AO2126" s="9"/>
    </row>
    <row r="2127" spans="33:41">
      <c r="AG2127" s="2">
        <v>2111</v>
      </c>
      <c r="AH2127" s="17">
        <v>2110</v>
      </c>
      <c r="AI2127" s="17">
        <f t="shared" si="70"/>
        <v>1.7003663003663003</v>
      </c>
      <c r="AJ2127" s="17" t="str">
        <f t="shared" si="71"/>
        <v>83E</v>
      </c>
      <c r="AK2127" s="17"/>
      <c r="AL2127" s="17"/>
      <c r="AM2127" s="9"/>
      <c r="AN2127" s="9"/>
      <c r="AO2127" s="9"/>
    </row>
    <row r="2128" spans="33:41">
      <c r="AG2128" s="2">
        <v>2112</v>
      </c>
      <c r="AH2128" s="17">
        <v>2111</v>
      </c>
      <c r="AI2128" s="17">
        <f t="shared" si="70"/>
        <v>1.7011721611721611</v>
      </c>
      <c r="AJ2128" s="17" t="str">
        <f t="shared" si="71"/>
        <v>83F</v>
      </c>
      <c r="AK2128" s="17"/>
      <c r="AL2128" s="17"/>
      <c r="AM2128" s="9"/>
      <c r="AN2128" s="9"/>
      <c r="AO2128" s="9"/>
    </row>
    <row r="2129" spans="33:41">
      <c r="AG2129" s="2">
        <v>2113</v>
      </c>
      <c r="AH2129" s="17">
        <v>2112</v>
      </c>
      <c r="AI2129" s="17">
        <f t="shared" si="70"/>
        <v>1.7019780219780221</v>
      </c>
      <c r="AJ2129" s="17" t="str">
        <f t="shared" si="71"/>
        <v>840</v>
      </c>
      <c r="AK2129" s="17"/>
      <c r="AL2129" s="17"/>
      <c r="AM2129" s="9"/>
      <c r="AN2129" s="9"/>
      <c r="AO2129" s="9"/>
    </row>
    <row r="2130" spans="33:41">
      <c r="AG2130" s="2">
        <v>2114</v>
      </c>
      <c r="AH2130" s="17">
        <v>2113</v>
      </c>
      <c r="AI2130" s="17">
        <f t="shared" si="70"/>
        <v>1.7027838827838828</v>
      </c>
      <c r="AJ2130" s="17" t="str">
        <f t="shared" si="71"/>
        <v>841</v>
      </c>
      <c r="AK2130" s="17"/>
      <c r="AL2130" s="17"/>
      <c r="AM2130" s="9"/>
      <c r="AN2130" s="9"/>
      <c r="AO2130" s="9"/>
    </row>
    <row r="2131" spans="33:41">
      <c r="AG2131" s="2">
        <v>2115</v>
      </c>
      <c r="AH2131" s="17">
        <v>2114</v>
      </c>
      <c r="AI2131" s="17">
        <f t="shared" ref="AI2131:AI2194" si="72">AH2131*$AJ$15</f>
        <v>1.7035897435897436</v>
      </c>
      <c r="AJ2131" s="17" t="str">
        <f t="shared" ref="AJ2131:AJ2194" si="73">DEC2HEX(AH2131,3)</f>
        <v>842</v>
      </c>
      <c r="AK2131" s="17"/>
      <c r="AL2131" s="17"/>
      <c r="AM2131" s="9"/>
      <c r="AN2131" s="9"/>
      <c r="AO2131" s="9"/>
    </row>
    <row r="2132" spans="33:41">
      <c r="AG2132" s="2">
        <v>2116</v>
      </c>
      <c r="AH2132" s="17">
        <v>2115</v>
      </c>
      <c r="AI2132" s="17">
        <f t="shared" si="72"/>
        <v>1.7043956043956043</v>
      </c>
      <c r="AJ2132" s="17" t="str">
        <f t="shared" si="73"/>
        <v>843</v>
      </c>
      <c r="AK2132" s="17"/>
      <c r="AL2132" s="17"/>
      <c r="AM2132" s="9"/>
      <c r="AN2132" s="9"/>
      <c r="AO2132" s="9"/>
    </row>
    <row r="2133" spans="33:41">
      <c r="AG2133" s="2">
        <v>2117</v>
      </c>
      <c r="AH2133" s="17">
        <v>2116</v>
      </c>
      <c r="AI2133" s="17">
        <f t="shared" si="72"/>
        <v>1.7052014652014651</v>
      </c>
      <c r="AJ2133" s="17" t="str">
        <f t="shared" si="73"/>
        <v>844</v>
      </c>
      <c r="AK2133" s="17"/>
      <c r="AL2133" s="17"/>
      <c r="AM2133" s="9"/>
      <c r="AN2133" s="9"/>
      <c r="AO2133" s="9"/>
    </row>
    <row r="2134" spans="33:41">
      <c r="AG2134" s="2">
        <v>2118</v>
      </c>
      <c r="AH2134" s="17">
        <v>2117</v>
      </c>
      <c r="AI2134" s="17">
        <f t="shared" si="72"/>
        <v>1.7060073260073261</v>
      </c>
      <c r="AJ2134" s="17" t="str">
        <f t="shared" si="73"/>
        <v>845</v>
      </c>
      <c r="AK2134" s="17"/>
      <c r="AL2134" s="17"/>
      <c r="AM2134" s="9"/>
      <c r="AN2134" s="9"/>
      <c r="AO2134" s="9"/>
    </row>
    <row r="2135" spans="33:41">
      <c r="AG2135" s="2">
        <v>2119</v>
      </c>
      <c r="AH2135" s="17">
        <v>2118</v>
      </c>
      <c r="AI2135" s="17">
        <f t="shared" si="72"/>
        <v>1.7068131868131868</v>
      </c>
      <c r="AJ2135" s="17" t="str">
        <f t="shared" si="73"/>
        <v>846</v>
      </c>
      <c r="AK2135" s="17"/>
      <c r="AL2135" s="17"/>
      <c r="AM2135" s="9"/>
      <c r="AN2135" s="9"/>
      <c r="AO2135" s="9"/>
    </row>
    <row r="2136" spans="33:41">
      <c r="AG2136" s="2">
        <v>2120</v>
      </c>
      <c r="AH2136" s="17">
        <v>2119</v>
      </c>
      <c r="AI2136" s="17">
        <f t="shared" si="72"/>
        <v>1.7076190476190476</v>
      </c>
      <c r="AJ2136" s="17" t="str">
        <f t="shared" si="73"/>
        <v>847</v>
      </c>
      <c r="AK2136" s="17"/>
      <c r="AL2136" s="17"/>
      <c r="AM2136" s="9"/>
      <c r="AN2136" s="9"/>
      <c r="AO2136" s="9"/>
    </row>
    <row r="2137" spans="33:41">
      <c r="AG2137" s="2">
        <v>2121</v>
      </c>
      <c r="AH2137" s="17">
        <v>2120</v>
      </c>
      <c r="AI2137" s="17">
        <f t="shared" si="72"/>
        <v>1.7084249084249084</v>
      </c>
      <c r="AJ2137" s="17" t="str">
        <f t="shared" si="73"/>
        <v>848</v>
      </c>
      <c r="AK2137" s="17"/>
      <c r="AL2137" s="17"/>
      <c r="AM2137" s="9"/>
      <c r="AN2137" s="9"/>
      <c r="AO2137" s="9"/>
    </row>
    <row r="2138" spans="33:41">
      <c r="AG2138" s="2">
        <v>2122</v>
      </c>
      <c r="AH2138" s="17">
        <v>2121</v>
      </c>
      <c r="AI2138" s="17">
        <f t="shared" si="72"/>
        <v>1.7092307692307693</v>
      </c>
      <c r="AJ2138" s="17" t="str">
        <f t="shared" si="73"/>
        <v>849</v>
      </c>
      <c r="AK2138" s="17"/>
      <c r="AL2138" s="17"/>
      <c r="AM2138" s="9"/>
      <c r="AN2138" s="9"/>
      <c r="AO2138" s="9"/>
    </row>
    <row r="2139" spans="33:41">
      <c r="AG2139" s="2">
        <v>2123</v>
      </c>
      <c r="AH2139" s="17">
        <v>2122</v>
      </c>
      <c r="AI2139" s="17">
        <f t="shared" si="72"/>
        <v>1.7100366300366301</v>
      </c>
      <c r="AJ2139" s="17" t="str">
        <f t="shared" si="73"/>
        <v>84A</v>
      </c>
      <c r="AK2139" s="17"/>
      <c r="AL2139" s="17"/>
      <c r="AM2139" s="9"/>
      <c r="AN2139" s="9"/>
      <c r="AO2139" s="9"/>
    </row>
    <row r="2140" spans="33:41">
      <c r="AG2140" s="2">
        <v>2124</v>
      </c>
      <c r="AH2140" s="17">
        <v>2123</v>
      </c>
      <c r="AI2140" s="17">
        <f t="shared" si="72"/>
        <v>1.7108424908424908</v>
      </c>
      <c r="AJ2140" s="17" t="str">
        <f t="shared" si="73"/>
        <v>84B</v>
      </c>
      <c r="AK2140" s="17"/>
      <c r="AL2140" s="17"/>
      <c r="AM2140" s="9"/>
      <c r="AN2140" s="9"/>
      <c r="AO2140" s="9"/>
    </row>
    <row r="2141" spans="33:41">
      <c r="AG2141" s="2">
        <v>2125</v>
      </c>
      <c r="AH2141" s="17">
        <v>2124</v>
      </c>
      <c r="AI2141" s="17">
        <f t="shared" si="72"/>
        <v>1.7116483516483516</v>
      </c>
      <c r="AJ2141" s="17" t="str">
        <f t="shared" si="73"/>
        <v>84C</v>
      </c>
      <c r="AK2141" s="17"/>
      <c r="AL2141" s="17"/>
      <c r="AM2141" s="9"/>
      <c r="AN2141" s="9"/>
      <c r="AO2141" s="9"/>
    </row>
    <row r="2142" spans="33:41">
      <c r="AG2142" s="2">
        <v>2126</v>
      </c>
      <c r="AH2142" s="17">
        <v>2125</v>
      </c>
      <c r="AI2142" s="17">
        <f t="shared" si="72"/>
        <v>1.7124542124542124</v>
      </c>
      <c r="AJ2142" s="17" t="str">
        <f t="shared" si="73"/>
        <v>84D</v>
      </c>
      <c r="AK2142" s="17"/>
      <c r="AL2142" s="17"/>
      <c r="AM2142" s="9"/>
      <c r="AN2142" s="9"/>
      <c r="AO2142" s="9"/>
    </row>
    <row r="2143" spans="33:41">
      <c r="AG2143" s="2">
        <v>2127</v>
      </c>
      <c r="AH2143" s="17">
        <v>2126</v>
      </c>
      <c r="AI2143" s="17">
        <f t="shared" si="72"/>
        <v>1.7132600732600733</v>
      </c>
      <c r="AJ2143" s="17" t="str">
        <f t="shared" si="73"/>
        <v>84E</v>
      </c>
      <c r="AK2143" s="17"/>
      <c r="AL2143" s="17"/>
      <c r="AM2143" s="9"/>
      <c r="AN2143" s="9"/>
      <c r="AO2143" s="9"/>
    </row>
    <row r="2144" spans="33:41">
      <c r="AG2144" s="2">
        <v>2128</v>
      </c>
      <c r="AH2144" s="17">
        <v>2127</v>
      </c>
      <c r="AI2144" s="17">
        <f t="shared" si="72"/>
        <v>1.7140659340659341</v>
      </c>
      <c r="AJ2144" s="17" t="str">
        <f t="shared" si="73"/>
        <v>84F</v>
      </c>
      <c r="AK2144" s="17"/>
      <c r="AL2144" s="17"/>
      <c r="AM2144" s="9"/>
      <c r="AN2144" s="9"/>
      <c r="AO2144" s="9"/>
    </row>
    <row r="2145" spans="33:41">
      <c r="AG2145" s="2">
        <v>2129</v>
      </c>
      <c r="AH2145" s="17">
        <v>2128</v>
      </c>
      <c r="AI2145" s="17">
        <f t="shared" si="72"/>
        <v>1.7148717948717949</v>
      </c>
      <c r="AJ2145" s="17" t="str">
        <f t="shared" si="73"/>
        <v>850</v>
      </c>
      <c r="AK2145" s="17"/>
      <c r="AL2145" s="17"/>
      <c r="AM2145" s="9"/>
      <c r="AN2145" s="9"/>
      <c r="AO2145" s="9"/>
    </row>
    <row r="2146" spans="33:41">
      <c r="AG2146" s="2">
        <v>2130</v>
      </c>
      <c r="AH2146" s="17">
        <v>2129</v>
      </c>
      <c r="AI2146" s="17">
        <f t="shared" si="72"/>
        <v>1.7156776556776556</v>
      </c>
      <c r="AJ2146" s="17" t="str">
        <f t="shared" si="73"/>
        <v>851</v>
      </c>
      <c r="AK2146" s="17"/>
      <c r="AL2146" s="17"/>
      <c r="AM2146" s="9"/>
      <c r="AN2146" s="9"/>
      <c r="AO2146" s="9"/>
    </row>
    <row r="2147" spans="33:41">
      <c r="AG2147" s="2">
        <v>2131</v>
      </c>
      <c r="AH2147" s="17">
        <v>2130</v>
      </c>
      <c r="AI2147" s="17">
        <f t="shared" si="72"/>
        <v>1.7164835164835164</v>
      </c>
      <c r="AJ2147" s="17" t="str">
        <f t="shared" si="73"/>
        <v>852</v>
      </c>
      <c r="AK2147" s="17"/>
      <c r="AL2147" s="17"/>
      <c r="AM2147" s="9"/>
      <c r="AN2147" s="9"/>
      <c r="AO2147" s="9"/>
    </row>
    <row r="2148" spans="33:41">
      <c r="AG2148" s="2">
        <v>2132</v>
      </c>
      <c r="AH2148" s="17">
        <v>2131</v>
      </c>
      <c r="AI2148" s="17">
        <f t="shared" si="72"/>
        <v>1.7172893772893774</v>
      </c>
      <c r="AJ2148" s="17" t="str">
        <f t="shared" si="73"/>
        <v>853</v>
      </c>
      <c r="AK2148" s="17"/>
      <c r="AL2148" s="17"/>
      <c r="AM2148" s="9"/>
      <c r="AN2148" s="9"/>
      <c r="AO2148" s="9"/>
    </row>
    <row r="2149" spans="33:41">
      <c r="AG2149" s="2">
        <v>2133</v>
      </c>
      <c r="AH2149" s="17">
        <v>2132</v>
      </c>
      <c r="AI2149" s="17">
        <f t="shared" si="72"/>
        <v>1.7180952380952381</v>
      </c>
      <c r="AJ2149" s="17" t="str">
        <f t="shared" si="73"/>
        <v>854</v>
      </c>
      <c r="AK2149" s="17"/>
      <c r="AL2149" s="17"/>
      <c r="AM2149" s="9"/>
      <c r="AN2149" s="9"/>
      <c r="AO2149" s="9"/>
    </row>
    <row r="2150" spans="33:41">
      <c r="AG2150" s="2">
        <v>2134</v>
      </c>
      <c r="AH2150" s="17">
        <v>2133</v>
      </c>
      <c r="AI2150" s="17">
        <f t="shared" si="72"/>
        <v>1.7189010989010989</v>
      </c>
      <c r="AJ2150" s="17" t="str">
        <f t="shared" si="73"/>
        <v>855</v>
      </c>
      <c r="AK2150" s="17"/>
      <c r="AL2150" s="17"/>
      <c r="AM2150" s="9"/>
      <c r="AN2150" s="9"/>
      <c r="AO2150" s="9"/>
    </row>
    <row r="2151" spans="33:41">
      <c r="AG2151" s="2">
        <v>2135</v>
      </c>
      <c r="AH2151" s="17">
        <v>2134</v>
      </c>
      <c r="AI2151" s="17">
        <f t="shared" si="72"/>
        <v>1.7197069597069596</v>
      </c>
      <c r="AJ2151" s="17" t="str">
        <f t="shared" si="73"/>
        <v>856</v>
      </c>
      <c r="AK2151" s="17"/>
      <c r="AL2151" s="17"/>
      <c r="AM2151" s="9"/>
      <c r="AN2151" s="9"/>
      <c r="AO2151" s="9"/>
    </row>
    <row r="2152" spans="33:41">
      <c r="AG2152" s="2">
        <v>2136</v>
      </c>
      <c r="AH2152" s="17">
        <v>2135</v>
      </c>
      <c r="AI2152" s="17">
        <f t="shared" si="72"/>
        <v>1.7205128205128206</v>
      </c>
      <c r="AJ2152" s="17" t="str">
        <f t="shared" si="73"/>
        <v>857</v>
      </c>
      <c r="AK2152" s="17"/>
      <c r="AL2152" s="17"/>
      <c r="AM2152" s="9"/>
      <c r="AN2152" s="9"/>
      <c r="AO2152" s="9"/>
    </row>
    <row r="2153" spans="33:41">
      <c r="AG2153" s="2">
        <v>2137</v>
      </c>
      <c r="AH2153" s="17">
        <v>2136</v>
      </c>
      <c r="AI2153" s="17">
        <f t="shared" si="72"/>
        <v>1.7213186813186814</v>
      </c>
      <c r="AJ2153" s="17" t="str">
        <f t="shared" si="73"/>
        <v>858</v>
      </c>
      <c r="AK2153" s="17"/>
      <c r="AL2153" s="17"/>
      <c r="AM2153" s="9"/>
      <c r="AN2153" s="9"/>
      <c r="AO2153" s="9"/>
    </row>
    <row r="2154" spans="33:41">
      <c r="AG2154" s="2">
        <v>2138</v>
      </c>
      <c r="AH2154" s="17">
        <v>2137</v>
      </c>
      <c r="AI2154" s="17">
        <f t="shared" si="72"/>
        <v>1.7221245421245421</v>
      </c>
      <c r="AJ2154" s="17" t="str">
        <f t="shared" si="73"/>
        <v>859</v>
      </c>
      <c r="AK2154" s="17"/>
      <c r="AL2154" s="17"/>
      <c r="AM2154" s="9"/>
      <c r="AN2154" s="9"/>
      <c r="AO2154" s="9"/>
    </row>
    <row r="2155" spans="33:41">
      <c r="AG2155" s="2">
        <v>2139</v>
      </c>
      <c r="AH2155" s="17">
        <v>2138</v>
      </c>
      <c r="AI2155" s="17">
        <f t="shared" si="72"/>
        <v>1.7229304029304029</v>
      </c>
      <c r="AJ2155" s="17" t="str">
        <f t="shared" si="73"/>
        <v>85A</v>
      </c>
      <c r="AK2155" s="17"/>
      <c r="AL2155" s="17"/>
      <c r="AM2155" s="9"/>
      <c r="AN2155" s="9"/>
      <c r="AO2155" s="9"/>
    </row>
    <row r="2156" spans="33:41">
      <c r="AG2156" s="2">
        <v>2140</v>
      </c>
      <c r="AH2156" s="17">
        <v>2139</v>
      </c>
      <c r="AI2156" s="17">
        <f t="shared" si="72"/>
        <v>1.7237362637362637</v>
      </c>
      <c r="AJ2156" s="17" t="str">
        <f t="shared" si="73"/>
        <v>85B</v>
      </c>
      <c r="AK2156" s="17"/>
      <c r="AL2156" s="17"/>
      <c r="AM2156" s="9"/>
      <c r="AN2156" s="9"/>
      <c r="AO2156" s="9"/>
    </row>
    <row r="2157" spans="33:41">
      <c r="AG2157" s="2">
        <v>2141</v>
      </c>
      <c r="AH2157" s="17">
        <v>2140</v>
      </c>
      <c r="AI2157" s="17">
        <f t="shared" si="72"/>
        <v>1.7245421245421246</v>
      </c>
      <c r="AJ2157" s="17" t="str">
        <f t="shared" si="73"/>
        <v>85C</v>
      </c>
      <c r="AK2157" s="17"/>
      <c r="AL2157" s="17"/>
      <c r="AM2157" s="9"/>
      <c r="AN2157" s="9"/>
      <c r="AO2157" s="9"/>
    </row>
    <row r="2158" spans="33:41">
      <c r="AG2158" s="2">
        <v>2142</v>
      </c>
      <c r="AH2158" s="17">
        <v>2141</v>
      </c>
      <c r="AI2158" s="17">
        <f t="shared" si="72"/>
        <v>1.7253479853479854</v>
      </c>
      <c r="AJ2158" s="17" t="str">
        <f t="shared" si="73"/>
        <v>85D</v>
      </c>
      <c r="AK2158" s="17"/>
      <c r="AL2158" s="17"/>
      <c r="AM2158" s="9"/>
      <c r="AN2158" s="9"/>
      <c r="AO2158" s="9"/>
    </row>
    <row r="2159" spans="33:41">
      <c r="AG2159" s="2">
        <v>2143</v>
      </c>
      <c r="AH2159" s="17">
        <v>2142</v>
      </c>
      <c r="AI2159" s="17">
        <f t="shared" si="72"/>
        <v>1.7261538461538461</v>
      </c>
      <c r="AJ2159" s="17" t="str">
        <f t="shared" si="73"/>
        <v>85E</v>
      </c>
      <c r="AK2159" s="17"/>
      <c r="AL2159" s="17"/>
      <c r="AM2159" s="9"/>
      <c r="AN2159" s="9"/>
      <c r="AO2159" s="9"/>
    </row>
    <row r="2160" spans="33:41">
      <c r="AG2160" s="2">
        <v>2144</v>
      </c>
      <c r="AH2160" s="17">
        <v>2143</v>
      </c>
      <c r="AI2160" s="17">
        <f t="shared" si="72"/>
        <v>1.7269597069597069</v>
      </c>
      <c r="AJ2160" s="17" t="str">
        <f t="shared" si="73"/>
        <v>85F</v>
      </c>
      <c r="AK2160" s="17"/>
      <c r="AL2160" s="17"/>
      <c r="AM2160" s="9"/>
      <c r="AN2160" s="9"/>
      <c r="AO2160" s="9"/>
    </row>
    <row r="2161" spans="33:41">
      <c r="AG2161" s="2">
        <v>2145</v>
      </c>
      <c r="AH2161" s="17">
        <v>2144</v>
      </c>
      <c r="AI2161" s="17">
        <f t="shared" si="72"/>
        <v>1.7277655677655677</v>
      </c>
      <c r="AJ2161" s="17" t="str">
        <f t="shared" si="73"/>
        <v>860</v>
      </c>
      <c r="AK2161" s="17"/>
      <c r="AL2161" s="17"/>
      <c r="AM2161" s="9"/>
      <c r="AN2161" s="9"/>
      <c r="AO2161" s="9"/>
    </row>
    <row r="2162" spans="33:41">
      <c r="AG2162" s="2">
        <v>2146</v>
      </c>
      <c r="AH2162" s="17">
        <v>2145</v>
      </c>
      <c r="AI2162" s="17">
        <f t="shared" si="72"/>
        <v>1.7285714285714286</v>
      </c>
      <c r="AJ2162" s="17" t="str">
        <f t="shared" si="73"/>
        <v>861</v>
      </c>
      <c r="AK2162" s="17"/>
      <c r="AL2162" s="17"/>
      <c r="AM2162" s="9"/>
      <c r="AN2162" s="9"/>
      <c r="AO2162" s="9"/>
    </row>
    <row r="2163" spans="33:41">
      <c r="AG2163" s="2">
        <v>2147</v>
      </c>
      <c r="AH2163" s="17">
        <v>2146</v>
      </c>
      <c r="AI2163" s="17">
        <f t="shared" si="72"/>
        <v>1.7293772893772894</v>
      </c>
      <c r="AJ2163" s="17" t="str">
        <f t="shared" si="73"/>
        <v>862</v>
      </c>
      <c r="AK2163" s="17"/>
      <c r="AL2163" s="17"/>
      <c r="AM2163" s="9"/>
      <c r="AN2163" s="9"/>
      <c r="AO2163" s="9"/>
    </row>
    <row r="2164" spans="33:41">
      <c r="AG2164" s="2">
        <v>2148</v>
      </c>
      <c r="AH2164" s="17">
        <v>2147</v>
      </c>
      <c r="AI2164" s="17">
        <f t="shared" si="72"/>
        <v>1.7301831501831502</v>
      </c>
      <c r="AJ2164" s="17" t="str">
        <f t="shared" si="73"/>
        <v>863</v>
      </c>
      <c r="AK2164" s="17"/>
      <c r="AL2164" s="17"/>
      <c r="AM2164" s="9"/>
      <c r="AN2164" s="9"/>
      <c r="AO2164" s="9"/>
    </row>
    <row r="2165" spans="33:41">
      <c r="AG2165" s="2">
        <v>2149</v>
      </c>
      <c r="AH2165" s="17">
        <v>2148</v>
      </c>
      <c r="AI2165" s="17">
        <f t="shared" si="72"/>
        <v>1.7309890109890109</v>
      </c>
      <c r="AJ2165" s="17" t="str">
        <f t="shared" si="73"/>
        <v>864</v>
      </c>
      <c r="AK2165" s="17"/>
      <c r="AL2165" s="17"/>
      <c r="AM2165" s="9"/>
      <c r="AN2165" s="9"/>
      <c r="AO2165" s="9"/>
    </row>
    <row r="2166" spans="33:41">
      <c r="AG2166" s="2">
        <v>2150</v>
      </c>
      <c r="AH2166" s="17">
        <v>2149</v>
      </c>
      <c r="AI2166" s="17">
        <f t="shared" si="72"/>
        <v>1.7317948717948719</v>
      </c>
      <c r="AJ2166" s="17" t="str">
        <f t="shared" si="73"/>
        <v>865</v>
      </c>
      <c r="AK2166" s="17"/>
      <c r="AL2166" s="17"/>
      <c r="AM2166" s="9"/>
      <c r="AN2166" s="9"/>
      <c r="AO2166" s="9"/>
    </row>
    <row r="2167" spans="33:41">
      <c r="AG2167" s="2">
        <v>2151</v>
      </c>
      <c r="AH2167" s="17">
        <v>2150</v>
      </c>
      <c r="AI2167" s="17">
        <f t="shared" si="72"/>
        <v>1.7326007326007327</v>
      </c>
      <c r="AJ2167" s="17" t="str">
        <f t="shared" si="73"/>
        <v>866</v>
      </c>
      <c r="AK2167" s="17"/>
      <c r="AL2167" s="17"/>
      <c r="AM2167" s="9"/>
      <c r="AN2167" s="9"/>
      <c r="AO2167" s="9"/>
    </row>
    <row r="2168" spans="33:41">
      <c r="AG2168" s="2">
        <v>2152</v>
      </c>
      <c r="AH2168" s="17">
        <v>2151</v>
      </c>
      <c r="AI2168" s="17">
        <f t="shared" si="72"/>
        <v>1.7334065934065934</v>
      </c>
      <c r="AJ2168" s="17" t="str">
        <f t="shared" si="73"/>
        <v>867</v>
      </c>
      <c r="AK2168" s="17"/>
      <c r="AL2168" s="17"/>
      <c r="AM2168" s="9"/>
      <c r="AN2168" s="9"/>
      <c r="AO2168" s="9"/>
    </row>
    <row r="2169" spans="33:41">
      <c r="AG2169" s="2">
        <v>2153</v>
      </c>
      <c r="AH2169" s="17">
        <v>2152</v>
      </c>
      <c r="AI2169" s="17">
        <f t="shared" si="72"/>
        <v>1.7342124542124542</v>
      </c>
      <c r="AJ2169" s="17" t="str">
        <f t="shared" si="73"/>
        <v>868</v>
      </c>
      <c r="AK2169" s="17"/>
      <c r="AL2169" s="17"/>
      <c r="AM2169" s="9"/>
      <c r="AN2169" s="9"/>
      <c r="AO2169" s="9"/>
    </row>
    <row r="2170" spans="33:41">
      <c r="AG2170" s="2">
        <v>2154</v>
      </c>
      <c r="AH2170" s="17">
        <v>2153</v>
      </c>
      <c r="AI2170" s="17">
        <f t="shared" si="72"/>
        <v>1.7350183150183149</v>
      </c>
      <c r="AJ2170" s="17" t="str">
        <f t="shared" si="73"/>
        <v>869</v>
      </c>
      <c r="AK2170" s="17"/>
      <c r="AL2170" s="17"/>
      <c r="AM2170" s="9"/>
      <c r="AN2170" s="9"/>
      <c r="AO2170" s="9"/>
    </row>
    <row r="2171" spans="33:41">
      <c r="AG2171" s="2">
        <v>2155</v>
      </c>
      <c r="AH2171" s="17">
        <v>2154</v>
      </c>
      <c r="AI2171" s="17">
        <f t="shared" si="72"/>
        <v>1.7358241758241759</v>
      </c>
      <c r="AJ2171" s="17" t="str">
        <f t="shared" si="73"/>
        <v>86A</v>
      </c>
      <c r="AK2171" s="17"/>
      <c r="AL2171" s="17"/>
      <c r="AM2171" s="9"/>
      <c r="AN2171" s="9"/>
      <c r="AO2171" s="9"/>
    </row>
    <row r="2172" spans="33:41">
      <c r="AG2172" s="2">
        <v>2156</v>
      </c>
      <c r="AH2172" s="17">
        <v>2155</v>
      </c>
      <c r="AI2172" s="17">
        <f t="shared" si="72"/>
        <v>1.7366300366300367</v>
      </c>
      <c r="AJ2172" s="17" t="str">
        <f t="shared" si="73"/>
        <v>86B</v>
      </c>
      <c r="AK2172" s="17"/>
      <c r="AL2172" s="17"/>
      <c r="AM2172" s="9"/>
      <c r="AN2172" s="9"/>
      <c r="AO2172" s="9"/>
    </row>
    <row r="2173" spans="33:41">
      <c r="AG2173" s="2">
        <v>2157</v>
      </c>
      <c r="AH2173" s="17">
        <v>2156</v>
      </c>
      <c r="AI2173" s="17">
        <f t="shared" si="72"/>
        <v>1.7374358974358974</v>
      </c>
      <c r="AJ2173" s="17" t="str">
        <f t="shared" si="73"/>
        <v>86C</v>
      </c>
      <c r="AK2173" s="17"/>
      <c r="AL2173" s="17"/>
      <c r="AM2173" s="9"/>
      <c r="AN2173" s="9"/>
      <c r="AO2173" s="9"/>
    </row>
    <row r="2174" spans="33:41">
      <c r="AG2174" s="2">
        <v>2158</v>
      </c>
      <c r="AH2174" s="17">
        <v>2157</v>
      </c>
      <c r="AI2174" s="17">
        <f t="shared" si="72"/>
        <v>1.7382417582417582</v>
      </c>
      <c r="AJ2174" s="17" t="str">
        <f t="shared" si="73"/>
        <v>86D</v>
      </c>
      <c r="AK2174" s="17"/>
      <c r="AL2174" s="17"/>
      <c r="AM2174" s="9"/>
      <c r="AN2174" s="9"/>
      <c r="AO2174" s="9"/>
    </row>
    <row r="2175" spans="33:41">
      <c r="AG2175" s="2">
        <v>2159</v>
      </c>
      <c r="AH2175" s="17">
        <v>2158</v>
      </c>
      <c r="AI2175" s="17">
        <f t="shared" si="72"/>
        <v>1.739047619047619</v>
      </c>
      <c r="AJ2175" s="17" t="str">
        <f t="shared" si="73"/>
        <v>86E</v>
      </c>
      <c r="AK2175" s="17"/>
      <c r="AL2175" s="17"/>
      <c r="AM2175" s="9"/>
      <c r="AN2175" s="9"/>
      <c r="AO2175" s="9"/>
    </row>
    <row r="2176" spans="33:41">
      <c r="AG2176" s="2">
        <v>2160</v>
      </c>
      <c r="AH2176" s="17">
        <v>2159</v>
      </c>
      <c r="AI2176" s="17">
        <f t="shared" si="72"/>
        <v>1.7398534798534799</v>
      </c>
      <c r="AJ2176" s="17" t="str">
        <f t="shared" si="73"/>
        <v>86F</v>
      </c>
      <c r="AK2176" s="17"/>
      <c r="AL2176" s="17"/>
      <c r="AM2176" s="9"/>
      <c r="AN2176" s="9"/>
      <c r="AO2176" s="9"/>
    </row>
    <row r="2177" spans="33:41">
      <c r="AG2177" s="2">
        <v>2161</v>
      </c>
      <c r="AH2177" s="17">
        <v>2160</v>
      </c>
      <c r="AI2177" s="17">
        <f t="shared" si="72"/>
        <v>1.7406593406593407</v>
      </c>
      <c r="AJ2177" s="17" t="str">
        <f t="shared" si="73"/>
        <v>870</v>
      </c>
      <c r="AK2177" s="17"/>
      <c r="AL2177" s="17"/>
      <c r="AM2177" s="9"/>
      <c r="AN2177" s="9"/>
      <c r="AO2177" s="9"/>
    </row>
    <row r="2178" spans="33:41">
      <c r="AG2178" s="2">
        <v>2162</v>
      </c>
      <c r="AH2178" s="17">
        <v>2161</v>
      </c>
      <c r="AI2178" s="17">
        <f t="shared" si="72"/>
        <v>1.7414652014652015</v>
      </c>
      <c r="AJ2178" s="17" t="str">
        <f t="shared" si="73"/>
        <v>871</v>
      </c>
      <c r="AK2178" s="17"/>
      <c r="AL2178" s="17"/>
      <c r="AM2178" s="9"/>
      <c r="AN2178" s="9"/>
      <c r="AO2178" s="9"/>
    </row>
    <row r="2179" spans="33:41">
      <c r="AG2179" s="2">
        <v>2163</v>
      </c>
      <c r="AH2179" s="17">
        <v>2162</v>
      </c>
      <c r="AI2179" s="17">
        <f t="shared" si="72"/>
        <v>1.7422710622710622</v>
      </c>
      <c r="AJ2179" s="17" t="str">
        <f t="shared" si="73"/>
        <v>872</v>
      </c>
      <c r="AK2179" s="17"/>
      <c r="AL2179" s="17"/>
      <c r="AM2179" s="9"/>
      <c r="AN2179" s="9"/>
      <c r="AO2179" s="9"/>
    </row>
    <row r="2180" spans="33:41">
      <c r="AG2180" s="2">
        <v>2164</v>
      </c>
      <c r="AH2180" s="17">
        <v>2163</v>
      </c>
      <c r="AI2180" s="17">
        <f t="shared" si="72"/>
        <v>1.743076923076923</v>
      </c>
      <c r="AJ2180" s="17" t="str">
        <f t="shared" si="73"/>
        <v>873</v>
      </c>
      <c r="AK2180" s="17"/>
      <c r="AL2180" s="17"/>
      <c r="AM2180" s="9"/>
      <c r="AN2180" s="9"/>
      <c r="AO2180" s="9"/>
    </row>
    <row r="2181" spans="33:41">
      <c r="AG2181" s="2">
        <v>2165</v>
      </c>
      <c r="AH2181" s="17">
        <v>2164</v>
      </c>
      <c r="AI2181" s="17">
        <f t="shared" si="72"/>
        <v>1.7438827838827839</v>
      </c>
      <c r="AJ2181" s="17" t="str">
        <f t="shared" si="73"/>
        <v>874</v>
      </c>
      <c r="AK2181" s="17"/>
      <c r="AL2181" s="17"/>
      <c r="AM2181" s="9"/>
      <c r="AN2181" s="9"/>
      <c r="AO2181" s="9"/>
    </row>
    <row r="2182" spans="33:41">
      <c r="AG2182" s="2">
        <v>2166</v>
      </c>
      <c r="AH2182" s="17">
        <v>2165</v>
      </c>
      <c r="AI2182" s="17">
        <f t="shared" si="72"/>
        <v>1.7446886446886447</v>
      </c>
      <c r="AJ2182" s="17" t="str">
        <f t="shared" si="73"/>
        <v>875</v>
      </c>
      <c r="AK2182" s="17"/>
      <c r="AL2182" s="17"/>
      <c r="AM2182" s="9"/>
      <c r="AN2182" s="9"/>
      <c r="AO2182" s="9"/>
    </row>
    <row r="2183" spans="33:41">
      <c r="AG2183" s="2">
        <v>2167</v>
      </c>
      <c r="AH2183" s="17">
        <v>2166</v>
      </c>
      <c r="AI2183" s="17">
        <f t="shared" si="72"/>
        <v>1.7454945054945055</v>
      </c>
      <c r="AJ2183" s="17" t="str">
        <f t="shared" si="73"/>
        <v>876</v>
      </c>
      <c r="AK2183" s="17"/>
      <c r="AL2183" s="17"/>
      <c r="AM2183" s="9"/>
      <c r="AN2183" s="9"/>
      <c r="AO2183" s="9"/>
    </row>
    <row r="2184" spans="33:41">
      <c r="AG2184" s="2">
        <v>2168</v>
      </c>
      <c r="AH2184" s="17">
        <v>2167</v>
      </c>
      <c r="AI2184" s="17">
        <f t="shared" si="72"/>
        <v>1.7463003663003662</v>
      </c>
      <c r="AJ2184" s="17" t="str">
        <f t="shared" si="73"/>
        <v>877</v>
      </c>
      <c r="AK2184" s="17"/>
      <c r="AL2184" s="17"/>
      <c r="AM2184" s="9"/>
      <c r="AN2184" s="9"/>
      <c r="AO2184" s="9"/>
    </row>
    <row r="2185" spans="33:41">
      <c r="AG2185" s="2">
        <v>2169</v>
      </c>
      <c r="AH2185" s="17">
        <v>2168</v>
      </c>
      <c r="AI2185" s="17">
        <f t="shared" si="72"/>
        <v>1.7471062271062272</v>
      </c>
      <c r="AJ2185" s="17" t="str">
        <f t="shared" si="73"/>
        <v>878</v>
      </c>
      <c r="AK2185" s="17"/>
      <c r="AL2185" s="17"/>
      <c r="AM2185" s="9"/>
      <c r="AN2185" s="9"/>
      <c r="AO2185" s="9"/>
    </row>
    <row r="2186" spans="33:41">
      <c r="AG2186" s="2">
        <v>2170</v>
      </c>
      <c r="AH2186" s="17">
        <v>2169</v>
      </c>
      <c r="AI2186" s="17">
        <f t="shared" si="72"/>
        <v>1.747912087912088</v>
      </c>
      <c r="AJ2186" s="17" t="str">
        <f t="shared" si="73"/>
        <v>879</v>
      </c>
      <c r="AK2186" s="17"/>
      <c r="AL2186" s="17"/>
      <c r="AM2186" s="9"/>
      <c r="AN2186" s="9"/>
      <c r="AO2186" s="9"/>
    </row>
    <row r="2187" spans="33:41">
      <c r="AG2187" s="2">
        <v>2171</v>
      </c>
      <c r="AH2187" s="17">
        <v>2170</v>
      </c>
      <c r="AI2187" s="17">
        <f t="shared" si="72"/>
        <v>1.7487179487179487</v>
      </c>
      <c r="AJ2187" s="17" t="str">
        <f t="shared" si="73"/>
        <v>87A</v>
      </c>
      <c r="AK2187" s="17"/>
      <c r="AL2187" s="17"/>
      <c r="AM2187" s="9"/>
      <c r="AN2187" s="9"/>
      <c r="AO2187" s="9"/>
    </row>
    <row r="2188" spans="33:41">
      <c r="AG2188" s="2">
        <v>2172</v>
      </c>
      <c r="AH2188" s="17">
        <v>2171</v>
      </c>
      <c r="AI2188" s="17">
        <f t="shared" si="72"/>
        <v>1.7495238095238095</v>
      </c>
      <c r="AJ2188" s="17" t="str">
        <f t="shared" si="73"/>
        <v>87B</v>
      </c>
      <c r="AK2188" s="17"/>
      <c r="AL2188" s="17"/>
      <c r="AM2188" s="9"/>
      <c r="AN2188" s="9"/>
      <c r="AO2188" s="9"/>
    </row>
    <row r="2189" spans="33:41">
      <c r="AG2189" s="2">
        <v>2173</v>
      </c>
      <c r="AH2189" s="17">
        <v>2172</v>
      </c>
      <c r="AI2189" s="17">
        <f t="shared" si="72"/>
        <v>1.7503296703296702</v>
      </c>
      <c r="AJ2189" s="17" t="str">
        <f t="shared" si="73"/>
        <v>87C</v>
      </c>
      <c r="AK2189" s="17"/>
      <c r="AL2189" s="17"/>
      <c r="AM2189" s="9"/>
      <c r="AN2189" s="9"/>
      <c r="AO2189" s="9"/>
    </row>
    <row r="2190" spans="33:41">
      <c r="AG2190" s="2">
        <v>2174</v>
      </c>
      <c r="AH2190" s="17">
        <v>2173</v>
      </c>
      <c r="AI2190" s="17">
        <f t="shared" si="72"/>
        <v>1.7511355311355312</v>
      </c>
      <c r="AJ2190" s="17" t="str">
        <f t="shared" si="73"/>
        <v>87D</v>
      </c>
      <c r="AK2190" s="17"/>
      <c r="AL2190" s="17"/>
      <c r="AM2190" s="9"/>
      <c r="AN2190" s="9"/>
      <c r="AO2190" s="9"/>
    </row>
    <row r="2191" spans="33:41">
      <c r="AG2191" s="2">
        <v>2175</v>
      </c>
      <c r="AH2191" s="17">
        <v>2174</v>
      </c>
      <c r="AI2191" s="17">
        <f t="shared" si="72"/>
        <v>1.751941391941392</v>
      </c>
      <c r="AJ2191" s="17" t="str">
        <f t="shared" si="73"/>
        <v>87E</v>
      </c>
      <c r="AK2191" s="17"/>
      <c r="AL2191" s="17"/>
      <c r="AM2191" s="9"/>
      <c r="AN2191" s="9"/>
      <c r="AO2191" s="9"/>
    </row>
    <row r="2192" spans="33:41">
      <c r="AG2192" s="2">
        <v>2176</v>
      </c>
      <c r="AH2192" s="17">
        <v>2175</v>
      </c>
      <c r="AI2192" s="17">
        <f t="shared" si="72"/>
        <v>1.7527472527472527</v>
      </c>
      <c r="AJ2192" s="17" t="str">
        <f t="shared" si="73"/>
        <v>87F</v>
      </c>
      <c r="AK2192" s="17"/>
      <c r="AL2192" s="17"/>
      <c r="AM2192" s="9"/>
      <c r="AN2192" s="9"/>
      <c r="AO2192" s="9"/>
    </row>
    <row r="2193" spans="33:41">
      <c r="AG2193" s="2">
        <v>2177</v>
      </c>
      <c r="AH2193" s="17">
        <v>2176</v>
      </c>
      <c r="AI2193" s="17">
        <f t="shared" si="72"/>
        <v>1.7535531135531135</v>
      </c>
      <c r="AJ2193" s="17" t="str">
        <f t="shared" si="73"/>
        <v>880</v>
      </c>
      <c r="AK2193" s="17"/>
      <c r="AL2193" s="17"/>
      <c r="AM2193" s="9"/>
      <c r="AN2193" s="9"/>
      <c r="AO2193" s="9"/>
    </row>
    <row r="2194" spans="33:41">
      <c r="AG2194" s="2">
        <v>2178</v>
      </c>
      <c r="AH2194" s="17">
        <v>2177</v>
      </c>
      <c r="AI2194" s="17">
        <f t="shared" si="72"/>
        <v>1.7543589743589743</v>
      </c>
      <c r="AJ2194" s="17" t="str">
        <f t="shared" si="73"/>
        <v>881</v>
      </c>
      <c r="AK2194" s="17"/>
      <c r="AL2194" s="17"/>
      <c r="AM2194" s="9"/>
      <c r="AN2194" s="9"/>
      <c r="AO2194" s="9"/>
    </row>
    <row r="2195" spans="33:41">
      <c r="AG2195" s="2">
        <v>2179</v>
      </c>
      <c r="AH2195" s="17">
        <v>2178</v>
      </c>
      <c r="AI2195" s="17">
        <f t="shared" ref="AI2195:AI2258" si="74">AH2195*$AJ$15</f>
        <v>1.7551648351648352</v>
      </c>
      <c r="AJ2195" s="17" t="str">
        <f t="shared" ref="AJ2195:AJ2258" si="75">DEC2HEX(AH2195,3)</f>
        <v>882</v>
      </c>
      <c r="AK2195" s="17"/>
      <c r="AL2195" s="17"/>
      <c r="AM2195" s="9"/>
      <c r="AN2195" s="9"/>
      <c r="AO2195" s="9"/>
    </row>
    <row r="2196" spans="33:41">
      <c r="AG2196" s="2">
        <v>2180</v>
      </c>
      <c r="AH2196" s="17">
        <v>2179</v>
      </c>
      <c r="AI2196" s="17">
        <f t="shared" si="74"/>
        <v>1.755970695970696</v>
      </c>
      <c r="AJ2196" s="17" t="str">
        <f t="shared" si="75"/>
        <v>883</v>
      </c>
      <c r="AK2196" s="17"/>
      <c r="AL2196" s="17"/>
      <c r="AM2196" s="9"/>
      <c r="AN2196" s="9"/>
      <c r="AO2196" s="9"/>
    </row>
    <row r="2197" spans="33:41">
      <c r="AG2197" s="2">
        <v>2181</v>
      </c>
      <c r="AH2197" s="17">
        <v>2180</v>
      </c>
      <c r="AI2197" s="17">
        <f t="shared" si="74"/>
        <v>1.7567765567765568</v>
      </c>
      <c r="AJ2197" s="17" t="str">
        <f t="shared" si="75"/>
        <v>884</v>
      </c>
      <c r="AK2197" s="17"/>
      <c r="AL2197" s="17"/>
      <c r="AM2197" s="9"/>
      <c r="AN2197" s="9"/>
      <c r="AO2197" s="9"/>
    </row>
    <row r="2198" spans="33:41">
      <c r="AG2198" s="2">
        <v>2182</v>
      </c>
      <c r="AH2198" s="17">
        <v>2181</v>
      </c>
      <c r="AI2198" s="17">
        <f t="shared" si="74"/>
        <v>1.7575824175824175</v>
      </c>
      <c r="AJ2198" s="17" t="str">
        <f t="shared" si="75"/>
        <v>885</v>
      </c>
      <c r="AK2198" s="17"/>
      <c r="AL2198" s="17"/>
      <c r="AM2198" s="9"/>
      <c r="AN2198" s="9"/>
      <c r="AO2198" s="9"/>
    </row>
    <row r="2199" spans="33:41">
      <c r="AG2199" s="2">
        <v>2183</v>
      </c>
      <c r="AH2199" s="17">
        <v>2182</v>
      </c>
      <c r="AI2199" s="17">
        <f t="shared" si="74"/>
        <v>1.7583882783882785</v>
      </c>
      <c r="AJ2199" s="17" t="str">
        <f t="shared" si="75"/>
        <v>886</v>
      </c>
      <c r="AK2199" s="17"/>
      <c r="AL2199" s="17"/>
      <c r="AM2199" s="9"/>
      <c r="AN2199" s="9"/>
      <c r="AO2199" s="9"/>
    </row>
    <row r="2200" spans="33:41">
      <c r="AG2200" s="2">
        <v>2184</v>
      </c>
      <c r="AH2200" s="17">
        <v>2183</v>
      </c>
      <c r="AI2200" s="17">
        <f t="shared" si="74"/>
        <v>1.7591941391941393</v>
      </c>
      <c r="AJ2200" s="17" t="str">
        <f t="shared" si="75"/>
        <v>887</v>
      </c>
      <c r="AK2200" s="17"/>
      <c r="AL2200" s="17"/>
      <c r="AM2200" s="9"/>
      <c r="AN2200" s="9"/>
      <c r="AO2200" s="9"/>
    </row>
    <row r="2201" spans="33:41">
      <c r="AG2201" s="2">
        <v>2185</v>
      </c>
      <c r="AH2201" s="17">
        <v>2184</v>
      </c>
      <c r="AI2201" s="17">
        <f t="shared" si="74"/>
        <v>1.76</v>
      </c>
      <c r="AJ2201" s="17" t="str">
        <f t="shared" si="75"/>
        <v>888</v>
      </c>
      <c r="AK2201" s="17"/>
      <c r="AL2201" s="17"/>
      <c r="AM2201" s="9"/>
      <c r="AN2201" s="9"/>
      <c r="AO2201" s="9"/>
    </row>
    <row r="2202" spans="33:41">
      <c r="AG2202" s="2">
        <v>2186</v>
      </c>
      <c r="AH2202" s="17">
        <v>2185</v>
      </c>
      <c r="AI2202" s="17">
        <f t="shared" si="74"/>
        <v>1.7608058608058608</v>
      </c>
      <c r="AJ2202" s="17" t="str">
        <f t="shared" si="75"/>
        <v>889</v>
      </c>
      <c r="AK2202" s="17"/>
      <c r="AL2202" s="17"/>
      <c r="AM2202" s="9"/>
      <c r="AN2202" s="9"/>
      <c r="AO2202" s="9"/>
    </row>
    <row r="2203" spans="33:41">
      <c r="AG2203" s="2">
        <v>2187</v>
      </c>
      <c r="AH2203" s="17">
        <v>2186</v>
      </c>
      <c r="AI2203" s="17">
        <f t="shared" si="74"/>
        <v>1.7616117216117215</v>
      </c>
      <c r="AJ2203" s="17" t="str">
        <f t="shared" si="75"/>
        <v>88A</v>
      </c>
      <c r="AK2203" s="17"/>
      <c r="AL2203" s="17"/>
      <c r="AM2203" s="9"/>
      <c r="AN2203" s="9"/>
      <c r="AO2203" s="9"/>
    </row>
    <row r="2204" spans="33:41">
      <c r="AG2204" s="2">
        <v>2188</v>
      </c>
      <c r="AH2204" s="17">
        <v>2187</v>
      </c>
      <c r="AI2204" s="17">
        <f t="shared" si="74"/>
        <v>1.7624175824175825</v>
      </c>
      <c r="AJ2204" s="17" t="str">
        <f t="shared" si="75"/>
        <v>88B</v>
      </c>
      <c r="AK2204" s="17"/>
      <c r="AL2204" s="17"/>
      <c r="AM2204" s="9"/>
      <c r="AN2204" s="9"/>
      <c r="AO2204" s="9"/>
    </row>
    <row r="2205" spans="33:41">
      <c r="AG2205" s="2">
        <v>2189</v>
      </c>
      <c r="AH2205" s="17">
        <v>2188</v>
      </c>
      <c r="AI2205" s="17">
        <f t="shared" si="74"/>
        <v>1.7632234432234433</v>
      </c>
      <c r="AJ2205" s="17" t="str">
        <f t="shared" si="75"/>
        <v>88C</v>
      </c>
      <c r="AK2205" s="17"/>
      <c r="AL2205" s="17"/>
      <c r="AM2205" s="9"/>
      <c r="AN2205" s="9"/>
      <c r="AO2205" s="9"/>
    </row>
    <row r="2206" spans="33:41">
      <c r="AG2206" s="2">
        <v>2190</v>
      </c>
      <c r="AH2206" s="17">
        <v>2189</v>
      </c>
      <c r="AI2206" s="17">
        <f t="shared" si="74"/>
        <v>1.764029304029304</v>
      </c>
      <c r="AJ2206" s="17" t="str">
        <f t="shared" si="75"/>
        <v>88D</v>
      </c>
      <c r="AK2206" s="17"/>
      <c r="AL2206" s="17"/>
      <c r="AM2206" s="9"/>
      <c r="AN2206" s="9"/>
      <c r="AO2206" s="9"/>
    </row>
    <row r="2207" spans="33:41">
      <c r="AG2207" s="2">
        <v>2191</v>
      </c>
      <c r="AH2207" s="17">
        <v>2190</v>
      </c>
      <c r="AI2207" s="17">
        <f t="shared" si="74"/>
        <v>1.7648351648351648</v>
      </c>
      <c r="AJ2207" s="17" t="str">
        <f t="shared" si="75"/>
        <v>88E</v>
      </c>
      <c r="AK2207" s="17"/>
      <c r="AL2207" s="17"/>
      <c r="AM2207" s="9"/>
      <c r="AN2207" s="9"/>
      <c r="AO2207" s="9"/>
    </row>
    <row r="2208" spans="33:41">
      <c r="AG2208" s="2">
        <v>2192</v>
      </c>
      <c r="AH2208" s="17">
        <v>2191</v>
      </c>
      <c r="AI2208" s="17">
        <f t="shared" si="74"/>
        <v>1.7656410256410255</v>
      </c>
      <c r="AJ2208" s="17" t="str">
        <f t="shared" si="75"/>
        <v>88F</v>
      </c>
      <c r="AK2208" s="17"/>
      <c r="AL2208" s="17"/>
      <c r="AM2208" s="9"/>
      <c r="AN2208" s="9"/>
      <c r="AO2208" s="9"/>
    </row>
    <row r="2209" spans="33:41">
      <c r="AG2209" s="2">
        <v>2193</v>
      </c>
      <c r="AH2209" s="17">
        <v>2192</v>
      </c>
      <c r="AI2209" s="17">
        <f t="shared" si="74"/>
        <v>1.7664468864468865</v>
      </c>
      <c r="AJ2209" s="17" t="str">
        <f t="shared" si="75"/>
        <v>890</v>
      </c>
      <c r="AK2209" s="17"/>
      <c r="AL2209" s="17"/>
      <c r="AM2209" s="9"/>
      <c r="AN2209" s="9"/>
      <c r="AO2209" s="9"/>
    </row>
    <row r="2210" spans="33:41">
      <c r="AG2210" s="2">
        <v>2194</v>
      </c>
      <c r="AH2210" s="17">
        <v>2193</v>
      </c>
      <c r="AI2210" s="17">
        <f t="shared" si="74"/>
        <v>1.7672527472527473</v>
      </c>
      <c r="AJ2210" s="17" t="str">
        <f t="shared" si="75"/>
        <v>891</v>
      </c>
      <c r="AK2210" s="17"/>
      <c r="AL2210" s="17"/>
      <c r="AM2210" s="9"/>
      <c r="AN2210" s="9"/>
      <c r="AO2210" s="9"/>
    </row>
    <row r="2211" spans="33:41">
      <c r="AG2211" s="2">
        <v>2195</v>
      </c>
      <c r="AH2211" s="17">
        <v>2194</v>
      </c>
      <c r="AI2211" s="17">
        <f t="shared" si="74"/>
        <v>1.768058608058608</v>
      </c>
      <c r="AJ2211" s="17" t="str">
        <f t="shared" si="75"/>
        <v>892</v>
      </c>
      <c r="AK2211" s="17"/>
      <c r="AL2211" s="17"/>
      <c r="AM2211" s="9"/>
      <c r="AN2211" s="9"/>
      <c r="AO2211" s="9"/>
    </row>
    <row r="2212" spans="33:41">
      <c r="AG2212" s="2">
        <v>2196</v>
      </c>
      <c r="AH2212" s="17">
        <v>2195</v>
      </c>
      <c r="AI2212" s="17">
        <f t="shared" si="74"/>
        <v>1.7688644688644688</v>
      </c>
      <c r="AJ2212" s="17" t="str">
        <f t="shared" si="75"/>
        <v>893</v>
      </c>
      <c r="AK2212" s="17"/>
      <c r="AL2212" s="17"/>
      <c r="AM2212" s="9"/>
      <c r="AN2212" s="9"/>
      <c r="AO2212" s="9"/>
    </row>
    <row r="2213" spans="33:41">
      <c r="AG2213" s="2">
        <v>2197</v>
      </c>
      <c r="AH2213" s="17">
        <v>2196</v>
      </c>
      <c r="AI2213" s="17">
        <f t="shared" si="74"/>
        <v>1.7696703296703298</v>
      </c>
      <c r="AJ2213" s="17" t="str">
        <f t="shared" si="75"/>
        <v>894</v>
      </c>
      <c r="AK2213" s="17"/>
      <c r="AL2213" s="17"/>
      <c r="AM2213" s="9"/>
      <c r="AN2213" s="9"/>
      <c r="AO2213" s="9"/>
    </row>
    <row r="2214" spans="33:41">
      <c r="AG2214" s="2">
        <v>2198</v>
      </c>
      <c r="AH2214" s="17">
        <v>2197</v>
      </c>
      <c r="AI2214" s="17">
        <f t="shared" si="74"/>
        <v>1.7704761904761905</v>
      </c>
      <c r="AJ2214" s="17" t="str">
        <f t="shared" si="75"/>
        <v>895</v>
      </c>
      <c r="AK2214" s="17"/>
      <c r="AL2214" s="17"/>
      <c r="AM2214" s="9"/>
      <c r="AN2214" s="9"/>
      <c r="AO2214" s="9"/>
    </row>
    <row r="2215" spans="33:41">
      <c r="AG2215" s="2">
        <v>2199</v>
      </c>
      <c r="AH2215" s="17">
        <v>2198</v>
      </c>
      <c r="AI2215" s="17">
        <f t="shared" si="74"/>
        <v>1.7712820512820513</v>
      </c>
      <c r="AJ2215" s="17" t="str">
        <f t="shared" si="75"/>
        <v>896</v>
      </c>
      <c r="AK2215" s="17"/>
      <c r="AL2215" s="17"/>
      <c r="AM2215" s="9"/>
      <c r="AN2215" s="9"/>
      <c r="AO2215" s="9"/>
    </row>
    <row r="2216" spans="33:41">
      <c r="AG2216" s="2">
        <v>2200</v>
      </c>
      <c r="AH2216" s="17">
        <v>2199</v>
      </c>
      <c r="AI2216" s="17">
        <f t="shared" si="74"/>
        <v>1.7720879120879121</v>
      </c>
      <c r="AJ2216" s="17" t="str">
        <f t="shared" si="75"/>
        <v>897</v>
      </c>
      <c r="AK2216" s="17"/>
      <c r="AL2216" s="17"/>
      <c r="AM2216" s="9"/>
      <c r="AN2216" s="9"/>
      <c r="AO2216" s="9"/>
    </row>
    <row r="2217" spans="33:41">
      <c r="AG2217" s="2">
        <v>2201</v>
      </c>
      <c r="AH2217" s="17">
        <v>2200</v>
      </c>
      <c r="AI2217" s="17">
        <f t="shared" si="74"/>
        <v>1.7728937728937728</v>
      </c>
      <c r="AJ2217" s="17" t="str">
        <f t="shared" si="75"/>
        <v>898</v>
      </c>
      <c r="AK2217" s="17"/>
      <c r="AL2217" s="17"/>
      <c r="AM2217" s="9"/>
      <c r="AN2217" s="9"/>
      <c r="AO2217" s="9"/>
    </row>
    <row r="2218" spans="33:41">
      <c r="AG2218" s="2">
        <v>2202</v>
      </c>
      <c r="AH2218" s="17">
        <v>2201</v>
      </c>
      <c r="AI2218" s="17">
        <f t="shared" si="74"/>
        <v>1.7736996336996338</v>
      </c>
      <c r="AJ2218" s="17" t="str">
        <f t="shared" si="75"/>
        <v>899</v>
      </c>
      <c r="AK2218" s="17"/>
      <c r="AL2218" s="17"/>
      <c r="AM2218" s="9"/>
      <c r="AN2218" s="9"/>
      <c r="AO2218" s="9"/>
    </row>
    <row r="2219" spans="33:41">
      <c r="AG2219" s="2">
        <v>2203</v>
      </c>
      <c r="AH2219" s="17">
        <v>2202</v>
      </c>
      <c r="AI2219" s="17">
        <f t="shared" si="74"/>
        <v>1.7745054945054946</v>
      </c>
      <c r="AJ2219" s="17" t="str">
        <f t="shared" si="75"/>
        <v>89A</v>
      </c>
      <c r="AK2219" s="17"/>
      <c r="AL2219" s="17"/>
      <c r="AM2219" s="9"/>
      <c r="AN2219" s="9"/>
      <c r="AO2219" s="9"/>
    </row>
    <row r="2220" spans="33:41">
      <c r="AG2220" s="2">
        <v>2204</v>
      </c>
      <c r="AH2220" s="17">
        <v>2203</v>
      </c>
      <c r="AI2220" s="17">
        <f t="shared" si="74"/>
        <v>1.7753113553113553</v>
      </c>
      <c r="AJ2220" s="17" t="str">
        <f t="shared" si="75"/>
        <v>89B</v>
      </c>
      <c r="AK2220" s="17"/>
      <c r="AL2220" s="17"/>
      <c r="AM2220" s="9"/>
      <c r="AN2220" s="9"/>
      <c r="AO2220" s="9"/>
    </row>
    <row r="2221" spans="33:41">
      <c r="AG2221" s="2">
        <v>2205</v>
      </c>
      <c r="AH2221" s="17">
        <v>2204</v>
      </c>
      <c r="AI2221" s="17">
        <f t="shared" si="74"/>
        <v>1.7761172161172161</v>
      </c>
      <c r="AJ2221" s="17" t="str">
        <f t="shared" si="75"/>
        <v>89C</v>
      </c>
      <c r="AK2221" s="17"/>
      <c r="AL2221" s="17"/>
      <c r="AM2221" s="9"/>
      <c r="AN2221" s="9"/>
      <c r="AO2221" s="9"/>
    </row>
    <row r="2222" spans="33:41">
      <c r="AG2222" s="2">
        <v>2206</v>
      </c>
      <c r="AH2222" s="17">
        <v>2205</v>
      </c>
      <c r="AI2222" s="17">
        <f t="shared" si="74"/>
        <v>1.7769230769230768</v>
      </c>
      <c r="AJ2222" s="17" t="str">
        <f t="shared" si="75"/>
        <v>89D</v>
      </c>
      <c r="AK2222" s="17"/>
      <c r="AL2222" s="17"/>
      <c r="AM2222" s="9"/>
      <c r="AN2222" s="9"/>
      <c r="AO2222" s="9"/>
    </row>
    <row r="2223" spans="33:41">
      <c r="AG2223" s="2">
        <v>2207</v>
      </c>
      <c r="AH2223" s="17">
        <v>2206</v>
      </c>
      <c r="AI2223" s="17">
        <f t="shared" si="74"/>
        <v>1.7777289377289378</v>
      </c>
      <c r="AJ2223" s="17" t="str">
        <f t="shared" si="75"/>
        <v>89E</v>
      </c>
      <c r="AK2223" s="17"/>
      <c r="AL2223" s="17"/>
      <c r="AM2223" s="9"/>
      <c r="AN2223" s="9"/>
      <c r="AO2223" s="9"/>
    </row>
    <row r="2224" spans="33:41">
      <c r="AG2224" s="2">
        <v>2208</v>
      </c>
      <c r="AH2224" s="17">
        <v>2207</v>
      </c>
      <c r="AI2224" s="17">
        <f t="shared" si="74"/>
        <v>1.7785347985347986</v>
      </c>
      <c r="AJ2224" s="17" t="str">
        <f t="shared" si="75"/>
        <v>89F</v>
      </c>
      <c r="AK2224" s="17"/>
      <c r="AL2224" s="17"/>
      <c r="AM2224" s="9"/>
      <c r="AN2224" s="9"/>
      <c r="AO2224" s="9"/>
    </row>
    <row r="2225" spans="33:41">
      <c r="AG2225" s="2">
        <v>2209</v>
      </c>
      <c r="AH2225" s="17">
        <v>2208</v>
      </c>
      <c r="AI2225" s="17">
        <f t="shared" si="74"/>
        <v>1.7793406593406593</v>
      </c>
      <c r="AJ2225" s="17" t="str">
        <f t="shared" si="75"/>
        <v>8A0</v>
      </c>
      <c r="AK2225" s="17"/>
      <c r="AL2225" s="17"/>
      <c r="AM2225" s="9"/>
      <c r="AN2225" s="9"/>
      <c r="AO2225" s="9"/>
    </row>
    <row r="2226" spans="33:41">
      <c r="AG2226" s="2">
        <v>2210</v>
      </c>
      <c r="AH2226" s="17">
        <v>2209</v>
      </c>
      <c r="AI2226" s="17">
        <f t="shared" si="74"/>
        <v>1.7801465201465201</v>
      </c>
      <c r="AJ2226" s="17" t="str">
        <f t="shared" si="75"/>
        <v>8A1</v>
      </c>
      <c r="AK2226" s="17"/>
      <c r="AL2226" s="17"/>
      <c r="AM2226" s="9"/>
      <c r="AN2226" s="9"/>
      <c r="AO2226" s="9"/>
    </row>
    <row r="2227" spans="33:41">
      <c r="AG2227" s="2">
        <v>2211</v>
      </c>
      <c r="AH2227" s="17">
        <v>2210</v>
      </c>
      <c r="AI2227" s="17">
        <f t="shared" si="74"/>
        <v>1.7809523809523808</v>
      </c>
      <c r="AJ2227" s="17" t="str">
        <f t="shared" si="75"/>
        <v>8A2</v>
      </c>
      <c r="AK2227" s="17"/>
      <c r="AL2227" s="17"/>
      <c r="AM2227" s="9"/>
      <c r="AN2227" s="9"/>
      <c r="AO2227" s="9"/>
    </row>
    <row r="2228" spans="33:41">
      <c r="AG2228" s="2">
        <v>2212</v>
      </c>
      <c r="AH2228" s="17">
        <v>2211</v>
      </c>
      <c r="AI2228" s="17">
        <f t="shared" si="74"/>
        <v>1.7817582417582418</v>
      </c>
      <c r="AJ2228" s="17" t="str">
        <f t="shared" si="75"/>
        <v>8A3</v>
      </c>
      <c r="AK2228" s="17"/>
      <c r="AL2228" s="17"/>
      <c r="AM2228" s="9"/>
      <c r="AN2228" s="9"/>
      <c r="AO2228" s="9"/>
    </row>
    <row r="2229" spans="33:41">
      <c r="AG2229" s="2">
        <v>2213</v>
      </c>
      <c r="AH2229" s="17">
        <v>2212</v>
      </c>
      <c r="AI2229" s="17">
        <f t="shared" si="74"/>
        <v>1.7825641025641026</v>
      </c>
      <c r="AJ2229" s="17" t="str">
        <f t="shared" si="75"/>
        <v>8A4</v>
      </c>
      <c r="AK2229" s="17"/>
      <c r="AL2229" s="17"/>
      <c r="AM2229" s="9"/>
      <c r="AN2229" s="9"/>
      <c r="AO2229" s="9"/>
    </row>
    <row r="2230" spans="33:41">
      <c r="AG2230" s="2">
        <v>2214</v>
      </c>
      <c r="AH2230" s="17">
        <v>2213</v>
      </c>
      <c r="AI2230" s="17">
        <f t="shared" si="74"/>
        <v>1.7833699633699633</v>
      </c>
      <c r="AJ2230" s="17" t="str">
        <f t="shared" si="75"/>
        <v>8A5</v>
      </c>
      <c r="AK2230" s="17"/>
      <c r="AL2230" s="17"/>
      <c r="AM2230" s="9"/>
      <c r="AN2230" s="9"/>
      <c r="AO2230" s="9"/>
    </row>
    <row r="2231" spans="33:41">
      <c r="AG2231" s="2">
        <v>2215</v>
      </c>
      <c r="AH2231" s="17">
        <v>2214</v>
      </c>
      <c r="AI2231" s="17">
        <f t="shared" si="74"/>
        <v>1.7841758241758241</v>
      </c>
      <c r="AJ2231" s="17" t="str">
        <f t="shared" si="75"/>
        <v>8A6</v>
      </c>
      <c r="AK2231" s="17"/>
      <c r="AL2231" s="17"/>
      <c r="AM2231" s="9"/>
      <c r="AN2231" s="9"/>
      <c r="AO2231" s="9"/>
    </row>
    <row r="2232" spans="33:41">
      <c r="AG2232" s="2">
        <v>2216</v>
      </c>
      <c r="AH2232" s="17">
        <v>2215</v>
      </c>
      <c r="AI2232" s="17">
        <f t="shared" si="74"/>
        <v>1.7849816849816851</v>
      </c>
      <c r="AJ2232" s="17" t="str">
        <f t="shared" si="75"/>
        <v>8A7</v>
      </c>
      <c r="AK2232" s="17"/>
      <c r="AL2232" s="17"/>
      <c r="AM2232" s="9"/>
      <c r="AN2232" s="9"/>
      <c r="AO2232" s="9"/>
    </row>
    <row r="2233" spans="33:41">
      <c r="AG2233" s="2">
        <v>2217</v>
      </c>
      <c r="AH2233" s="17">
        <v>2216</v>
      </c>
      <c r="AI2233" s="17">
        <f t="shared" si="74"/>
        <v>1.7857875457875458</v>
      </c>
      <c r="AJ2233" s="17" t="str">
        <f t="shared" si="75"/>
        <v>8A8</v>
      </c>
      <c r="AK2233" s="17"/>
      <c r="AL2233" s="17"/>
      <c r="AM2233" s="9"/>
      <c r="AN2233" s="9"/>
      <c r="AO2233" s="9"/>
    </row>
    <row r="2234" spans="33:41">
      <c r="AG2234" s="2">
        <v>2218</v>
      </c>
      <c r="AH2234" s="17">
        <v>2217</v>
      </c>
      <c r="AI2234" s="17">
        <f t="shared" si="74"/>
        <v>1.7865934065934066</v>
      </c>
      <c r="AJ2234" s="17" t="str">
        <f t="shared" si="75"/>
        <v>8A9</v>
      </c>
      <c r="AK2234" s="17"/>
      <c r="AL2234" s="17"/>
      <c r="AM2234" s="9"/>
      <c r="AN2234" s="9"/>
      <c r="AO2234" s="9"/>
    </row>
    <row r="2235" spans="33:41">
      <c r="AG2235" s="2">
        <v>2219</v>
      </c>
      <c r="AH2235" s="17">
        <v>2218</v>
      </c>
      <c r="AI2235" s="17">
        <f t="shared" si="74"/>
        <v>1.7873992673992674</v>
      </c>
      <c r="AJ2235" s="17" t="str">
        <f t="shared" si="75"/>
        <v>8AA</v>
      </c>
      <c r="AK2235" s="17"/>
      <c r="AL2235" s="17"/>
      <c r="AM2235" s="9"/>
      <c r="AN2235" s="9"/>
      <c r="AO2235" s="9"/>
    </row>
    <row r="2236" spans="33:41">
      <c r="AG2236" s="2">
        <v>2220</v>
      </c>
      <c r="AH2236" s="17">
        <v>2219</v>
      </c>
      <c r="AI2236" s="17">
        <f t="shared" si="74"/>
        <v>1.7882051282051281</v>
      </c>
      <c r="AJ2236" s="17" t="str">
        <f t="shared" si="75"/>
        <v>8AB</v>
      </c>
      <c r="AK2236" s="17"/>
      <c r="AL2236" s="17"/>
      <c r="AM2236" s="9"/>
      <c r="AN2236" s="9"/>
      <c r="AO2236" s="9"/>
    </row>
    <row r="2237" spans="33:41">
      <c r="AG2237" s="2">
        <v>2221</v>
      </c>
      <c r="AH2237" s="17">
        <v>2220</v>
      </c>
      <c r="AI2237" s="17">
        <f t="shared" si="74"/>
        <v>1.7890109890109891</v>
      </c>
      <c r="AJ2237" s="17" t="str">
        <f t="shared" si="75"/>
        <v>8AC</v>
      </c>
      <c r="AK2237" s="17"/>
      <c r="AL2237" s="17"/>
      <c r="AM2237" s="9"/>
      <c r="AN2237" s="9"/>
      <c r="AO2237" s="9"/>
    </row>
    <row r="2238" spans="33:41">
      <c r="AG2238" s="2">
        <v>2222</v>
      </c>
      <c r="AH2238" s="17">
        <v>2221</v>
      </c>
      <c r="AI2238" s="17">
        <f t="shared" si="74"/>
        <v>1.7898168498168499</v>
      </c>
      <c r="AJ2238" s="17" t="str">
        <f t="shared" si="75"/>
        <v>8AD</v>
      </c>
      <c r="AK2238" s="17"/>
      <c r="AL2238" s="17"/>
      <c r="AM2238" s="9"/>
      <c r="AN2238" s="9"/>
      <c r="AO2238" s="9"/>
    </row>
    <row r="2239" spans="33:41">
      <c r="AG2239" s="2">
        <v>2223</v>
      </c>
      <c r="AH2239" s="17">
        <v>2222</v>
      </c>
      <c r="AI2239" s="17">
        <f t="shared" si="74"/>
        <v>1.7906227106227106</v>
      </c>
      <c r="AJ2239" s="17" t="str">
        <f t="shared" si="75"/>
        <v>8AE</v>
      </c>
      <c r="AK2239" s="17"/>
      <c r="AL2239" s="17"/>
      <c r="AM2239" s="9"/>
      <c r="AN2239" s="9"/>
      <c r="AO2239" s="9"/>
    </row>
    <row r="2240" spans="33:41">
      <c r="AG2240" s="2">
        <v>2224</v>
      </c>
      <c r="AH2240" s="17">
        <v>2223</v>
      </c>
      <c r="AI2240" s="17">
        <f t="shared" si="74"/>
        <v>1.7914285714285714</v>
      </c>
      <c r="AJ2240" s="17" t="str">
        <f t="shared" si="75"/>
        <v>8AF</v>
      </c>
      <c r="AK2240" s="17"/>
      <c r="AL2240" s="17"/>
      <c r="AM2240" s="9"/>
      <c r="AN2240" s="9"/>
      <c r="AO2240" s="9"/>
    </row>
    <row r="2241" spans="33:41">
      <c r="AG2241" s="2">
        <v>2225</v>
      </c>
      <c r="AH2241" s="17">
        <v>2224</v>
      </c>
      <c r="AI2241" s="17">
        <f t="shared" si="74"/>
        <v>1.7922344322344321</v>
      </c>
      <c r="AJ2241" s="17" t="str">
        <f t="shared" si="75"/>
        <v>8B0</v>
      </c>
      <c r="AK2241" s="17"/>
      <c r="AL2241" s="17"/>
      <c r="AM2241" s="9"/>
      <c r="AN2241" s="9"/>
      <c r="AO2241" s="9"/>
    </row>
    <row r="2242" spans="33:41">
      <c r="AG2242" s="2">
        <v>2226</v>
      </c>
      <c r="AH2242" s="17">
        <v>2225</v>
      </c>
      <c r="AI2242" s="17">
        <f t="shared" si="74"/>
        <v>1.7930402930402931</v>
      </c>
      <c r="AJ2242" s="17" t="str">
        <f t="shared" si="75"/>
        <v>8B1</v>
      </c>
      <c r="AK2242" s="17"/>
      <c r="AL2242" s="17"/>
      <c r="AM2242" s="9"/>
      <c r="AN2242" s="9"/>
      <c r="AO2242" s="9"/>
    </row>
    <row r="2243" spans="33:41">
      <c r="AG2243" s="2">
        <v>2227</v>
      </c>
      <c r="AH2243" s="17">
        <v>2226</v>
      </c>
      <c r="AI2243" s="17">
        <f t="shared" si="74"/>
        <v>1.7938461538461539</v>
      </c>
      <c r="AJ2243" s="17" t="str">
        <f t="shared" si="75"/>
        <v>8B2</v>
      </c>
      <c r="AK2243" s="17"/>
      <c r="AL2243" s="17"/>
      <c r="AM2243" s="9"/>
      <c r="AN2243" s="9"/>
      <c r="AO2243" s="9"/>
    </row>
    <row r="2244" spans="33:41">
      <c r="AG2244" s="2">
        <v>2228</v>
      </c>
      <c r="AH2244" s="17">
        <v>2227</v>
      </c>
      <c r="AI2244" s="17">
        <f t="shared" si="74"/>
        <v>1.7946520146520146</v>
      </c>
      <c r="AJ2244" s="17" t="str">
        <f t="shared" si="75"/>
        <v>8B3</v>
      </c>
      <c r="AK2244" s="17"/>
      <c r="AL2244" s="17"/>
      <c r="AM2244" s="9"/>
      <c r="AN2244" s="9"/>
      <c r="AO2244" s="9"/>
    </row>
    <row r="2245" spans="33:41">
      <c r="AG2245" s="2">
        <v>2229</v>
      </c>
      <c r="AH2245" s="17">
        <v>2228</v>
      </c>
      <c r="AI2245" s="17">
        <f t="shared" si="74"/>
        <v>1.7954578754578754</v>
      </c>
      <c r="AJ2245" s="17" t="str">
        <f t="shared" si="75"/>
        <v>8B4</v>
      </c>
      <c r="AK2245" s="17"/>
      <c r="AL2245" s="17"/>
      <c r="AM2245" s="9"/>
      <c r="AN2245" s="9"/>
      <c r="AO2245" s="9"/>
    </row>
    <row r="2246" spans="33:41">
      <c r="AG2246" s="2">
        <v>2230</v>
      </c>
      <c r="AH2246" s="17">
        <v>2229</v>
      </c>
      <c r="AI2246" s="17">
        <f t="shared" si="74"/>
        <v>1.7962637362637364</v>
      </c>
      <c r="AJ2246" s="17" t="str">
        <f t="shared" si="75"/>
        <v>8B5</v>
      </c>
      <c r="AK2246" s="17"/>
      <c r="AL2246" s="17"/>
      <c r="AM2246" s="9"/>
      <c r="AN2246" s="9"/>
      <c r="AO2246" s="9"/>
    </row>
    <row r="2247" spans="33:41">
      <c r="AG2247" s="2">
        <v>2231</v>
      </c>
      <c r="AH2247" s="17">
        <v>2230</v>
      </c>
      <c r="AI2247" s="17">
        <f t="shared" si="74"/>
        <v>1.7970695970695971</v>
      </c>
      <c r="AJ2247" s="17" t="str">
        <f t="shared" si="75"/>
        <v>8B6</v>
      </c>
      <c r="AK2247" s="17"/>
      <c r="AL2247" s="17"/>
      <c r="AM2247" s="9"/>
      <c r="AN2247" s="9"/>
      <c r="AO2247" s="9"/>
    </row>
    <row r="2248" spans="33:41">
      <c r="AG2248" s="2">
        <v>2232</v>
      </c>
      <c r="AH2248" s="17">
        <v>2231</v>
      </c>
      <c r="AI2248" s="17">
        <f t="shared" si="74"/>
        <v>1.7978754578754579</v>
      </c>
      <c r="AJ2248" s="17" t="str">
        <f t="shared" si="75"/>
        <v>8B7</v>
      </c>
      <c r="AK2248" s="17"/>
      <c r="AL2248" s="17"/>
      <c r="AM2248" s="9"/>
      <c r="AN2248" s="9"/>
      <c r="AO2248" s="9"/>
    </row>
    <row r="2249" spans="33:41">
      <c r="AG2249" s="2">
        <v>2233</v>
      </c>
      <c r="AH2249" s="17">
        <v>2232</v>
      </c>
      <c r="AI2249" s="17">
        <f t="shared" si="74"/>
        <v>1.7986813186813186</v>
      </c>
      <c r="AJ2249" s="17" t="str">
        <f t="shared" si="75"/>
        <v>8B8</v>
      </c>
      <c r="AK2249" s="17"/>
      <c r="AL2249" s="17"/>
      <c r="AM2249" s="9"/>
      <c r="AN2249" s="9"/>
      <c r="AO2249" s="9"/>
    </row>
    <row r="2250" spans="33:41">
      <c r="AG2250" s="2">
        <v>2234</v>
      </c>
      <c r="AH2250" s="17">
        <v>2233</v>
      </c>
      <c r="AI2250" s="17">
        <f t="shared" si="74"/>
        <v>1.7994871794871794</v>
      </c>
      <c r="AJ2250" s="17" t="str">
        <f t="shared" si="75"/>
        <v>8B9</v>
      </c>
      <c r="AK2250" s="17"/>
      <c r="AL2250" s="17"/>
      <c r="AM2250" s="9"/>
      <c r="AN2250" s="9"/>
      <c r="AO2250" s="9"/>
    </row>
    <row r="2251" spans="33:41">
      <c r="AG2251" s="2">
        <v>2235</v>
      </c>
      <c r="AH2251" s="17">
        <v>2234</v>
      </c>
      <c r="AI2251" s="17">
        <f t="shared" si="74"/>
        <v>1.8002930402930404</v>
      </c>
      <c r="AJ2251" s="17" t="str">
        <f t="shared" si="75"/>
        <v>8BA</v>
      </c>
      <c r="AK2251" s="17"/>
      <c r="AL2251" s="17"/>
      <c r="AM2251" s="9"/>
      <c r="AN2251" s="9"/>
      <c r="AO2251" s="9"/>
    </row>
    <row r="2252" spans="33:41">
      <c r="AG2252" s="2">
        <v>2236</v>
      </c>
      <c r="AH2252" s="17">
        <v>2235</v>
      </c>
      <c r="AI2252" s="17">
        <f t="shared" si="74"/>
        <v>1.8010989010989011</v>
      </c>
      <c r="AJ2252" s="17" t="str">
        <f t="shared" si="75"/>
        <v>8BB</v>
      </c>
      <c r="AK2252" s="17"/>
      <c r="AL2252" s="17"/>
      <c r="AM2252" s="9"/>
      <c r="AN2252" s="9"/>
      <c r="AO2252" s="9"/>
    </row>
    <row r="2253" spans="33:41">
      <c r="AG2253" s="2">
        <v>2237</v>
      </c>
      <c r="AH2253" s="17">
        <v>2236</v>
      </c>
      <c r="AI2253" s="17">
        <f t="shared" si="74"/>
        <v>1.8019047619047619</v>
      </c>
      <c r="AJ2253" s="17" t="str">
        <f t="shared" si="75"/>
        <v>8BC</v>
      </c>
      <c r="AK2253" s="17"/>
      <c r="AL2253" s="17"/>
      <c r="AM2253" s="9"/>
      <c r="AN2253" s="9"/>
      <c r="AO2253" s="9"/>
    </row>
    <row r="2254" spans="33:41">
      <c r="AG2254" s="2">
        <v>2238</v>
      </c>
      <c r="AH2254" s="17">
        <v>2237</v>
      </c>
      <c r="AI2254" s="17">
        <f t="shared" si="74"/>
        <v>1.8027106227106227</v>
      </c>
      <c r="AJ2254" s="17" t="str">
        <f t="shared" si="75"/>
        <v>8BD</v>
      </c>
      <c r="AK2254" s="17"/>
      <c r="AL2254" s="17"/>
      <c r="AM2254" s="9"/>
      <c r="AN2254" s="9"/>
      <c r="AO2254" s="9"/>
    </row>
    <row r="2255" spans="33:41">
      <c r="AG2255" s="2">
        <v>2239</v>
      </c>
      <c r="AH2255" s="17">
        <v>2238</v>
      </c>
      <c r="AI2255" s="17">
        <f t="shared" si="74"/>
        <v>1.8035164835164834</v>
      </c>
      <c r="AJ2255" s="17" t="str">
        <f t="shared" si="75"/>
        <v>8BE</v>
      </c>
      <c r="AK2255" s="17"/>
      <c r="AL2255" s="17"/>
      <c r="AM2255" s="9"/>
      <c r="AN2255" s="9"/>
      <c r="AO2255" s="9"/>
    </row>
    <row r="2256" spans="33:41">
      <c r="AG2256" s="2">
        <v>2240</v>
      </c>
      <c r="AH2256" s="17">
        <v>2239</v>
      </c>
      <c r="AI2256" s="17">
        <f t="shared" si="74"/>
        <v>1.8043223443223444</v>
      </c>
      <c r="AJ2256" s="17" t="str">
        <f t="shared" si="75"/>
        <v>8BF</v>
      </c>
      <c r="AK2256" s="17"/>
      <c r="AL2256" s="17"/>
      <c r="AM2256" s="9"/>
      <c r="AN2256" s="9"/>
      <c r="AO2256" s="9"/>
    </row>
    <row r="2257" spans="33:41">
      <c r="AG2257" s="2">
        <v>2241</v>
      </c>
      <c r="AH2257" s="17">
        <v>2240</v>
      </c>
      <c r="AI2257" s="17">
        <f t="shared" si="74"/>
        <v>1.8051282051282052</v>
      </c>
      <c r="AJ2257" s="17" t="str">
        <f t="shared" si="75"/>
        <v>8C0</v>
      </c>
      <c r="AK2257" s="17"/>
      <c r="AL2257" s="17"/>
      <c r="AM2257" s="9"/>
      <c r="AN2257" s="9"/>
      <c r="AO2257" s="9"/>
    </row>
    <row r="2258" spans="33:41">
      <c r="AG2258" s="2">
        <v>2242</v>
      </c>
      <c r="AH2258" s="17">
        <v>2241</v>
      </c>
      <c r="AI2258" s="17">
        <f t="shared" si="74"/>
        <v>1.8059340659340659</v>
      </c>
      <c r="AJ2258" s="17" t="str">
        <f t="shared" si="75"/>
        <v>8C1</v>
      </c>
      <c r="AK2258" s="17"/>
      <c r="AL2258" s="17"/>
      <c r="AM2258" s="9"/>
      <c r="AN2258" s="9"/>
      <c r="AO2258" s="9"/>
    </row>
    <row r="2259" spans="33:41">
      <c r="AG2259" s="2">
        <v>2243</v>
      </c>
      <c r="AH2259" s="17">
        <v>2242</v>
      </c>
      <c r="AI2259" s="17">
        <f t="shared" ref="AI2259:AI2322" si="76">AH2259*$AJ$15</f>
        <v>1.8067399267399267</v>
      </c>
      <c r="AJ2259" s="17" t="str">
        <f t="shared" ref="AJ2259:AJ2322" si="77">DEC2HEX(AH2259,3)</f>
        <v>8C2</v>
      </c>
      <c r="AK2259" s="17"/>
      <c r="AL2259" s="17"/>
      <c r="AM2259" s="9"/>
      <c r="AN2259" s="9"/>
      <c r="AO2259" s="9"/>
    </row>
    <row r="2260" spans="33:41">
      <c r="AG2260" s="2">
        <v>2244</v>
      </c>
      <c r="AH2260" s="17">
        <v>2243</v>
      </c>
      <c r="AI2260" s="17">
        <f t="shared" si="76"/>
        <v>1.8075457875457877</v>
      </c>
      <c r="AJ2260" s="17" t="str">
        <f t="shared" si="77"/>
        <v>8C3</v>
      </c>
      <c r="AK2260" s="17"/>
      <c r="AL2260" s="17"/>
      <c r="AM2260" s="9"/>
      <c r="AN2260" s="9"/>
      <c r="AO2260" s="9"/>
    </row>
    <row r="2261" spans="33:41">
      <c r="AG2261" s="2">
        <v>2245</v>
      </c>
      <c r="AH2261" s="17">
        <v>2244</v>
      </c>
      <c r="AI2261" s="17">
        <f t="shared" si="76"/>
        <v>1.8083516483516484</v>
      </c>
      <c r="AJ2261" s="17" t="str">
        <f t="shared" si="77"/>
        <v>8C4</v>
      </c>
      <c r="AK2261" s="17"/>
      <c r="AL2261" s="17"/>
      <c r="AM2261" s="9"/>
      <c r="AN2261" s="9"/>
      <c r="AO2261" s="9"/>
    </row>
    <row r="2262" spans="33:41">
      <c r="AG2262" s="2">
        <v>2246</v>
      </c>
      <c r="AH2262" s="17">
        <v>2245</v>
      </c>
      <c r="AI2262" s="17">
        <f t="shared" si="76"/>
        <v>1.8091575091575092</v>
      </c>
      <c r="AJ2262" s="17" t="str">
        <f t="shared" si="77"/>
        <v>8C5</v>
      </c>
      <c r="AK2262" s="17"/>
      <c r="AL2262" s="17"/>
      <c r="AM2262" s="9"/>
      <c r="AN2262" s="9"/>
      <c r="AO2262" s="9"/>
    </row>
    <row r="2263" spans="33:41">
      <c r="AG2263" s="2">
        <v>2247</v>
      </c>
      <c r="AH2263" s="17">
        <v>2246</v>
      </c>
      <c r="AI2263" s="17">
        <f t="shared" si="76"/>
        <v>1.8099633699633699</v>
      </c>
      <c r="AJ2263" s="17" t="str">
        <f t="shared" si="77"/>
        <v>8C6</v>
      </c>
      <c r="AK2263" s="17"/>
      <c r="AL2263" s="17"/>
      <c r="AM2263" s="9"/>
      <c r="AN2263" s="9"/>
      <c r="AO2263" s="9"/>
    </row>
    <row r="2264" spans="33:41">
      <c r="AG2264" s="2">
        <v>2248</v>
      </c>
      <c r="AH2264" s="17">
        <v>2247</v>
      </c>
      <c r="AI2264" s="17">
        <f t="shared" si="76"/>
        <v>1.8107692307692307</v>
      </c>
      <c r="AJ2264" s="17" t="str">
        <f t="shared" si="77"/>
        <v>8C7</v>
      </c>
      <c r="AK2264" s="17"/>
      <c r="AL2264" s="17"/>
      <c r="AM2264" s="9"/>
      <c r="AN2264" s="9"/>
      <c r="AO2264" s="9"/>
    </row>
    <row r="2265" spans="33:41">
      <c r="AG2265" s="2">
        <v>2249</v>
      </c>
      <c r="AH2265" s="17">
        <v>2248</v>
      </c>
      <c r="AI2265" s="17">
        <f t="shared" si="76"/>
        <v>1.8115750915750917</v>
      </c>
      <c r="AJ2265" s="17" t="str">
        <f t="shared" si="77"/>
        <v>8C8</v>
      </c>
      <c r="AK2265" s="17"/>
      <c r="AL2265" s="17"/>
      <c r="AM2265" s="9"/>
      <c r="AN2265" s="9"/>
      <c r="AO2265" s="9"/>
    </row>
    <row r="2266" spans="33:41">
      <c r="AG2266" s="2">
        <v>2250</v>
      </c>
      <c r="AH2266" s="17">
        <v>2249</v>
      </c>
      <c r="AI2266" s="17">
        <f t="shared" si="76"/>
        <v>1.8123809523809524</v>
      </c>
      <c r="AJ2266" s="17" t="str">
        <f t="shared" si="77"/>
        <v>8C9</v>
      </c>
      <c r="AK2266" s="17"/>
      <c r="AL2266" s="17"/>
      <c r="AM2266" s="9"/>
      <c r="AN2266" s="9"/>
      <c r="AO2266" s="9"/>
    </row>
    <row r="2267" spans="33:41">
      <c r="AG2267" s="2">
        <v>2251</v>
      </c>
      <c r="AH2267" s="17">
        <v>2250</v>
      </c>
      <c r="AI2267" s="17">
        <f t="shared" si="76"/>
        <v>1.8131868131868132</v>
      </c>
      <c r="AJ2267" s="17" t="str">
        <f t="shared" si="77"/>
        <v>8CA</v>
      </c>
      <c r="AK2267" s="17"/>
      <c r="AL2267" s="17"/>
      <c r="AM2267" s="9"/>
      <c r="AN2267" s="9"/>
      <c r="AO2267" s="9"/>
    </row>
    <row r="2268" spans="33:41">
      <c r="AG2268" s="2">
        <v>2252</v>
      </c>
      <c r="AH2268" s="17">
        <v>2251</v>
      </c>
      <c r="AI2268" s="17">
        <f t="shared" si="76"/>
        <v>1.8139926739926739</v>
      </c>
      <c r="AJ2268" s="17" t="str">
        <f t="shared" si="77"/>
        <v>8CB</v>
      </c>
      <c r="AK2268" s="17"/>
      <c r="AL2268" s="17"/>
      <c r="AM2268" s="9"/>
      <c r="AN2268" s="9"/>
      <c r="AO2268" s="9"/>
    </row>
    <row r="2269" spans="33:41">
      <c r="AG2269" s="2">
        <v>2253</v>
      </c>
      <c r="AH2269" s="17">
        <v>2252</v>
      </c>
      <c r="AI2269" s="17">
        <f t="shared" si="76"/>
        <v>1.8147985347985347</v>
      </c>
      <c r="AJ2269" s="17" t="str">
        <f t="shared" si="77"/>
        <v>8CC</v>
      </c>
      <c r="AK2269" s="17"/>
      <c r="AL2269" s="17"/>
      <c r="AM2269" s="9"/>
      <c r="AN2269" s="9"/>
      <c r="AO2269" s="9"/>
    </row>
    <row r="2270" spans="33:41">
      <c r="AG2270" s="2">
        <v>2254</v>
      </c>
      <c r="AH2270" s="17">
        <v>2253</v>
      </c>
      <c r="AI2270" s="17">
        <f t="shared" si="76"/>
        <v>1.8156043956043957</v>
      </c>
      <c r="AJ2270" s="17" t="str">
        <f t="shared" si="77"/>
        <v>8CD</v>
      </c>
      <c r="AK2270" s="17"/>
      <c r="AL2270" s="17"/>
      <c r="AM2270" s="9"/>
      <c r="AN2270" s="9"/>
      <c r="AO2270" s="9"/>
    </row>
    <row r="2271" spans="33:41">
      <c r="AG2271" s="2">
        <v>2255</v>
      </c>
      <c r="AH2271" s="17">
        <v>2254</v>
      </c>
      <c r="AI2271" s="17">
        <f t="shared" si="76"/>
        <v>1.8164102564102564</v>
      </c>
      <c r="AJ2271" s="17" t="str">
        <f t="shared" si="77"/>
        <v>8CE</v>
      </c>
      <c r="AK2271" s="17"/>
      <c r="AL2271" s="17"/>
      <c r="AM2271" s="9"/>
      <c r="AN2271" s="9"/>
      <c r="AO2271" s="9"/>
    </row>
    <row r="2272" spans="33:41">
      <c r="AG2272" s="2">
        <v>2256</v>
      </c>
      <c r="AH2272" s="17">
        <v>2255</v>
      </c>
      <c r="AI2272" s="17">
        <f t="shared" si="76"/>
        <v>1.8172161172161172</v>
      </c>
      <c r="AJ2272" s="17" t="str">
        <f t="shared" si="77"/>
        <v>8CF</v>
      </c>
      <c r="AK2272" s="17"/>
      <c r="AL2272" s="17"/>
      <c r="AM2272" s="9"/>
      <c r="AN2272" s="9"/>
      <c r="AO2272" s="9"/>
    </row>
    <row r="2273" spans="33:41">
      <c r="AG2273" s="2">
        <v>2257</v>
      </c>
      <c r="AH2273" s="17">
        <v>2256</v>
      </c>
      <c r="AI2273" s="17">
        <f t="shared" si="76"/>
        <v>1.818021978021978</v>
      </c>
      <c r="AJ2273" s="17" t="str">
        <f t="shared" si="77"/>
        <v>8D0</v>
      </c>
      <c r="AK2273" s="17"/>
      <c r="AL2273" s="17"/>
      <c r="AM2273" s="9"/>
      <c r="AN2273" s="9"/>
      <c r="AO2273" s="9"/>
    </row>
    <row r="2274" spans="33:41">
      <c r="AG2274" s="2">
        <v>2258</v>
      </c>
      <c r="AH2274" s="17">
        <v>2257</v>
      </c>
      <c r="AI2274" s="17">
        <f t="shared" si="76"/>
        <v>1.8188278388278387</v>
      </c>
      <c r="AJ2274" s="17" t="str">
        <f t="shared" si="77"/>
        <v>8D1</v>
      </c>
      <c r="AK2274" s="17"/>
      <c r="AL2274" s="17"/>
      <c r="AM2274" s="9"/>
      <c r="AN2274" s="9"/>
      <c r="AO2274" s="9"/>
    </row>
    <row r="2275" spans="33:41">
      <c r="AG2275" s="2">
        <v>2259</v>
      </c>
      <c r="AH2275" s="17">
        <v>2258</v>
      </c>
      <c r="AI2275" s="17">
        <f t="shared" si="76"/>
        <v>1.8196336996336997</v>
      </c>
      <c r="AJ2275" s="17" t="str">
        <f t="shared" si="77"/>
        <v>8D2</v>
      </c>
      <c r="AK2275" s="17"/>
      <c r="AL2275" s="17"/>
      <c r="AM2275" s="9"/>
      <c r="AN2275" s="9"/>
      <c r="AO2275" s="9"/>
    </row>
    <row r="2276" spans="33:41">
      <c r="AG2276" s="2">
        <v>2260</v>
      </c>
      <c r="AH2276" s="17">
        <v>2259</v>
      </c>
      <c r="AI2276" s="17">
        <f t="shared" si="76"/>
        <v>1.8204395604395605</v>
      </c>
      <c r="AJ2276" s="17" t="str">
        <f t="shared" si="77"/>
        <v>8D3</v>
      </c>
      <c r="AK2276" s="17"/>
      <c r="AL2276" s="17"/>
      <c r="AM2276" s="9"/>
      <c r="AN2276" s="9"/>
      <c r="AO2276" s="9"/>
    </row>
    <row r="2277" spans="33:41">
      <c r="AG2277" s="2">
        <v>2261</v>
      </c>
      <c r="AH2277" s="17">
        <v>2260</v>
      </c>
      <c r="AI2277" s="17">
        <f t="shared" si="76"/>
        <v>1.8212454212454212</v>
      </c>
      <c r="AJ2277" s="17" t="str">
        <f t="shared" si="77"/>
        <v>8D4</v>
      </c>
      <c r="AK2277" s="17"/>
      <c r="AL2277" s="17"/>
      <c r="AM2277" s="9"/>
      <c r="AN2277" s="9"/>
      <c r="AO2277" s="9"/>
    </row>
    <row r="2278" spans="33:41">
      <c r="AG2278" s="2">
        <v>2262</v>
      </c>
      <c r="AH2278" s="17">
        <v>2261</v>
      </c>
      <c r="AI2278" s="17">
        <f t="shared" si="76"/>
        <v>1.822051282051282</v>
      </c>
      <c r="AJ2278" s="17" t="str">
        <f t="shared" si="77"/>
        <v>8D5</v>
      </c>
      <c r="AK2278" s="17"/>
      <c r="AL2278" s="17"/>
      <c r="AM2278" s="9"/>
      <c r="AN2278" s="9"/>
      <c r="AO2278" s="9"/>
    </row>
    <row r="2279" spans="33:41">
      <c r="AG2279" s="2">
        <v>2263</v>
      </c>
      <c r="AH2279" s="17">
        <v>2262</v>
      </c>
      <c r="AI2279" s="17">
        <f t="shared" si="76"/>
        <v>1.822857142857143</v>
      </c>
      <c r="AJ2279" s="17" t="str">
        <f t="shared" si="77"/>
        <v>8D6</v>
      </c>
      <c r="AK2279" s="17"/>
      <c r="AL2279" s="17"/>
      <c r="AM2279" s="9"/>
      <c r="AN2279" s="9"/>
      <c r="AO2279" s="9"/>
    </row>
    <row r="2280" spans="33:41">
      <c r="AG2280" s="2">
        <v>2264</v>
      </c>
      <c r="AH2280" s="17">
        <v>2263</v>
      </c>
      <c r="AI2280" s="17">
        <f t="shared" si="76"/>
        <v>1.8236630036630037</v>
      </c>
      <c r="AJ2280" s="17" t="str">
        <f t="shared" si="77"/>
        <v>8D7</v>
      </c>
      <c r="AK2280" s="17"/>
      <c r="AL2280" s="17"/>
      <c r="AM2280" s="9"/>
      <c r="AN2280" s="9"/>
      <c r="AO2280" s="9"/>
    </row>
    <row r="2281" spans="33:41">
      <c r="AG2281" s="2">
        <v>2265</v>
      </c>
      <c r="AH2281" s="17">
        <v>2264</v>
      </c>
      <c r="AI2281" s="17">
        <f t="shared" si="76"/>
        <v>1.8244688644688645</v>
      </c>
      <c r="AJ2281" s="17" t="str">
        <f t="shared" si="77"/>
        <v>8D8</v>
      </c>
      <c r="AK2281" s="17"/>
      <c r="AL2281" s="17"/>
      <c r="AM2281" s="9"/>
      <c r="AN2281" s="9"/>
      <c r="AO2281" s="9"/>
    </row>
    <row r="2282" spans="33:41">
      <c r="AG2282" s="2">
        <v>2266</v>
      </c>
      <c r="AH2282" s="17">
        <v>2265</v>
      </c>
      <c r="AI2282" s="17">
        <f t="shared" si="76"/>
        <v>1.8252747252747252</v>
      </c>
      <c r="AJ2282" s="17" t="str">
        <f t="shared" si="77"/>
        <v>8D9</v>
      </c>
      <c r="AK2282" s="17"/>
      <c r="AL2282" s="17"/>
      <c r="AM2282" s="9"/>
      <c r="AN2282" s="9"/>
      <c r="AO2282" s="9"/>
    </row>
    <row r="2283" spans="33:41">
      <c r="AG2283" s="2">
        <v>2267</v>
      </c>
      <c r="AH2283" s="17">
        <v>2266</v>
      </c>
      <c r="AI2283" s="17">
        <f t="shared" si="76"/>
        <v>1.826080586080586</v>
      </c>
      <c r="AJ2283" s="17" t="str">
        <f t="shared" si="77"/>
        <v>8DA</v>
      </c>
      <c r="AK2283" s="17"/>
      <c r="AL2283" s="17"/>
      <c r="AM2283" s="9"/>
      <c r="AN2283" s="9"/>
      <c r="AO2283" s="9"/>
    </row>
    <row r="2284" spans="33:41">
      <c r="AG2284" s="2">
        <v>2268</v>
      </c>
      <c r="AH2284" s="17">
        <v>2267</v>
      </c>
      <c r="AI2284" s="17">
        <f t="shared" si="76"/>
        <v>1.826886446886447</v>
      </c>
      <c r="AJ2284" s="17" t="str">
        <f t="shared" si="77"/>
        <v>8DB</v>
      </c>
      <c r="AK2284" s="17"/>
      <c r="AL2284" s="17"/>
      <c r="AM2284" s="9"/>
      <c r="AN2284" s="9"/>
      <c r="AO2284" s="9"/>
    </row>
    <row r="2285" spans="33:41">
      <c r="AG2285" s="2">
        <v>2269</v>
      </c>
      <c r="AH2285" s="17">
        <v>2268</v>
      </c>
      <c r="AI2285" s="17">
        <f t="shared" si="76"/>
        <v>1.8276923076923077</v>
      </c>
      <c r="AJ2285" s="17" t="str">
        <f t="shared" si="77"/>
        <v>8DC</v>
      </c>
      <c r="AK2285" s="17"/>
      <c r="AL2285" s="17"/>
      <c r="AM2285" s="9"/>
      <c r="AN2285" s="9"/>
      <c r="AO2285" s="9"/>
    </row>
    <row r="2286" spans="33:41">
      <c r="AG2286" s="2">
        <v>2270</v>
      </c>
      <c r="AH2286" s="17">
        <v>2269</v>
      </c>
      <c r="AI2286" s="17">
        <f t="shared" si="76"/>
        <v>1.8284981684981685</v>
      </c>
      <c r="AJ2286" s="17" t="str">
        <f t="shared" si="77"/>
        <v>8DD</v>
      </c>
      <c r="AK2286" s="17"/>
      <c r="AL2286" s="17"/>
      <c r="AM2286" s="9"/>
      <c r="AN2286" s="9"/>
      <c r="AO2286" s="9"/>
    </row>
    <row r="2287" spans="33:41">
      <c r="AG2287" s="2">
        <v>2271</v>
      </c>
      <c r="AH2287" s="17">
        <v>2270</v>
      </c>
      <c r="AI2287" s="17">
        <f t="shared" si="76"/>
        <v>1.8293040293040292</v>
      </c>
      <c r="AJ2287" s="17" t="str">
        <f t="shared" si="77"/>
        <v>8DE</v>
      </c>
      <c r="AK2287" s="17"/>
      <c r="AL2287" s="17"/>
      <c r="AM2287" s="9"/>
      <c r="AN2287" s="9"/>
      <c r="AO2287" s="9"/>
    </row>
    <row r="2288" spans="33:41">
      <c r="AG2288" s="2">
        <v>2272</v>
      </c>
      <c r="AH2288" s="17">
        <v>2271</v>
      </c>
      <c r="AI2288" s="17">
        <f t="shared" si="76"/>
        <v>1.83010989010989</v>
      </c>
      <c r="AJ2288" s="17" t="str">
        <f t="shared" si="77"/>
        <v>8DF</v>
      </c>
      <c r="AK2288" s="17"/>
      <c r="AL2288" s="17"/>
      <c r="AM2288" s="9"/>
      <c r="AN2288" s="9"/>
      <c r="AO2288" s="9"/>
    </row>
    <row r="2289" spans="33:41">
      <c r="AG2289" s="2">
        <v>2273</v>
      </c>
      <c r="AH2289" s="17">
        <v>2272</v>
      </c>
      <c r="AI2289" s="17">
        <f t="shared" si="76"/>
        <v>1.830915750915751</v>
      </c>
      <c r="AJ2289" s="17" t="str">
        <f t="shared" si="77"/>
        <v>8E0</v>
      </c>
      <c r="AK2289" s="17"/>
      <c r="AL2289" s="17"/>
      <c r="AM2289" s="9"/>
      <c r="AN2289" s="9"/>
      <c r="AO2289" s="9"/>
    </row>
    <row r="2290" spans="33:41">
      <c r="AG2290" s="2">
        <v>2274</v>
      </c>
      <c r="AH2290" s="17">
        <v>2273</v>
      </c>
      <c r="AI2290" s="17">
        <f t="shared" si="76"/>
        <v>1.8317216117216117</v>
      </c>
      <c r="AJ2290" s="17" t="str">
        <f t="shared" si="77"/>
        <v>8E1</v>
      </c>
      <c r="AK2290" s="17"/>
      <c r="AL2290" s="17"/>
      <c r="AM2290" s="9"/>
      <c r="AN2290" s="9"/>
      <c r="AO2290" s="9"/>
    </row>
    <row r="2291" spans="33:41">
      <c r="AG2291" s="2">
        <v>2275</v>
      </c>
      <c r="AH2291" s="17">
        <v>2274</v>
      </c>
      <c r="AI2291" s="17">
        <f t="shared" si="76"/>
        <v>1.8325274725274725</v>
      </c>
      <c r="AJ2291" s="17" t="str">
        <f t="shared" si="77"/>
        <v>8E2</v>
      </c>
      <c r="AK2291" s="17"/>
      <c r="AL2291" s="17"/>
      <c r="AM2291" s="9"/>
      <c r="AN2291" s="9"/>
      <c r="AO2291" s="9"/>
    </row>
    <row r="2292" spans="33:41">
      <c r="AG2292" s="2">
        <v>2276</v>
      </c>
      <c r="AH2292" s="17">
        <v>2275</v>
      </c>
      <c r="AI2292" s="17">
        <f t="shared" si="76"/>
        <v>1.8333333333333333</v>
      </c>
      <c r="AJ2292" s="17" t="str">
        <f t="shared" si="77"/>
        <v>8E3</v>
      </c>
      <c r="AK2292" s="17"/>
      <c r="AL2292" s="17"/>
      <c r="AM2292" s="9"/>
      <c r="AN2292" s="9"/>
      <c r="AO2292" s="9"/>
    </row>
    <row r="2293" spans="33:41">
      <c r="AG2293" s="2">
        <v>2277</v>
      </c>
      <c r="AH2293" s="17">
        <v>2276</v>
      </c>
      <c r="AI2293" s="17">
        <f t="shared" si="76"/>
        <v>1.8341391941391942</v>
      </c>
      <c r="AJ2293" s="17" t="str">
        <f t="shared" si="77"/>
        <v>8E4</v>
      </c>
      <c r="AK2293" s="17"/>
      <c r="AL2293" s="17"/>
      <c r="AM2293" s="9"/>
      <c r="AN2293" s="9"/>
      <c r="AO2293" s="9"/>
    </row>
    <row r="2294" spans="33:41">
      <c r="AG2294" s="2">
        <v>2278</v>
      </c>
      <c r="AH2294" s="17">
        <v>2277</v>
      </c>
      <c r="AI2294" s="17">
        <f t="shared" si="76"/>
        <v>1.834945054945055</v>
      </c>
      <c r="AJ2294" s="17" t="str">
        <f t="shared" si="77"/>
        <v>8E5</v>
      </c>
      <c r="AK2294" s="17"/>
      <c r="AL2294" s="17"/>
      <c r="AM2294" s="9"/>
      <c r="AN2294" s="9"/>
      <c r="AO2294" s="9"/>
    </row>
    <row r="2295" spans="33:41">
      <c r="AG2295" s="2">
        <v>2279</v>
      </c>
      <c r="AH2295" s="17">
        <v>2278</v>
      </c>
      <c r="AI2295" s="17">
        <f t="shared" si="76"/>
        <v>1.8357509157509158</v>
      </c>
      <c r="AJ2295" s="17" t="str">
        <f t="shared" si="77"/>
        <v>8E6</v>
      </c>
      <c r="AK2295" s="17"/>
      <c r="AL2295" s="17"/>
      <c r="AM2295" s="9"/>
      <c r="AN2295" s="9"/>
      <c r="AO2295" s="9"/>
    </row>
    <row r="2296" spans="33:41">
      <c r="AG2296" s="2">
        <v>2280</v>
      </c>
      <c r="AH2296" s="17">
        <v>2279</v>
      </c>
      <c r="AI2296" s="17">
        <f t="shared" si="76"/>
        <v>1.8365567765567765</v>
      </c>
      <c r="AJ2296" s="17" t="str">
        <f t="shared" si="77"/>
        <v>8E7</v>
      </c>
      <c r="AK2296" s="17"/>
      <c r="AL2296" s="17"/>
      <c r="AM2296" s="9"/>
      <c r="AN2296" s="9"/>
      <c r="AO2296" s="9"/>
    </row>
    <row r="2297" spans="33:41">
      <c r="AG2297" s="2">
        <v>2281</v>
      </c>
      <c r="AH2297" s="17">
        <v>2280</v>
      </c>
      <c r="AI2297" s="17">
        <f t="shared" si="76"/>
        <v>1.8373626373626373</v>
      </c>
      <c r="AJ2297" s="17" t="str">
        <f t="shared" si="77"/>
        <v>8E8</v>
      </c>
      <c r="AK2297" s="17"/>
      <c r="AL2297" s="17"/>
      <c r="AM2297" s="9"/>
      <c r="AN2297" s="9"/>
      <c r="AO2297" s="9"/>
    </row>
    <row r="2298" spans="33:41">
      <c r="AG2298" s="2">
        <v>2282</v>
      </c>
      <c r="AH2298" s="17">
        <v>2281</v>
      </c>
      <c r="AI2298" s="17">
        <f t="shared" si="76"/>
        <v>1.8381684981684983</v>
      </c>
      <c r="AJ2298" s="17" t="str">
        <f t="shared" si="77"/>
        <v>8E9</v>
      </c>
      <c r="AK2298" s="17"/>
      <c r="AL2298" s="17"/>
      <c r="AM2298" s="9"/>
      <c r="AN2298" s="9"/>
      <c r="AO2298" s="9"/>
    </row>
    <row r="2299" spans="33:41">
      <c r="AG2299" s="2">
        <v>2283</v>
      </c>
      <c r="AH2299" s="17">
        <v>2282</v>
      </c>
      <c r="AI2299" s="17">
        <f t="shared" si="76"/>
        <v>1.838974358974359</v>
      </c>
      <c r="AJ2299" s="17" t="str">
        <f t="shared" si="77"/>
        <v>8EA</v>
      </c>
      <c r="AK2299" s="17"/>
      <c r="AL2299" s="17"/>
      <c r="AM2299" s="9"/>
      <c r="AN2299" s="9"/>
      <c r="AO2299" s="9"/>
    </row>
    <row r="2300" spans="33:41">
      <c r="AG2300" s="2">
        <v>2284</v>
      </c>
      <c r="AH2300" s="17">
        <v>2283</v>
      </c>
      <c r="AI2300" s="17">
        <f t="shared" si="76"/>
        <v>1.8397802197802198</v>
      </c>
      <c r="AJ2300" s="17" t="str">
        <f t="shared" si="77"/>
        <v>8EB</v>
      </c>
      <c r="AK2300" s="17"/>
      <c r="AL2300" s="17"/>
      <c r="AM2300" s="9"/>
      <c r="AN2300" s="9"/>
      <c r="AO2300" s="9"/>
    </row>
    <row r="2301" spans="33:41">
      <c r="AG2301" s="2">
        <v>2285</v>
      </c>
      <c r="AH2301" s="17">
        <v>2284</v>
      </c>
      <c r="AI2301" s="17">
        <f t="shared" si="76"/>
        <v>1.8405860805860805</v>
      </c>
      <c r="AJ2301" s="17" t="str">
        <f t="shared" si="77"/>
        <v>8EC</v>
      </c>
      <c r="AK2301" s="17"/>
      <c r="AL2301" s="17"/>
      <c r="AM2301" s="9"/>
      <c r="AN2301" s="9"/>
      <c r="AO2301" s="9"/>
    </row>
    <row r="2302" spans="33:41">
      <c r="AG2302" s="2">
        <v>2286</v>
      </c>
      <c r="AH2302" s="17">
        <v>2285</v>
      </c>
      <c r="AI2302" s="17">
        <f t="shared" si="76"/>
        <v>1.8413919413919413</v>
      </c>
      <c r="AJ2302" s="17" t="str">
        <f t="shared" si="77"/>
        <v>8ED</v>
      </c>
      <c r="AK2302" s="17"/>
      <c r="AL2302" s="17"/>
      <c r="AM2302" s="9"/>
      <c r="AN2302" s="9"/>
      <c r="AO2302" s="9"/>
    </row>
    <row r="2303" spans="33:41">
      <c r="AG2303" s="2">
        <v>2287</v>
      </c>
      <c r="AH2303" s="17">
        <v>2286</v>
      </c>
      <c r="AI2303" s="17">
        <f t="shared" si="76"/>
        <v>1.8421978021978023</v>
      </c>
      <c r="AJ2303" s="17" t="str">
        <f t="shared" si="77"/>
        <v>8EE</v>
      </c>
      <c r="AK2303" s="17"/>
      <c r="AL2303" s="17"/>
      <c r="AM2303" s="9"/>
      <c r="AN2303" s="9"/>
      <c r="AO2303" s="9"/>
    </row>
    <row r="2304" spans="33:41">
      <c r="AG2304" s="2">
        <v>2288</v>
      </c>
      <c r="AH2304" s="17">
        <v>2287</v>
      </c>
      <c r="AI2304" s="17">
        <f t="shared" si="76"/>
        <v>1.843003663003663</v>
      </c>
      <c r="AJ2304" s="17" t="str">
        <f t="shared" si="77"/>
        <v>8EF</v>
      </c>
      <c r="AK2304" s="17"/>
      <c r="AL2304" s="17"/>
      <c r="AM2304" s="9"/>
      <c r="AN2304" s="9"/>
      <c r="AO2304" s="9"/>
    </row>
    <row r="2305" spans="33:41">
      <c r="AG2305" s="2">
        <v>2289</v>
      </c>
      <c r="AH2305" s="17">
        <v>2288</v>
      </c>
      <c r="AI2305" s="17">
        <f t="shared" si="76"/>
        <v>1.8438095238095238</v>
      </c>
      <c r="AJ2305" s="17" t="str">
        <f t="shared" si="77"/>
        <v>8F0</v>
      </c>
      <c r="AK2305" s="17"/>
      <c r="AL2305" s="17"/>
      <c r="AM2305" s="9"/>
      <c r="AN2305" s="9"/>
      <c r="AO2305" s="9"/>
    </row>
    <row r="2306" spans="33:41">
      <c r="AG2306" s="2">
        <v>2290</v>
      </c>
      <c r="AH2306" s="17">
        <v>2289</v>
      </c>
      <c r="AI2306" s="17">
        <f t="shared" si="76"/>
        <v>1.8446153846153845</v>
      </c>
      <c r="AJ2306" s="17" t="str">
        <f t="shared" si="77"/>
        <v>8F1</v>
      </c>
      <c r="AK2306" s="17"/>
      <c r="AL2306" s="17"/>
      <c r="AM2306" s="9"/>
      <c r="AN2306" s="9"/>
      <c r="AO2306" s="9"/>
    </row>
    <row r="2307" spans="33:41">
      <c r="AG2307" s="2">
        <v>2291</v>
      </c>
      <c r="AH2307" s="17">
        <v>2290</v>
      </c>
      <c r="AI2307" s="17">
        <f t="shared" si="76"/>
        <v>1.8454212454212455</v>
      </c>
      <c r="AJ2307" s="17" t="str">
        <f t="shared" si="77"/>
        <v>8F2</v>
      </c>
      <c r="AK2307" s="17"/>
      <c r="AL2307" s="17"/>
      <c r="AM2307" s="9"/>
      <c r="AN2307" s="9"/>
      <c r="AO2307" s="9"/>
    </row>
    <row r="2308" spans="33:41">
      <c r="AG2308" s="2">
        <v>2292</v>
      </c>
      <c r="AH2308" s="17">
        <v>2291</v>
      </c>
      <c r="AI2308" s="17">
        <f t="shared" si="76"/>
        <v>1.8462271062271063</v>
      </c>
      <c r="AJ2308" s="17" t="str">
        <f t="shared" si="77"/>
        <v>8F3</v>
      </c>
      <c r="AK2308" s="17"/>
      <c r="AL2308" s="17"/>
      <c r="AM2308" s="9"/>
      <c r="AN2308" s="9"/>
      <c r="AO2308" s="9"/>
    </row>
    <row r="2309" spans="33:41">
      <c r="AG2309" s="2">
        <v>2293</v>
      </c>
      <c r="AH2309" s="17">
        <v>2292</v>
      </c>
      <c r="AI2309" s="17">
        <f t="shared" si="76"/>
        <v>1.847032967032967</v>
      </c>
      <c r="AJ2309" s="17" t="str">
        <f t="shared" si="77"/>
        <v>8F4</v>
      </c>
      <c r="AK2309" s="17"/>
      <c r="AL2309" s="17"/>
      <c r="AM2309" s="9"/>
      <c r="AN2309" s="9"/>
      <c r="AO2309" s="9"/>
    </row>
    <row r="2310" spans="33:41">
      <c r="AG2310" s="2">
        <v>2294</v>
      </c>
      <c r="AH2310" s="17">
        <v>2293</v>
      </c>
      <c r="AI2310" s="17">
        <f t="shared" si="76"/>
        <v>1.8478388278388278</v>
      </c>
      <c r="AJ2310" s="17" t="str">
        <f t="shared" si="77"/>
        <v>8F5</v>
      </c>
      <c r="AK2310" s="17"/>
      <c r="AL2310" s="17"/>
      <c r="AM2310" s="9"/>
      <c r="AN2310" s="9"/>
      <c r="AO2310" s="9"/>
    </row>
    <row r="2311" spans="33:41">
      <c r="AG2311" s="2">
        <v>2295</v>
      </c>
      <c r="AH2311" s="17">
        <v>2294</v>
      </c>
      <c r="AI2311" s="17">
        <f t="shared" si="76"/>
        <v>1.8486446886446886</v>
      </c>
      <c r="AJ2311" s="17" t="str">
        <f t="shared" si="77"/>
        <v>8F6</v>
      </c>
      <c r="AK2311" s="17"/>
      <c r="AL2311" s="17"/>
      <c r="AM2311" s="9"/>
      <c r="AN2311" s="9"/>
      <c r="AO2311" s="9"/>
    </row>
    <row r="2312" spans="33:41">
      <c r="AG2312" s="2">
        <v>2296</v>
      </c>
      <c r="AH2312" s="17">
        <v>2295</v>
      </c>
      <c r="AI2312" s="17">
        <f t="shared" si="76"/>
        <v>1.8494505494505495</v>
      </c>
      <c r="AJ2312" s="17" t="str">
        <f t="shared" si="77"/>
        <v>8F7</v>
      </c>
      <c r="AK2312" s="17"/>
      <c r="AL2312" s="17"/>
      <c r="AM2312" s="9"/>
      <c r="AN2312" s="9"/>
      <c r="AO2312" s="9"/>
    </row>
    <row r="2313" spans="33:41">
      <c r="AG2313" s="2">
        <v>2297</v>
      </c>
      <c r="AH2313" s="17">
        <v>2296</v>
      </c>
      <c r="AI2313" s="17">
        <f t="shared" si="76"/>
        <v>1.8502564102564103</v>
      </c>
      <c r="AJ2313" s="17" t="str">
        <f t="shared" si="77"/>
        <v>8F8</v>
      </c>
      <c r="AK2313" s="17"/>
      <c r="AL2313" s="17"/>
      <c r="AM2313" s="9"/>
      <c r="AN2313" s="9"/>
      <c r="AO2313" s="9"/>
    </row>
    <row r="2314" spans="33:41">
      <c r="AG2314" s="2">
        <v>2298</v>
      </c>
      <c r="AH2314" s="17">
        <v>2297</v>
      </c>
      <c r="AI2314" s="17">
        <f t="shared" si="76"/>
        <v>1.8510622710622711</v>
      </c>
      <c r="AJ2314" s="17" t="str">
        <f t="shared" si="77"/>
        <v>8F9</v>
      </c>
      <c r="AK2314" s="17"/>
      <c r="AL2314" s="17"/>
      <c r="AM2314" s="9"/>
      <c r="AN2314" s="9"/>
      <c r="AO2314" s="9"/>
    </row>
    <row r="2315" spans="33:41">
      <c r="AG2315" s="2">
        <v>2299</v>
      </c>
      <c r="AH2315" s="17">
        <v>2298</v>
      </c>
      <c r="AI2315" s="17">
        <f t="shared" si="76"/>
        <v>1.8518681318681318</v>
      </c>
      <c r="AJ2315" s="17" t="str">
        <f t="shared" si="77"/>
        <v>8FA</v>
      </c>
      <c r="AK2315" s="17"/>
      <c r="AL2315" s="17"/>
      <c r="AM2315" s="9"/>
      <c r="AN2315" s="9"/>
      <c r="AO2315" s="9"/>
    </row>
    <row r="2316" spans="33:41">
      <c r="AG2316" s="2">
        <v>2300</v>
      </c>
      <c r="AH2316" s="17">
        <v>2299</v>
      </c>
      <c r="AI2316" s="17">
        <f t="shared" si="76"/>
        <v>1.8526739926739926</v>
      </c>
      <c r="AJ2316" s="17" t="str">
        <f t="shared" si="77"/>
        <v>8FB</v>
      </c>
      <c r="AK2316" s="17"/>
      <c r="AL2316" s="17"/>
      <c r="AM2316" s="9"/>
      <c r="AN2316" s="9"/>
      <c r="AO2316" s="9"/>
    </row>
    <row r="2317" spans="33:41">
      <c r="AG2317" s="2">
        <v>2301</v>
      </c>
      <c r="AH2317" s="17">
        <v>2300</v>
      </c>
      <c r="AI2317" s="17">
        <f t="shared" si="76"/>
        <v>1.8534798534798536</v>
      </c>
      <c r="AJ2317" s="17" t="str">
        <f t="shared" si="77"/>
        <v>8FC</v>
      </c>
      <c r="AK2317" s="17"/>
      <c r="AL2317" s="17"/>
      <c r="AM2317" s="9"/>
      <c r="AN2317" s="9"/>
      <c r="AO2317" s="9"/>
    </row>
    <row r="2318" spans="33:41">
      <c r="AG2318" s="2">
        <v>2302</v>
      </c>
      <c r="AH2318" s="17">
        <v>2301</v>
      </c>
      <c r="AI2318" s="17">
        <f t="shared" si="76"/>
        <v>1.8542857142857143</v>
      </c>
      <c r="AJ2318" s="17" t="str">
        <f t="shared" si="77"/>
        <v>8FD</v>
      </c>
      <c r="AK2318" s="17"/>
      <c r="AL2318" s="17"/>
      <c r="AM2318" s="9"/>
      <c r="AN2318" s="9"/>
      <c r="AO2318" s="9"/>
    </row>
    <row r="2319" spans="33:41">
      <c r="AG2319" s="2">
        <v>2303</v>
      </c>
      <c r="AH2319" s="17">
        <v>2302</v>
      </c>
      <c r="AI2319" s="17">
        <f t="shared" si="76"/>
        <v>1.8550915750915751</v>
      </c>
      <c r="AJ2319" s="17" t="str">
        <f t="shared" si="77"/>
        <v>8FE</v>
      </c>
      <c r="AK2319" s="17"/>
      <c r="AL2319" s="17"/>
      <c r="AM2319" s="9"/>
      <c r="AN2319" s="9"/>
      <c r="AO2319" s="9"/>
    </row>
    <row r="2320" spans="33:41">
      <c r="AG2320" s="2">
        <v>2304</v>
      </c>
      <c r="AH2320" s="17">
        <v>2303</v>
      </c>
      <c r="AI2320" s="17">
        <f t="shared" si="76"/>
        <v>1.8558974358974358</v>
      </c>
      <c r="AJ2320" s="17" t="str">
        <f t="shared" si="77"/>
        <v>8FF</v>
      </c>
      <c r="AK2320" s="17"/>
      <c r="AL2320" s="17"/>
      <c r="AM2320" s="9"/>
      <c r="AN2320" s="9"/>
      <c r="AO2320" s="9"/>
    </row>
    <row r="2321" spans="33:41">
      <c r="AG2321" s="2">
        <v>2305</v>
      </c>
      <c r="AH2321" s="17">
        <v>2304</v>
      </c>
      <c r="AI2321" s="17">
        <f t="shared" si="76"/>
        <v>1.8567032967032966</v>
      </c>
      <c r="AJ2321" s="17" t="str">
        <f t="shared" si="77"/>
        <v>900</v>
      </c>
      <c r="AK2321" s="17"/>
      <c r="AL2321" s="17"/>
      <c r="AM2321" s="9"/>
      <c r="AN2321" s="9"/>
      <c r="AO2321" s="9"/>
    </row>
    <row r="2322" spans="33:41">
      <c r="AG2322" s="2">
        <v>2306</v>
      </c>
      <c r="AH2322" s="17">
        <v>2305</v>
      </c>
      <c r="AI2322" s="17">
        <f t="shared" si="76"/>
        <v>1.8575091575091576</v>
      </c>
      <c r="AJ2322" s="17" t="str">
        <f t="shared" si="77"/>
        <v>901</v>
      </c>
      <c r="AK2322" s="17"/>
      <c r="AL2322" s="17"/>
      <c r="AM2322" s="9"/>
      <c r="AN2322" s="9"/>
      <c r="AO2322" s="9"/>
    </row>
    <row r="2323" spans="33:41">
      <c r="AG2323" s="2">
        <v>2307</v>
      </c>
      <c r="AH2323" s="17">
        <v>2306</v>
      </c>
      <c r="AI2323" s="17">
        <f t="shared" ref="AI2323:AI2386" si="78">AH2323*$AJ$15</f>
        <v>1.8583150183150183</v>
      </c>
      <c r="AJ2323" s="17" t="str">
        <f t="shared" ref="AJ2323:AJ2386" si="79">DEC2HEX(AH2323,3)</f>
        <v>902</v>
      </c>
      <c r="AK2323" s="17"/>
      <c r="AL2323" s="17"/>
      <c r="AM2323" s="9"/>
      <c r="AN2323" s="9"/>
      <c r="AO2323" s="9"/>
    </row>
    <row r="2324" spans="33:41">
      <c r="AG2324" s="2">
        <v>2308</v>
      </c>
      <c r="AH2324" s="17">
        <v>2307</v>
      </c>
      <c r="AI2324" s="17">
        <f t="shared" si="78"/>
        <v>1.8591208791208791</v>
      </c>
      <c r="AJ2324" s="17" t="str">
        <f t="shared" si="79"/>
        <v>903</v>
      </c>
      <c r="AK2324" s="17"/>
      <c r="AL2324" s="17"/>
      <c r="AM2324" s="9"/>
      <c r="AN2324" s="9"/>
      <c r="AO2324" s="9"/>
    </row>
    <row r="2325" spans="33:41">
      <c r="AG2325" s="2">
        <v>2309</v>
      </c>
      <c r="AH2325" s="17">
        <v>2308</v>
      </c>
      <c r="AI2325" s="17">
        <f t="shared" si="78"/>
        <v>1.8599267399267398</v>
      </c>
      <c r="AJ2325" s="17" t="str">
        <f t="shared" si="79"/>
        <v>904</v>
      </c>
      <c r="AK2325" s="17"/>
      <c r="AL2325" s="17"/>
      <c r="AM2325" s="9"/>
      <c r="AN2325" s="9"/>
      <c r="AO2325" s="9"/>
    </row>
    <row r="2326" spans="33:41">
      <c r="AG2326" s="2">
        <v>2310</v>
      </c>
      <c r="AH2326" s="17">
        <v>2309</v>
      </c>
      <c r="AI2326" s="17">
        <f t="shared" si="78"/>
        <v>1.8607326007326008</v>
      </c>
      <c r="AJ2326" s="17" t="str">
        <f t="shared" si="79"/>
        <v>905</v>
      </c>
      <c r="AK2326" s="17"/>
      <c r="AL2326" s="17"/>
      <c r="AM2326" s="9"/>
      <c r="AN2326" s="9"/>
      <c r="AO2326" s="9"/>
    </row>
    <row r="2327" spans="33:41">
      <c r="AG2327" s="2">
        <v>2311</v>
      </c>
      <c r="AH2327" s="17">
        <v>2310</v>
      </c>
      <c r="AI2327" s="17">
        <f t="shared" si="78"/>
        <v>1.8615384615384616</v>
      </c>
      <c r="AJ2327" s="17" t="str">
        <f t="shared" si="79"/>
        <v>906</v>
      </c>
      <c r="AK2327" s="17"/>
      <c r="AL2327" s="17"/>
      <c r="AM2327" s="9"/>
      <c r="AN2327" s="9"/>
      <c r="AO2327" s="9"/>
    </row>
    <row r="2328" spans="33:41">
      <c r="AG2328" s="2">
        <v>2312</v>
      </c>
      <c r="AH2328" s="17">
        <v>2311</v>
      </c>
      <c r="AI2328" s="17">
        <f t="shared" si="78"/>
        <v>1.8623443223443223</v>
      </c>
      <c r="AJ2328" s="17" t="str">
        <f t="shared" si="79"/>
        <v>907</v>
      </c>
      <c r="AK2328" s="17"/>
      <c r="AL2328" s="17"/>
      <c r="AM2328" s="9"/>
      <c r="AN2328" s="9"/>
      <c r="AO2328" s="9"/>
    </row>
    <row r="2329" spans="33:41">
      <c r="AG2329" s="2">
        <v>2313</v>
      </c>
      <c r="AH2329" s="17">
        <v>2312</v>
      </c>
      <c r="AI2329" s="17">
        <f t="shared" si="78"/>
        <v>1.8631501831501831</v>
      </c>
      <c r="AJ2329" s="17" t="str">
        <f t="shared" si="79"/>
        <v>908</v>
      </c>
      <c r="AK2329" s="17"/>
      <c r="AL2329" s="17"/>
      <c r="AM2329" s="9"/>
      <c r="AN2329" s="9"/>
      <c r="AO2329" s="9"/>
    </row>
    <row r="2330" spans="33:41">
      <c r="AG2330" s="2">
        <v>2314</v>
      </c>
      <c r="AH2330" s="17">
        <v>2313</v>
      </c>
      <c r="AI2330" s="17">
        <f t="shared" si="78"/>
        <v>1.8639560439560439</v>
      </c>
      <c r="AJ2330" s="17" t="str">
        <f t="shared" si="79"/>
        <v>909</v>
      </c>
      <c r="AK2330" s="17"/>
      <c r="AL2330" s="17"/>
      <c r="AM2330" s="9"/>
      <c r="AN2330" s="9"/>
      <c r="AO2330" s="9"/>
    </row>
    <row r="2331" spans="33:41">
      <c r="AG2331" s="2">
        <v>2315</v>
      </c>
      <c r="AH2331" s="17">
        <v>2314</v>
      </c>
      <c r="AI2331" s="17">
        <f t="shared" si="78"/>
        <v>1.8647619047619048</v>
      </c>
      <c r="AJ2331" s="17" t="str">
        <f t="shared" si="79"/>
        <v>90A</v>
      </c>
      <c r="AK2331" s="17"/>
      <c r="AL2331" s="17"/>
      <c r="AM2331" s="9"/>
      <c r="AN2331" s="9"/>
      <c r="AO2331" s="9"/>
    </row>
    <row r="2332" spans="33:41">
      <c r="AG2332" s="2">
        <v>2316</v>
      </c>
      <c r="AH2332" s="17">
        <v>2315</v>
      </c>
      <c r="AI2332" s="17">
        <f t="shared" si="78"/>
        <v>1.8655677655677656</v>
      </c>
      <c r="AJ2332" s="17" t="str">
        <f t="shared" si="79"/>
        <v>90B</v>
      </c>
      <c r="AK2332" s="17"/>
      <c r="AL2332" s="17"/>
      <c r="AM2332" s="9"/>
      <c r="AN2332" s="9"/>
      <c r="AO2332" s="9"/>
    </row>
    <row r="2333" spans="33:41">
      <c r="AG2333" s="2">
        <v>2317</v>
      </c>
      <c r="AH2333" s="17">
        <v>2316</v>
      </c>
      <c r="AI2333" s="17">
        <f t="shared" si="78"/>
        <v>1.8663736263736264</v>
      </c>
      <c r="AJ2333" s="17" t="str">
        <f t="shared" si="79"/>
        <v>90C</v>
      </c>
      <c r="AK2333" s="17"/>
      <c r="AL2333" s="17"/>
      <c r="AM2333" s="9"/>
      <c r="AN2333" s="9"/>
      <c r="AO2333" s="9"/>
    </row>
    <row r="2334" spans="33:41">
      <c r="AG2334" s="2">
        <v>2318</v>
      </c>
      <c r="AH2334" s="17">
        <v>2317</v>
      </c>
      <c r="AI2334" s="17">
        <f t="shared" si="78"/>
        <v>1.8671794871794871</v>
      </c>
      <c r="AJ2334" s="17" t="str">
        <f t="shared" si="79"/>
        <v>90D</v>
      </c>
      <c r="AK2334" s="17"/>
      <c r="AL2334" s="17"/>
      <c r="AM2334" s="9"/>
      <c r="AN2334" s="9"/>
      <c r="AO2334" s="9"/>
    </row>
    <row r="2335" spans="33:41">
      <c r="AG2335" s="2">
        <v>2319</v>
      </c>
      <c r="AH2335" s="17">
        <v>2318</v>
      </c>
      <c r="AI2335" s="17">
        <f t="shared" si="78"/>
        <v>1.8679853479853479</v>
      </c>
      <c r="AJ2335" s="17" t="str">
        <f t="shared" si="79"/>
        <v>90E</v>
      </c>
      <c r="AK2335" s="17"/>
      <c r="AL2335" s="17"/>
      <c r="AM2335" s="9"/>
      <c r="AN2335" s="9"/>
      <c r="AO2335" s="9"/>
    </row>
    <row r="2336" spans="33:41">
      <c r="AG2336" s="2">
        <v>2320</v>
      </c>
      <c r="AH2336" s="17">
        <v>2319</v>
      </c>
      <c r="AI2336" s="17">
        <f t="shared" si="78"/>
        <v>1.8687912087912089</v>
      </c>
      <c r="AJ2336" s="17" t="str">
        <f t="shared" si="79"/>
        <v>90F</v>
      </c>
      <c r="AK2336" s="17"/>
      <c r="AL2336" s="17"/>
      <c r="AM2336" s="9"/>
      <c r="AN2336" s="9"/>
      <c r="AO2336" s="9"/>
    </row>
    <row r="2337" spans="33:41">
      <c r="AG2337" s="2">
        <v>2321</v>
      </c>
      <c r="AH2337" s="17">
        <v>2320</v>
      </c>
      <c r="AI2337" s="17">
        <f t="shared" si="78"/>
        <v>1.8695970695970696</v>
      </c>
      <c r="AJ2337" s="17" t="str">
        <f t="shared" si="79"/>
        <v>910</v>
      </c>
      <c r="AK2337" s="17"/>
      <c r="AL2337" s="17"/>
      <c r="AM2337" s="9"/>
      <c r="AN2337" s="9"/>
      <c r="AO2337" s="9"/>
    </row>
    <row r="2338" spans="33:41">
      <c r="AG2338" s="2">
        <v>2322</v>
      </c>
      <c r="AH2338" s="17">
        <v>2321</v>
      </c>
      <c r="AI2338" s="17">
        <f t="shared" si="78"/>
        <v>1.8704029304029304</v>
      </c>
      <c r="AJ2338" s="17" t="str">
        <f t="shared" si="79"/>
        <v>911</v>
      </c>
      <c r="AK2338" s="17"/>
      <c r="AL2338" s="17"/>
      <c r="AM2338" s="9"/>
      <c r="AN2338" s="9"/>
      <c r="AO2338" s="9"/>
    </row>
    <row r="2339" spans="33:41">
      <c r="AG2339" s="2">
        <v>2323</v>
      </c>
      <c r="AH2339" s="17">
        <v>2322</v>
      </c>
      <c r="AI2339" s="17">
        <f t="shared" si="78"/>
        <v>1.8712087912087911</v>
      </c>
      <c r="AJ2339" s="17" t="str">
        <f t="shared" si="79"/>
        <v>912</v>
      </c>
      <c r="AK2339" s="17"/>
      <c r="AL2339" s="17"/>
      <c r="AM2339" s="9"/>
      <c r="AN2339" s="9"/>
      <c r="AO2339" s="9"/>
    </row>
    <row r="2340" spans="33:41">
      <c r="AG2340" s="2">
        <v>2324</v>
      </c>
      <c r="AH2340" s="17">
        <v>2323</v>
      </c>
      <c r="AI2340" s="17">
        <f t="shared" si="78"/>
        <v>1.8720146520146521</v>
      </c>
      <c r="AJ2340" s="17" t="str">
        <f t="shared" si="79"/>
        <v>913</v>
      </c>
      <c r="AK2340" s="17"/>
      <c r="AL2340" s="17"/>
      <c r="AM2340" s="9"/>
      <c r="AN2340" s="9"/>
      <c r="AO2340" s="9"/>
    </row>
    <row r="2341" spans="33:41">
      <c r="AG2341" s="2">
        <v>2325</v>
      </c>
      <c r="AH2341" s="17">
        <v>2324</v>
      </c>
      <c r="AI2341" s="17">
        <f t="shared" si="78"/>
        <v>1.8728205128205129</v>
      </c>
      <c r="AJ2341" s="17" t="str">
        <f t="shared" si="79"/>
        <v>914</v>
      </c>
      <c r="AK2341" s="17"/>
      <c r="AL2341" s="17"/>
      <c r="AM2341" s="9"/>
      <c r="AN2341" s="9"/>
      <c r="AO2341" s="9"/>
    </row>
    <row r="2342" spans="33:41">
      <c r="AG2342" s="2">
        <v>2326</v>
      </c>
      <c r="AH2342" s="17">
        <v>2325</v>
      </c>
      <c r="AI2342" s="17">
        <f t="shared" si="78"/>
        <v>1.8736263736263736</v>
      </c>
      <c r="AJ2342" s="17" t="str">
        <f t="shared" si="79"/>
        <v>915</v>
      </c>
      <c r="AK2342" s="17"/>
      <c r="AL2342" s="17"/>
      <c r="AM2342" s="9"/>
      <c r="AN2342" s="9"/>
      <c r="AO2342" s="9"/>
    </row>
    <row r="2343" spans="33:41">
      <c r="AG2343" s="2">
        <v>2327</v>
      </c>
      <c r="AH2343" s="17">
        <v>2326</v>
      </c>
      <c r="AI2343" s="17">
        <f t="shared" si="78"/>
        <v>1.8744322344322344</v>
      </c>
      <c r="AJ2343" s="17" t="str">
        <f t="shared" si="79"/>
        <v>916</v>
      </c>
      <c r="AK2343" s="17"/>
      <c r="AL2343" s="17"/>
      <c r="AM2343" s="9"/>
      <c r="AN2343" s="9"/>
      <c r="AO2343" s="9"/>
    </row>
    <row r="2344" spans="33:41">
      <c r="AG2344" s="2">
        <v>2328</v>
      </c>
      <c r="AH2344" s="17">
        <v>2327</v>
      </c>
      <c r="AI2344" s="17">
        <f t="shared" si="78"/>
        <v>1.8752380952380951</v>
      </c>
      <c r="AJ2344" s="17" t="str">
        <f t="shared" si="79"/>
        <v>917</v>
      </c>
      <c r="AK2344" s="17"/>
      <c r="AL2344" s="17"/>
      <c r="AM2344" s="9"/>
      <c r="AN2344" s="9"/>
      <c r="AO2344" s="9"/>
    </row>
    <row r="2345" spans="33:41">
      <c r="AG2345" s="2">
        <v>2329</v>
      </c>
      <c r="AH2345" s="17">
        <v>2328</v>
      </c>
      <c r="AI2345" s="17">
        <f t="shared" si="78"/>
        <v>1.8760439560439561</v>
      </c>
      <c r="AJ2345" s="17" t="str">
        <f t="shared" si="79"/>
        <v>918</v>
      </c>
      <c r="AK2345" s="17"/>
      <c r="AL2345" s="17"/>
      <c r="AM2345" s="9"/>
      <c r="AN2345" s="9"/>
      <c r="AO2345" s="9"/>
    </row>
    <row r="2346" spans="33:41">
      <c r="AG2346" s="2">
        <v>2330</v>
      </c>
      <c r="AH2346" s="17">
        <v>2329</v>
      </c>
      <c r="AI2346" s="17">
        <f t="shared" si="78"/>
        <v>1.8768498168498169</v>
      </c>
      <c r="AJ2346" s="17" t="str">
        <f t="shared" si="79"/>
        <v>919</v>
      </c>
      <c r="AK2346" s="17"/>
      <c r="AL2346" s="17"/>
      <c r="AM2346" s="9"/>
      <c r="AN2346" s="9"/>
      <c r="AO2346" s="9"/>
    </row>
    <row r="2347" spans="33:41">
      <c r="AG2347" s="2">
        <v>2331</v>
      </c>
      <c r="AH2347" s="17">
        <v>2330</v>
      </c>
      <c r="AI2347" s="17">
        <f t="shared" si="78"/>
        <v>1.8776556776556776</v>
      </c>
      <c r="AJ2347" s="17" t="str">
        <f t="shared" si="79"/>
        <v>91A</v>
      </c>
      <c r="AK2347" s="17"/>
      <c r="AL2347" s="17"/>
      <c r="AM2347" s="9"/>
      <c r="AN2347" s="9"/>
      <c r="AO2347" s="9"/>
    </row>
    <row r="2348" spans="33:41">
      <c r="AG2348" s="2">
        <v>2332</v>
      </c>
      <c r="AH2348" s="17">
        <v>2331</v>
      </c>
      <c r="AI2348" s="17">
        <f t="shared" si="78"/>
        <v>1.8784615384615384</v>
      </c>
      <c r="AJ2348" s="17" t="str">
        <f t="shared" si="79"/>
        <v>91B</v>
      </c>
      <c r="AK2348" s="17"/>
      <c r="AL2348" s="17"/>
      <c r="AM2348" s="9"/>
      <c r="AN2348" s="9"/>
      <c r="AO2348" s="9"/>
    </row>
    <row r="2349" spans="33:41">
      <c r="AG2349" s="2">
        <v>2333</v>
      </c>
      <c r="AH2349" s="17">
        <v>2332</v>
      </c>
      <c r="AI2349" s="17">
        <f t="shared" si="78"/>
        <v>1.8792673992673992</v>
      </c>
      <c r="AJ2349" s="17" t="str">
        <f t="shared" si="79"/>
        <v>91C</v>
      </c>
      <c r="AK2349" s="17"/>
      <c r="AL2349" s="17"/>
      <c r="AM2349" s="9"/>
      <c r="AN2349" s="9"/>
      <c r="AO2349" s="9"/>
    </row>
    <row r="2350" spans="33:41">
      <c r="AG2350" s="2">
        <v>2334</v>
      </c>
      <c r="AH2350" s="17">
        <v>2333</v>
      </c>
      <c r="AI2350" s="17">
        <f t="shared" si="78"/>
        <v>1.8800732600732601</v>
      </c>
      <c r="AJ2350" s="17" t="str">
        <f t="shared" si="79"/>
        <v>91D</v>
      </c>
      <c r="AK2350" s="17"/>
      <c r="AL2350" s="17"/>
      <c r="AM2350" s="9"/>
      <c r="AN2350" s="9"/>
      <c r="AO2350" s="9"/>
    </row>
    <row r="2351" spans="33:41">
      <c r="AG2351" s="2">
        <v>2335</v>
      </c>
      <c r="AH2351" s="17">
        <v>2334</v>
      </c>
      <c r="AI2351" s="17">
        <f t="shared" si="78"/>
        <v>1.8808791208791209</v>
      </c>
      <c r="AJ2351" s="17" t="str">
        <f t="shared" si="79"/>
        <v>91E</v>
      </c>
      <c r="AK2351" s="17"/>
      <c r="AL2351" s="17"/>
      <c r="AM2351" s="9"/>
      <c r="AN2351" s="9"/>
      <c r="AO2351" s="9"/>
    </row>
    <row r="2352" spans="33:41">
      <c r="AG2352" s="2">
        <v>2336</v>
      </c>
      <c r="AH2352" s="17">
        <v>2335</v>
      </c>
      <c r="AI2352" s="17">
        <f t="shared" si="78"/>
        <v>1.8816849816849817</v>
      </c>
      <c r="AJ2352" s="17" t="str">
        <f t="shared" si="79"/>
        <v>91F</v>
      </c>
      <c r="AK2352" s="17"/>
      <c r="AL2352" s="17"/>
      <c r="AM2352" s="9"/>
      <c r="AN2352" s="9"/>
      <c r="AO2352" s="9"/>
    </row>
    <row r="2353" spans="33:41">
      <c r="AG2353" s="2">
        <v>2337</v>
      </c>
      <c r="AH2353" s="17">
        <v>2336</v>
      </c>
      <c r="AI2353" s="17">
        <f t="shared" si="78"/>
        <v>1.8824908424908424</v>
      </c>
      <c r="AJ2353" s="17" t="str">
        <f t="shared" si="79"/>
        <v>920</v>
      </c>
      <c r="AK2353" s="17"/>
      <c r="AL2353" s="17"/>
      <c r="AM2353" s="9"/>
      <c r="AN2353" s="9"/>
      <c r="AO2353" s="9"/>
    </row>
    <row r="2354" spans="33:41">
      <c r="AG2354" s="2">
        <v>2338</v>
      </c>
      <c r="AH2354" s="17">
        <v>2337</v>
      </c>
      <c r="AI2354" s="17">
        <f t="shared" si="78"/>
        <v>1.8832967032967034</v>
      </c>
      <c r="AJ2354" s="17" t="str">
        <f t="shared" si="79"/>
        <v>921</v>
      </c>
      <c r="AK2354" s="17"/>
      <c r="AL2354" s="17"/>
      <c r="AM2354" s="9"/>
      <c r="AN2354" s="9"/>
      <c r="AO2354" s="9"/>
    </row>
    <row r="2355" spans="33:41">
      <c r="AG2355" s="2">
        <v>2339</v>
      </c>
      <c r="AH2355" s="17">
        <v>2338</v>
      </c>
      <c r="AI2355" s="17">
        <f t="shared" si="78"/>
        <v>1.8841025641025642</v>
      </c>
      <c r="AJ2355" s="17" t="str">
        <f t="shared" si="79"/>
        <v>922</v>
      </c>
      <c r="AK2355" s="17"/>
      <c r="AL2355" s="17"/>
      <c r="AM2355" s="9"/>
      <c r="AN2355" s="9"/>
      <c r="AO2355" s="9"/>
    </row>
    <row r="2356" spans="33:41">
      <c r="AG2356" s="2">
        <v>2340</v>
      </c>
      <c r="AH2356" s="17">
        <v>2339</v>
      </c>
      <c r="AI2356" s="17">
        <f t="shared" si="78"/>
        <v>1.8849084249084249</v>
      </c>
      <c r="AJ2356" s="17" t="str">
        <f t="shared" si="79"/>
        <v>923</v>
      </c>
      <c r="AK2356" s="17"/>
      <c r="AL2356" s="17"/>
      <c r="AM2356" s="9"/>
      <c r="AN2356" s="9"/>
      <c r="AO2356" s="9"/>
    </row>
    <row r="2357" spans="33:41">
      <c r="AG2357" s="2">
        <v>2341</v>
      </c>
      <c r="AH2357" s="17">
        <v>2340</v>
      </c>
      <c r="AI2357" s="17">
        <f t="shared" si="78"/>
        <v>1.8857142857142857</v>
      </c>
      <c r="AJ2357" s="17" t="str">
        <f t="shared" si="79"/>
        <v>924</v>
      </c>
      <c r="AK2357" s="17"/>
      <c r="AL2357" s="17"/>
      <c r="AM2357" s="9"/>
      <c r="AN2357" s="9"/>
      <c r="AO2357" s="9"/>
    </row>
    <row r="2358" spans="33:41">
      <c r="AG2358" s="2">
        <v>2342</v>
      </c>
      <c r="AH2358" s="17">
        <v>2341</v>
      </c>
      <c r="AI2358" s="17">
        <f t="shared" si="78"/>
        <v>1.8865201465201464</v>
      </c>
      <c r="AJ2358" s="17" t="str">
        <f t="shared" si="79"/>
        <v>925</v>
      </c>
      <c r="AK2358" s="17"/>
      <c r="AL2358" s="17"/>
      <c r="AM2358" s="9"/>
      <c r="AN2358" s="9"/>
      <c r="AO2358" s="9"/>
    </row>
    <row r="2359" spans="33:41">
      <c r="AG2359" s="2">
        <v>2343</v>
      </c>
      <c r="AH2359" s="17">
        <v>2342</v>
      </c>
      <c r="AI2359" s="17">
        <f t="shared" si="78"/>
        <v>1.8873260073260074</v>
      </c>
      <c r="AJ2359" s="17" t="str">
        <f t="shared" si="79"/>
        <v>926</v>
      </c>
      <c r="AK2359" s="17"/>
      <c r="AL2359" s="17"/>
      <c r="AM2359" s="9"/>
      <c r="AN2359" s="9"/>
      <c r="AO2359" s="9"/>
    </row>
    <row r="2360" spans="33:41">
      <c r="AG2360" s="2">
        <v>2344</v>
      </c>
      <c r="AH2360" s="17">
        <v>2343</v>
      </c>
      <c r="AI2360" s="17">
        <f t="shared" si="78"/>
        <v>1.8881318681318682</v>
      </c>
      <c r="AJ2360" s="17" t="str">
        <f t="shared" si="79"/>
        <v>927</v>
      </c>
      <c r="AK2360" s="17"/>
      <c r="AL2360" s="17"/>
      <c r="AM2360" s="9"/>
      <c r="AN2360" s="9"/>
      <c r="AO2360" s="9"/>
    </row>
    <row r="2361" spans="33:41">
      <c r="AG2361" s="2">
        <v>2345</v>
      </c>
      <c r="AH2361" s="17">
        <v>2344</v>
      </c>
      <c r="AI2361" s="17">
        <f t="shared" si="78"/>
        <v>1.8889377289377289</v>
      </c>
      <c r="AJ2361" s="17" t="str">
        <f t="shared" si="79"/>
        <v>928</v>
      </c>
      <c r="AK2361" s="17"/>
      <c r="AL2361" s="17"/>
      <c r="AM2361" s="9"/>
      <c r="AN2361" s="9"/>
      <c r="AO2361" s="9"/>
    </row>
    <row r="2362" spans="33:41">
      <c r="AG2362" s="2">
        <v>2346</v>
      </c>
      <c r="AH2362" s="17">
        <v>2345</v>
      </c>
      <c r="AI2362" s="17">
        <f t="shared" si="78"/>
        <v>1.8897435897435897</v>
      </c>
      <c r="AJ2362" s="17" t="str">
        <f t="shared" si="79"/>
        <v>929</v>
      </c>
      <c r="AK2362" s="17"/>
      <c r="AL2362" s="17"/>
      <c r="AM2362" s="9"/>
      <c r="AN2362" s="9"/>
      <c r="AO2362" s="9"/>
    </row>
    <row r="2363" spans="33:41">
      <c r="AG2363" s="2">
        <v>2347</v>
      </c>
      <c r="AH2363" s="17">
        <v>2346</v>
      </c>
      <c r="AI2363" s="17">
        <f t="shared" si="78"/>
        <v>1.8905494505494504</v>
      </c>
      <c r="AJ2363" s="17" t="str">
        <f t="shared" si="79"/>
        <v>92A</v>
      </c>
      <c r="AK2363" s="17"/>
      <c r="AL2363" s="17"/>
      <c r="AM2363" s="9"/>
      <c r="AN2363" s="9"/>
      <c r="AO2363" s="9"/>
    </row>
    <row r="2364" spans="33:41">
      <c r="AG2364" s="2">
        <v>2348</v>
      </c>
      <c r="AH2364" s="17">
        <v>2347</v>
      </c>
      <c r="AI2364" s="17">
        <f t="shared" si="78"/>
        <v>1.8913553113553114</v>
      </c>
      <c r="AJ2364" s="17" t="str">
        <f t="shared" si="79"/>
        <v>92B</v>
      </c>
      <c r="AK2364" s="17"/>
      <c r="AL2364" s="17"/>
      <c r="AM2364" s="9"/>
      <c r="AN2364" s="9"/>
      <c r="AO2364" s="9"/>
    </row>
    <row r="2365" spans="33:41">
      <c r="AG2365" s="2">
        <v>2349</v>
      </c>
      <c r="AH2365" s="17">
        <v>2348</v>
      </c>
      <c r="AI2365" s="17">
        <f t="shared" si="78"/>
        <v>1.8921611721611722</v>
      </c>
      <c r="AJ2365" s="17" t="str">
        <f t="shared" si="79"/>
        <v>92C</v>
      </c>
      <c r="AK2365" s="17"/>
      <c r="AL2365" s="17"/>
      <c r="AM2365" s="9"/>
      <c r="AN2365" s="9"/>
      <c r="AO2365" s="9"/>
    </row>
    <row r="2366" spans="33:41">
      <c r="AG2366" s="2">
        <v>2350</v>
      </c>
      <c r="AH2366" s="17">
        <v>2349</v>
      </c>
      <c r="AI2366" s="17">
        <f t="shared" si="78"/>
        <v>1.8929670329670329</v>
      </c>
      <c r="AJ2366" s="17" t="str">
        <f t="shared" si="79"/>
        <v>92D</v>
      </c>
      <c r="AK2366" s="17"/>
      <c r="AL2366" s="17"/>
      <c r="AM2366" s="9"/>
      <c r="AN2366" s="9"/>
      <c r="AO2366" s="9"/>
    </row>
    <row r="2367" spans="33:41">
      <c r="AG2367" s="2">
        <v>2351</v>
      </c>
      <c r="AH2367" s="17">
        <v>2350</v>
      </c>
      <c r="AI2367" s="17">
        <f t="shared" si="78"/>
        <v>1.8937728937728937</v>
      </c>
      <c r="AJ2367" s="17" t="str">
        <f t="shared" si="79"/>
        <v>92E</v>
      </c>
      <c r="AK2367" s="17"/>
      <c r="AL2367" s="17"/>
      <c r="AM2367" s="9"/>
      <c r="AN2367" s="9"/>
      <c r="AO2367" s="9"/>
    </row>
    <row r="2368" spans="33:41">
      <c r="AG2368" s="2">
        <v>2352</v>
      </c>
      <c r="AH2368" s="17">
        <v>2351</v>
      </c>
      <c r="AI2368" s="17">
        <f t="shared" si="78"/>
        <v>1.8945787545787547</v>
      </c>
      <c r="AJ2368" s="17" t="str">
        <f t="shared" si="79"/>
        <v>92F</v>
      </c>
      <c r="AK2368" s="17"/>
      <c r="AL2368" s="17"/>
      <c r="AM2368" s="9"/>
      <c r="AN2368" s="9"/>
      <c r="AO2368" s="9"/>
    </row>
    <row r="2369" spans="33:41">
      <c r="AG2369" s="2">
        <v>2353</v>
      </c>
      <c r="AH2369" s="17">
        <v>2352</v>
      </c>
      <c r="AI2369" s="17">
        <f t="shared" si="78"/>
        <v>1.8953846153846154</v>
      </c>
      <c r="AJ2369" s="17" t="str">
        <f t="shared" si="79"/>
        <v>930</v>
      </c>
      <c r="AK2369" s="17"/>
      <c r="AL2369" s="17"/>
      <c r="AM2369" s="9"/>
      <c r="AN2369" s="9"/>
      <c r="AO2369" s="9"/>
    </row>
    <row r="2370" spans="33:41">
      <c r="AG2370" s="2">
        <v>2354</v>
      </c>
      <c r="AH2370" s="17">
        <v>2353</v>
      </c>
      <c r="AI2370" s="17">
        <f t="shared" si="78"/>
        <v>1.8961904761904762</v>
      </c>
      <c r="AJ2370" s="17" t="str">
        <f t="shared" si="79"/>
        <v>931</v>
      </c>
      <c r="AK2370" s="17"/>
      <c r="AL2370" s="17"/>
      <c r="AM2370" s="9"/>
      <c r="AN2370" s="9"/>
      <c r="AO2370" s="9"/>
    </row>
    <row r="2371" spans="33:41">
      <c r="AG2371" s="2">
        <v>2355</v>
      </c>
      <c r="AH2371" s="17">
        <v>2354</v>
      </c>
      <c r="AI2371" s="17">
        <f t="shared" si="78"/>
        <v>1.896996336996337</v>
      </c>
      <c r="AJ2371" s="17" t="str">
        <f t="shared" si="79"/>
        <v>932</v>
      </c>
      <c r="AK2371" s="17"/>
      <c r="AL2371" s="17"/>
      <c r="AM2371" s="9"/>
      <c r="AN2371" s="9"/>
      <c r="AO2371" s="9"/>
    </row>
    <row r="2372" spans="33:41">
      <c r="AG2372" s="2">
        <v>2356</v>
      </c>
      <c r="AH2372" s="17">
        <v>2355</v>
      </c>
      <c r="AI2372" s="17">
        <f t="shared" si="78"/>
        <v>1.8978021978021977</v>
      </c>
      <c r="AJ2372" s="17" t="str">
        <f t="shared" si="79"/>
        <v>933</v>
      </c>
      <c r="AK2372" s="17"/>
      <c r="AL2372" s="17"/>
      <c r="AM2372" s="9"/>
      <c r="AN2372" s="9"/>
      <c r="AO2372" s="9"/>
    </row>
    <row r="2373" spans="33:41">
      <c r="AG2373" s="2">
        <v>2357</v>
      </c>
      <c r="AH2373" s="17">
        <v>2356</v>
      </c>
      <c r="AI2373" s="17">
        <f t="shared" si="78"/>
        <v>1.8986080586080587</v>
      </c>
      <c r="AJ2373" s="17" t="str">
        <f t="shared" si="79"/>
        <v>934</v>
      </c>
      <c r="AK2373" s="17"/>
      <c r="AL2373" s="17"/>
      <c r="AM2373" s="9"/>
      <c r="AN2373" s="9"/>
      <c r="AO2373" s="9"/>
    </row>
    <row r="2374" spans="33:41">
      <c r="AG2374" s="2">
        <v>2358</v>
      </c>
      <c r="AH2374" s="17">
        <v>2357</v>
      </c>
      <c r="AI2374" s="17">
        <f t="shared" si="78"/>
        <v>1.8994139194139195</v>
      </c>
      <c r="AJ2374" s="17" t="str">
        <f t="shared" si="79"/>
        <v>935</v>
      </c>
      <c r="AK2374" s="17"/>
      <c r="AL2374" s="17"/>
      <c r="AM2374" s="9"/>
      <c r="AN2374" s="9"/>
      <c r="AO2374" s="9"/>
    </row>
    <row r="2375" spans="33:41">
      <c r="AG2375" s="2">
        <v>2359</v>
      </c>
      <c r="AH2375" s="277">
        <v>2358</v>
      </c>
      <c r="AI2375" s="277">
        <f t="shared" si="78"/>
        <v>1.9002197802197802</v>
      </c>
      <c r="AJ2375" s="277" t="str">
        <f t="shared" si="79"/>
        <v>936</v>
      </c>
      <c r="AK2375" s="277"/>
      <c r="AL2375" s="277"/>
      <c r="AM2375" s="278" t="s">
        <v>1757</v>
      </c>
      <c r="AN2375" s="9"/>
      <c r="AO2375" s="9"/>
    </row>
    <row r="2376" spans="33:41">
      <c r="AG2376" s="2">
        <v>2360</v>
      </c>
      <c r="AH2376" s="17">
        <v>2359</v>
      </c>
      <c r="AI2376" s="17">
        <f t="shared" si="78"/>
        <v>1.901025641025641</v>
      </c>
      <c r="AJ2376" s="17" t="str">
        <f t="shared" si="79"/>
        <v>937</v>
      </c>
      <c r="AK2376" s="17"/>
      <c r="AL2376" s="17"/>
      <c r="AM2376" s="9"/>
      <c r="AN2376" s="9"/>
      <c r="AO2376" s="9"/>
    </row>
    <row r="2377" spans="33:41">
      <c r="AG2377" s="2">
        <v>2361</v>
      </c>
      <c r="AH2377" s="17">
        <v>2360</v>
      </c>
      <c r="AI2377" s="17">
        <f t="shared" si="78"/>
        <v>1.9018315018315017</v>
      </c>
      <c r="AJ2377" s="17" t="str">
        <f t="shared" si="79"/>
        <v>938</v>
      </c>
      <c r="AK2377" s="17"/>
      <c r="AL2377" s="17"/>
      <c r="AM2377" s="9"/>
      <c r="AN2377" s="9"/>
      <c r="AO2377" s="9"/>
    </row>
    <row r="2378" spans="33:41">
      <c r="AG2378" s="2">
        <v>2362</v>
      </c>
      <c r="AH2378" s="17">
        <v>2361</v>
      </c>
      <c r="AI2378" s="17">
        <f t="shared" si="78"/>
        <v>1.9026373626373627</v>
      </c>
      <c r="AJ2378" s="17" t="str">
        <f t="shared" si="79"/>
        <v>939</v>
      </c>
      <c r="AK2378" s="17"/>
      <c r="AL2378" s="17"/>
      <c r="AM2378" s="9"/>
      <c r="AN2378" s="9"/>
      <c r="AO2378" s="9"/>
    </row>
    <row r="2379" spans="33:41">
      <c r="AG2379" s="2">
        <v>2363</v>
      </c>
      <c r="AH2379" s="17">
        <v>2362</v>
      </c>
      <c r="AI2379" s="17">
        <f t="shared" si="78"/>
        <v>1.9034432234432235</v>
      </c>
      <c r="AJ2379" s="17" t="str">
        <f t="shared" si="79"/>
        <v>93A</v>
      </c>
      <c r="AK2379" s="17"/>
      <c r="AL2379" s="17"/>
      <c r="AM2379" s="9"/>
      <c r="AN2379" s="9"/>
      <c r="AO2379" s="9"/>
    </row>
    <row r="2380" spans="33:41">
      <c r="AG2380" s="2">
        <v>2364</v>
      </c>
      <c r="AH2380" s="17">
        <v>2363</v>
      </c>
      <c r="AI2380" s="17">
        <f t="shared" si="78"/>
        <v>1.9042490842490842</v>
      </c>
      <c r="AJ2380" s="17" t="str">
        <f t="shared" si="79"/>
        <v>93B</v>
      </c>
      <c r="AK2380" s="17"/>
      <c r="AL2380" s="17"/>
      <c r="AM2380" s="9"/>
      <c r="AN2380" s="9"/>
      <c r="AO2380" s="9"/>
    </row>
    <row r="2381" spans="33:41">
      <c r="AG2381" s="2">
        <v>2365</v>
      </c>
      <c r="AH2381" s="17">
        <v>2364</v>
      </c>
      <c r="AI2381" s="17">
        <f t="shared" si="78"/>
        <v>1.905054945054945</v>
      </c>
      <c r="AJ2381" s="17" t="str">
        <f t="shared" si="79"/>
        <v>93C</v>
      </c>
      <c r="AK2381" s="17"/>
      <c r="AL2381" s="17"/>
      <c r="AM2381" s="9"/>
      <c r="AN2381" s="9"/>
      <c r="AO2381" s="9"/>
    </row>
    <row r="2382" spans="33:41">
      <c r="AG2382" s="2">
        <v>2366</v>
      </c>
      <c r="AH2382" s="17">
        <v>2365</v>
      </c>
      <c r="AI2382" s="17">
        <f t="shared" si="78"/>
        <v>1.9058608058608058</v>
      </c>
      <c r="AJ2382" s="17" t="str">
        <f t="shared" si="79"/>
        <v>93D</v>
      </c>
      <c r="AK2382" s="17"/>
      <c r="AL2382" s="17"/>
      <c r="AM2382" s="9"/>
      <c r="AN2382" s="9"/>
      <c r="AO2382" s="9"/>
    </row>
    <row r="2383" spans="33:41">
      <c r="AG2383" s="2">
        <v>2367</v>
      </c>
      <c r="AH2383" s="17">
        <v>2366</v>
      </c>
      <c r="AI2383" s="17">
        <f t="shared" si="78"/>
        <v>1.9066666666666667</v>
      </c>
      <c r="AJ2383" s="17" t="str">
        <f t="shared" si="79"/>
        <v>93E</v>
      </c>
      <c r="AK2383" s="17"/>
      <c r="AL2383" s="17"/>
      <c r="AM2383" s="9"/>
      <c r="AN2383" s="9"/>
      <c r="AO2383" s="9"/>
    </row>
    <row r="2384" spans="33:41">
      <c r="AG2384" s="2">
        <v>2368</v>
      </c>
      <c r="AH2384" s="17">
        <v>2367</v>
      </c>
      <c r="AI2384" s="17">
        <f t="shared" si="78"/>
        <v>1.9074725274725275</v>
      </c>
      <c r="AJ2384" s="17" t="str">
        <f t="shared" si="79"/>
        <v>93F</v>
      </c>
      <c r="AK2384" s="17"/>
      <c r="AL2384" s="17"/>
      <c r="AM2384" s="9"/>
      <c r="AN2384" s="9"/>
      <c r="AO2384" s="9"/>
    </row>
    <row r="2385" spans="33:41">
      <c r="AG2385" s="2">
        <v>2369</v>
      </c>
      <c r="AH2385" s="17">
        <v>2368</v>
      </c>
      <c r="AI2385" s="17">
        <f t="shared" si="78"/>
        <v>1.9082783882783882</v>
      </c>
      <c r="AJ2385" s="17" t="str">
        <f t="shared" si="79"/>
        <v>940</v>
      </c>
      <c r="AK2385" s="17"/>
      <c r="AL2385" s="17"/>
      <c r="AM2385" s="9"/>
      <c r="AN2385" s="9"/>
      <c r="AO2385" s="9"/>
    </row>
    <row r="2386" spans="33:41">
      <c r="AG2386" s="2">
        <v>2370</v>
      </c>
      <c r="AH2386" s="17">
        <v>2369</v>
      </c>
      <c r="AI2386" s="17">
        <f t="shared" si="78"/>
        <v>1.909084249084249</v>
      </c>
      <c r="AJ2386" s="17" t="str">
        <f t="shared" si="79"/>
        <v>941</v>
      </c>
      <c r="AK2386" s="17"/>
      <c r="AL2386" s="17"/>
      <c r="AM2386" s="9"/>
      <c r="AN2386" s="9"/>
      <c r="AO2386" s="9"/>
    </row>
    <row r="2387" spans="33:41">
      <c r="AG2387" s="2">
        <v>2371</v>
      </c>
      <c r="AH2387" s="17">
        <v>2370</v>
      </c>
      <c r="AI2387" s="17">
        <f t="shared" ref="AI2387:AI2450" si="80">AH2387*$AJ$15</f>
        <v>1.90989010989011</v>
      </c>
      <c r="AJ2387" s="17" t="str">
        <f t="shared" ref="AJ2387:AJ2450" si="81">DEC2HEX(AH2387,3)</f>
        <v>942</v>
      </c>
      <c r="AK2387" s="17"/>
      <c r="AL2387" s="17"/>
      <c r="AM2387" s="9"/>
      <c r="AN2387" s="9"/>
      <c r="AO2387" s="9"/>
    </row>
    <row r="2388" spans="33:41">
      <c r="AG2388" s="2">
        <v>2372</v>
      </c>
      <c r="AH2388" s="17">
        <v>2371</v>
      </c>
      <c r="AI2388" s="17">
        <f t="shared" si="80"/>
        <v>1.9106959706959707</v>
      </c>
      <c r="AJ2388" s="17" t="str">
        <f t="shared" si="81"/>
        <v>943</v>
      </c>
      <c r="AK2388" s="17"/>
      <c r="AL2388" s="17"/>
      <c r="AM2388" s="9"/>
      <c r="AN2388" s="9"/>
      <c r="AO2388" s="9"/>
    </row>
    <row r="2389" spans="33:41">
      <c r="AG2389" s="2">
        <v>2373</v>
      </c>
      <c r="AH2389" s="17">
        <v>2372</v>
      </c>
      <c r="AI2389" s="17">
        <f t="shared" si="80"/>
        <v>1.9115018315018315</v>
      </c>
      <c r="AJ2389" s="17" t="str">
        <f t="shared" si="81"/>
        <v>944</v>
      </c>
      <c r="AK2389" s="17"/>
      <c r="AL2389" s="17"/>
      <c r="AM2389" s="9"/>
      <c r="AN2389" s="9"/>
      <c r="AO2389" s="9"/>
    </row>
    <row r="2390" spans="33:41">
      <c r="AG2390" s="2">
        <v>2374</v>
      </c>
      <c r="AH2390" s="17">
        <v>2373</v>
      </c>
      <c r="AI2390" s="17">
        <f t="shared" si="80"/>
        <v>1.9123076923076923</v>
      </c>
      <c r="AJ2390" s="17" t="str">
        <f t="shared" si="81"/>
        <v>945</v>
      </c>
      <c r="AK2390" s="17"/>
      <c r="AL2390" s="17"/>
      <c r="AM2390" s="9"/>
      <c r="AN2390" s="9"/>
      <c r="AO2390" s="9"/>
    </row>
    <row r="2391" spans="33:41">
      <c r="AG2391" s="2">
        <v>2375</v>
      </c>
      <c r="AH2391" s="17">
        <v>2374</v>
      </c>
      <c r="AI2391" s="17">
        <f t="shared" si="80"/>
        <v>1.913113553113553</v>
      </c>
      <c r="AJ2391" s="17" t="str">
        <f t="shared" si="81"/>
        <v>946</v>
      </c>
      <c r="AK2391" s="17"/>
      <c r="AL2391" s="17"/>
      <c r="AM2391" s="9"/>
      <c r="AN2391" s="9"/>
      <c r="AO2391" s="9"/>
    </row>
    <row r="2392" spans="33:41">
      <c r="AG2392" s="2">
        <v>2376</v>
      </c>
      <c r="AH2392" s="17">
        <v>2375</v>
      </c>
      <c r="AI2392" s="17">
        <f t="shared" si="80"/>
        <v>1.913919413919414</v>
      </c>
      <c r="AJ2392" s="17" t="str">
        <f t="shared" si="81"/>
        <v>947</v>
      </c>
      <c r="AK2392" s="17"/>
      <c r="AL2392" s="17"/>
      <c r="AM2392" s="9"/>
      <c r="AN2392" s="9"/>
      <c r="AO2392" s="9"/>
    </row>
    <row r="2393" spans="33:41">
      <c r="AG2393" s="2">
        <v>2377</v>
      </c>
      <c r="AH2393" s="17">
        <v>2376</v>
      </c>
      <c r="AI2393" s="17">
        <f t="shared" si="80"/>
        <v>1.9147252747252748</v>
      </c>
      <c r="AJ2393" s="17" t="str">
        <f t="shared" si="81"/>
        <v>948</v>
      </c>
      <c r="AK2393" s="17"/>
      <c r="AL2393" s="17"/>
      <c r="AM2393" s="9"/>
      <c r="AN2393" s="9"/>
      <c r="AO2393" s="9"/>
    </row>
    <row r="2394" spans="33:41">
      <c r="AG2394" s="2">
        <v>2378</v>
      </c>
      <c r="AH2394" s="17">
        <v>2377</v>
      </c>
      <c r="AI2394" s="17">
        <f t="shared" si="80"/>
        <v>1.9155311355311355</v>
      </c>
      <c r="AJ2394" s="17" t="str">
        <f t="shared" si="81"/>
        <v>949</v>
      </c>
      <c r="AK2394" s="17"/>
      <c r="AL2394" s="17"/>
      <c r="AM2394" s="9"/>
      <c r="AN2394" s="9"/>
      <c r="AO2394" s="9"/>
    </row>
    <row r="2395" spans="33:41">
      <c r="AG2395" s="2">
        <v>2379</v>
      </c>
      <c r="AH2395" s="17">
        <v>2378</v>
      </c>
      <c r="AI2395" s="17">
        <f t="shared" si="80"/>
        <v>1.9163369963369963</v>
      </c>
      <c r="AJ2395" s="17" t="str">
        <f t="shared" si="81"/>
        <v>94A</v>
      </c>
      <c r="AK2395" s="17"/>
      <c r="AL2395" s="17"/>
      <c r="AM2395" s="9"/>
      <c r="AN2395" s="9"/>
      <c r="AO2395" s="9"/>
    </row>
    <row r="2396" spans="33:41">
      <c r="AG2396" s="2">
        <v>2380</v>
      </c>
      <c r="AH2396" s="17">
        <v>2379</v>
      </c>
      <c r="AI2396" s="17">
        <f t="shared" si="80"/>
        <v>1.917142857142857</v>
      </c>
      <c r="AJ2396" s="17" t="str">
        <f t="shared" si="81"/>
        <v>94B</v>
      </c>
      <c r="AK2396" s="17"/>
      <c r="AL2396" s="17"/>
      <c r="AM2396" s="9"/>
      <c r="AN2396" s="9"/>
      <c r="AO2396" s="9"/>
    </row>
    <row r="2397" spans="33:41">
      <c r="AG2397" s="2">
        <v>2381</v>
      </c>
      <c r="AH2397" s="17">
        <v>2380</v>
      </c>
      <c r="AI2397" s="17">
        <f t="shared" si="80"/>
        <v>1.917948717948718</v>
      </c>
      <c r="AJ2397" s="17" t="str">
        <f t="shared" si="81"/>
        <v>94C</v>
      </c>
      <c r="AK2397" s="17"/>
      <c r="AL2397" s="17"/>
      <c r="AM2397" s="9"/>
      <c r="AN2397" s="9"/>
      <c r="AO2397" s="9"/>
    </row>
    <row r="2398" spans="33:41">
      <c r="AG2398" s="2">
        <v>2382</v>
      </c>
      <c r="AH2398" s="17">
        <v>2381</v>
      </c>
      <c r="AI2398" s="17">
        <f t="shared" si="80"/>
        <v>1.9187545787545788</v>
      </c>
      <c r="AJ2398" s="17" t="str">
        <f t="shared" si="81"/>
        <v>94D</v>
      </c>
      <c r="AK2398" s="17"/>
      <c r="AL2398" s="17"/>
      <c r="AM2398" s="9"/>
      <c r="AN2398" s="9"/>
      <c r="AO2398" s="9"/>
    </row>
    <row r="2399" spans="33:41">
      <c r="AG2399" s="2">
        <v>2383</v>
      </c>
      <c r="AH2399" s="17">
        <v>2382</v>
      </c>
      <c r="AI2399" s="17">
        <f t="shared" si="80"/>
        <v>1.9195604395604395</v>
      </c>
      <c r="AJ2399" s="17" t="str">
        <f t="shared" si="81"/>
        <v>94E</v>
      </c>
      <c r="AK2399" s="17"/>
      <c r="AL2399" s="17"/>
      <c r="AM2399" s="9"/>
      <c r="AN2399" s="9"/>
      <c r="AO2399" s="9"/>
    </row>
    <row r="2400" spans="33:41">
      <c r="AG2400" s="2">
        <v>2384</v>
      </c>
      <c r="AH2400" s="17">
        <v>2383</v>
      </c>
      <c r="AI2400" s="17">
        <f t="shared" si="80"/>
        <v>1.9203663003663003</v>
      </c>
      <c r="AJ2400" s="17" t="str">
        <f t="shared" si="81"/>
        <v>94F</v>
      </c>
      <c r="AK2400" s="17"/>
      <c r="AL2400" s="17"/>
      <c r="AM2400" s="9"/>
      <c r="AN2400" s="9"/>
      <c r="AO2400" s="9"/>
    </row>
    <row r="2401" spans="33:41">
      <c r="AG2401" s="2">
        <v>2385</v>
      </c>
      <c r="AH2401" s="17">
        <v>2384</v>
      </c>
      <c r="AI2401" s="17">
        <f t="shared" si="80"/>
        <v>1.9211721611721613</v>
      </c>
      <c r="AJ2401" s="17" t="str">
        <f t="shared" si="81"/>
        <v>950</v>
      </c>
      <c r="AK2401" s="17"/>
      <c r="AL2401" s="17"/>
      <c r="AM2401" s="9"/>
      <c r="AN2401" s="9"/>
      <c r="AO2401" s="9"/>
    </row>
    <row r="2402" spans="33:41">
      <c r="AG2402" s="2">
        <v>2386</v>
      </c>
      <c r="AH2402" s="17">
        <v>2385</v>
      </c>
      <c r="AI2402" s="17">
        <f t="shared" si="80"/>
        <v>1.921978021978022</v>
      </c>
      <c r="AJ2402" s="17" t="str">
        <f t="shared" si="81"/>
        <v>951</v>
      </c>
      <c r="AK2402" s="17"/>
      <c r="AL2402" s="17"/>
      <c r="AM2402" s="9"/>
      <c r="AN2402" s="9"/>
      <c r="AO2402" s="9"/>
    </row>
    <row r="2403" spans="33:41">
      <c r="AG2403" s="2">
        <v>2387</v>
      </c>
      <c r="AH2403" s="17">
        <v>2386</v>
      </c>
      <c r="AI2403" s="17">
        <f t="shared" si="80"/>
        <v>1.9227838827838828</v>
      </c>
      <c r="AJ2403" s="17" t="str">
        <f t="shared" si="81"/>
        <v>952</v>
      </c>
      <c r="AK2403" s="17"/>
      <c r="AL2403" s="17"/>
      <c r="AM2403" s="9"/>
      <c r="AN2403" s="9"/>
      <c r="AO2403" s="9"/>
    </row>
    <row r="2404" spans="33:41">
      <c r="AG2404" s="2">
        <v>2388</v>
      </c>
      <c r="AH2404" s="17">
        <v>2387</v>
      </c>
      <c r="AI2404" s="17">
        <f t="shared" si="80"/>
        <v>1.9235897435897436</v>
      </c>
      <c r="AJ2404" s="17" t="str">
        <f t="shared" si="81"/>
        <v>953</v>
      </c>
      <c r="AK2404" s="17"/>
      <c r="AL2404" s="17"/>
      <c r="AM2404" s="9"/>
      <c r="AN2404" s="9"/>
      <c r="AO2404" s="9"/>
    </row>
    <row r="2405" spans="33:41">
      <c r="AG2405" s="2">
        <v>2389</v>
      </c>
      <c r="AH2405" s="17">
        <v>2388</v>
      </c>
      <c r="AI2405" s="17">
        <f t="shared" si="80"/>
        <v>1.9243956043956043</v>
      </c>
      <c r="AJ2405" s="17" t="str">
        <f t="shared" si="81"/>
        <v>954</v>
      </c>
      <c r="AK2405" s="17"/>
      <c r="AL2405" s="17"/>
      <c r="AM2405" s="9"/>
      <c r="AN2405" s="9"/>
      <c r="AO2405" s="9"/>
    </row>
    <row r="2406" spans="33:41">
      <c r="AG2406" s="2">
        <v>2390</v>
      </c>
      <c r="AH2406" s="17">
        <v>2389</v>
      </c>
      <c r="AI2406" s="17">
        <f t="shared" si="80"/>
        <v>1.9252014652014653</v>
      </c>
      <c r="AJ2406" s="17" t="str">
        <f t="shared" si="81"/>
        <v>955</v>
      </c>
      <c r="AK2406" s="17"/>
      <c r="AL2406" s="17"/>
      <c r="AM2406" s="9"/>
      <c r="AN2406" s="9"/>
      <c r="AO2406" s="9"/>
    </row>
    <row r="2407" spans="33:41">
      <c r="AG2407" s="2">
        <v>2391</v>
      </c>
      <c r="AH2407" s="17">
        <v>2390</v>
      </c>
      <c r="AI2407" s="17">
        <f t="shared" si="80"/>
        <v>1.926007326007326</v>
      </c>
      <c r="AJ2407" s="17" t="str">
        <f t="shared" si="81"/>
        <v>956</v>
      </c>
      <c r="AK2407" s="17"/>
      <c r="AL2407" s="17"/>
      <c r="AM2407" s="9"/>
      <c r="AN2407" s="9"/>
      <c r="AO2407" s="9"/>
    </row>
    <row r="2408" spans="33:41">
      <c r="AG2408" s="2">
        <v>2392</v>
      </c>
      <c r="AH2408" s="17">
        <v>2391</v>
      </c>
      <c r="AI2408" s="17">
        <f t="shared" si="80"/>
        <v>1.9268131868131868</v>
      </c>
      <c r="AJ2408" s="17" t="str">
        <f t="shared" si="81"/>
        <v>957</v>
      </c>
      <c r="AK2408" s="17"/>
      <c r="AL2408" s="17"/>
      <c r="AM2408" s="9"/>
      <c r="AN2408" s="9"/>
      <c r="AO2408" s="9"/>
    </row>
    <row r="2409" spans="33:41">
      <c r="AG2409" s="2">
        <v>2393</v>
      </c>
      <c r="AH2409" s="17">
        <v>2392</v>
      </c>
      <c r="AI2409" s="17">
        <f t="shared" si="80"/>
        <v>1.9276190476190476</v>
      </c>
      <c r="AJ2409" s="17" t="str">
        <f t="shared" si="81"/>
        <v>958</v>
      </c>
      <c r="AK2409" s="17"/>
      <c r="AL2409" s="17"/>
      <c r="AM2409" s="9"/>
      <c r="AN2409" s="9"/>
      <c r="AO2409" s="9"/>
    </row>
    <row r="2410" spans="33:41">
      <c r="AG2410" s="2">
        <v>2394</v>
      </c>
      <c r="AH2410" s="17">
        <v>2393</v>
      </c>
      <c r="AI2410" s="17">
        <f t="shared" si="80"/>
        <v>1.9284249084249083</v>
      </c>
      <c r="AJ2410" s="17" t="str">
        <f t="shared" si="81"/>
        <v>959</v>
      </c>
      <c r="AK2410" s="17"/>
      <c r="AL2410" s="17"/>
      <c r="AM2410" s="9"/>
      <c r="AN2410" s="9"/>
      <c r="AO2410" s="9"/>
    </row>
    <row r="2411" spans="33:41">
      <c r="AG2411" s="2">
        <v>2395</v>
      </c>
      <c r="AH2411" s="17">
        <v>2394</v>
      </c>
      <c r="AI2411" s="17">
        <f t="shared" si="80"/>
        <v>1.9292307692307693</v>
      </c>
      <c r="AJ2411" s="17" t="str">
        <f t="shared" si="81"/>
        <v>95A</v>
      </c>
      <c r="AK2411" s="17"/>
      <c r="AL2411" s="17"/>
      <c r="AM2411" s="9"/>
      <c r="AN2411" s="9"/>
      <c r="AO2411" s="9"/>
    </row>
    <row r="2412" spans="33:41">
      <c r="AG2412" s="2">
        <v>2396</v>
      </c>
      <c r="AH2412" s="17">
        <v>2395</v>
      </c>
      <c r="AI2412" s="17">
        <f t="shared" si="80"/>
        <v>1.9300366300366301</v>
      </c>
      <c r="AJ2412" s="17" t="str">
        <f t="shared" si="81"/>
        <v>95B</v>
      </c>
      <c r="AK2412" s="17"/>
      <c r="AL2412" s="17"/>
      <c r="AM2412" s="9"/>
      <c r="AN2412" s="9"/>
      <c r="AO2412" s="9"/>
    </row>
    <row r="2413" spans="33:41">
      <c r="AG2413" s="2">
        <v>2397</v>
      </c>
      <c r="AH2413" s="17">
        <v>2396</v>
      </c>
      <c r="AI2413" s="17">
        <f t="shared" si="80"/>
        <v>1.9308424908424908</v>
      </c>
      <c r="AJ2413" s="17" t="str">
        <f t="shared" si="81"/>
        <v>95C</v>
      </c>
      <c r="AK2413" s="17"/>
      <c r="AL2413" s="17"/>
      <c r="AM2413" s="9"/>
      <c r="AN2413" s="9"/>
      <c r="AO2413" s="9"/>
    </row>
    <row r="2414" spans="33:41">
      <c r="AG2414" s="2">
        <v>2398</v>
      </c>
      <c r="AH2414" s="17">
        <v>2397</v>
      </c>
      <c r="AI2414" s="17">
        <f t="shared" si="80"/>
        <v>1.9316483516483516</v>
      </c>
      <c r="AJ2414" s="17" t="str">
        <f t="shared" si="81"/>
        <v>95D</v>
      </c>
      <c r="AK2414" s="17"/>
      <c r="AL2414" s="17"/>
      <c r="AM2414" s="9"/>
      <c r="AN2414" s="9"/>
      <c r="AO2414" s="9"/>
    </row>
    <row r="2415" spans="33:41">
      <c r="AG2415" s="2">
        <v>2399</v>
      </c>
      <c r="AH2415" s="17">
        <v>2398</v>
      </c>
      <c r="AI2415" s="17">
        <f t="shared" si="80"/>
        <v>1.9324542124542126</v>
      </c>
      <c r="AJ2415" s="17" t="str">
        <f t="shared" si="81"/>
        <v>95E</v>
      </c>
      <c r="AK2415" s="17"/>
      <c r="AL2415" s="17"/>
      <c r="AM2415" s="9"/>
      <c r="AN2415" s="9"/>
      <c r="AO2415" s="9"/>
    </row>
    <row r="2416" spans="33:41">
      <c r="AG2416" s="2">
        <v>2400</v>
      </c>
      <c r="AH2416" s="17">
        <v>2399</v>
      </c>
      <c r="AI2416" s="17">
        <f t="shared" si="80"/>
        <v>1.9332600732600733</v>
      </c>
      <c r="AJ2416" s="17" t="str">
        <f t="shared" si="81"/>
        <v>95F</v>
      </c>
      <c r="AK2416" s="17"/>
      <c r="AL2416" s="17"/>
      <c r="AM2416" s="9"/>
      <c r="AN2416" s="9"/>
      <c r="AO2416" s="9"/>
    </row>
    <row r="2417" spans="33:41">
      <c r="AG2417" s="2">
        <v>2401</v>
      </c>
      <c r="AH2417" s="17">
        <v>2400</v>
      </c>
      <c r="AI2417" s="17">
        <f t="shared" si="80"/>
        <v>1.9340659340659341</v>
      </c>
      <c r="AJ2417" s="17" t="str">
        <f t="shared" si="81"/>
        <v>960</v>
      </c>
      <c r="AK2417" s="17"/>
      <c r="AL2417" s="17"/>
      <c r="AM2417" s="9"/>
      <c r="AN2417" s="9"/>
      <c r="AO2417" s="9"/>
    </row>
    <row r="2418" spans="33:41">
      <c r="AG2418" s="2">
        <v>2402</v>
      </c>
      <c r="AH2418" s="17">
        <v>2401</v>
      </c>
      <c r="AI2418" s="17">
        <f t="shared" si="80"/>
        <v>1.9348717948717948</v>
      </c>
      <c r="AJ2418" s="17" t="str">
        <f t="shared" si="81"/>
        <v>961</v>
      </c>
      <c r="AK2418" s="17"/>
      <c r="AL2418" s="17"/>
      <c r="AM2418" s="9"/>
      <c r="AN2418" s="9"/>
      <c r="AO2418" s="9"/>
    </row>
    <row r="2419" spans="33:41">
      <c r="AG2419" s="2">
        <v>2403</v>
      </c>
      <c r="AH2419" s="17">
        <v>2402</v>
      </c>
      <c r="AI2419" s="17">
        <f t="shared" si="80"/>
        <v>1.9356776556776556</v>
      </c>
      <c r="AJ2419" s="17" t="str">
        <f t="shared" si="81"/>
        <v>962</v>
      </c>
      <c r="AK2419" s="17"/>
      <c r="AL2419" s="17"/>
      <c r="AM2419" s="9"/>
      <c r="AN2419" s="9"/>
      <c r="AO2419" s="9"/>
    </row>
    <row r="2420" spans="33:41">
      <c r="AG2420" s="2">
        <v>2404</v>
      </c>
      <c r="AH2420" s="17">
        <v>2403</v>
      </c>
      <c r="AI2420" s="17">
        <f t="shared" si="80"/>
        <v>1.9364835164835166</v>
      </c>
      <c r="AJ2420" s="17" t="str">
        <f t="shared" si="81"/>
        <v>963</v>
      </c>
      <c r="AK2420" s="17"/>
      <c r="AL2420" s="17"/>
      <c r="AM2420" s="9"/>
      <c r="AN2420" s="9"/>
      <c r="AO2420" s="9"/>
    </row>
    <row r="2421" spans="33:41">
      <c r="AG2421" s="2">
        <v>2405</v>
      </c>
      <c r="AH2421" s="17">
        <v>2404</v>
      </c>
      <c r="AI2421" s="17">
        <f t="shared" si="80"/>
        <v>1.9372893772893773</v>
      </c>
      <c r="AJ2421" s="17" t="str">
        <f t="shared" si="81"/>
        <v>964</v>
      </c>
      <c r="AK2421" s="17"/>
      <c r="AL2421" s="17"/>
      <c r="AM2421" s="9"/>
      <c r="AN2421" s="9"/>
      <c r="AO2421" s="9"/>
    </row>
    <row r="2422" spans="33:41">
      <c r="AG2422" s="2">
        <v>2406</v>
      </c>
      <c r="AH2422" s="17">
        <v>2405</v>
      </c>
      <c r="AI2422" s="17">
        <f t="shared" si="80"/>
        <v>1.9380952380952381</v>
      </c>
      <c r="AJ2422" s="17" t="str">
        <f t="shared" si="81"/>
        <v>965</v>
      </c>
      <c r="AK2422" s="17"/>
      <c r="AL2422" s="17"/>
      <c r="AM2422" s="9"/>
      <c r="AN2422" s="9"/>
      <c r="AO2422" s="9"/>
    </row>
    <row r="2423" spans="33:41">
      <c r="AG2423" s="2">
        <v>2407</v>
      </c>
      <c r="AH2423" s="17">
        <v>2406</v>
      </c>
      <c r="AI2423" s="17">
        <f t="shared" si="80"/>
        <v>1.9389010989010989</v>
      </c>
      <c r="AJ2423" s="17" t="str">
        <f t="shared" si="81"/>
        <v>966</v>
      </c>
      <c r="AK2423" s="17"/>
      <c r="AL2423" s="17"/>
      <c r="AM2423" s="9"/>
      <c r="AN2423" s="9"/>
      <c r="AO2423" s="9"/>
    </row>
    <row r="2424" spans="33:41">
      <c r="AG2424" s="2">
        <v>2408</v>
      </c>
      <c r="AH2424" s="17">
        <v>2407</v>
      </c>
      <c r="AI2424" s="17">
        <f t="shared" si="80"/>
        <v>1.9397069597069596</v>
      </c>
      <c r="AJ2424" s="17" t="str">
        <f t="shared" si="81"/>
        <v>967</v>
      </c>
      <c r="AK2424" s="17"/>
      <c r="AL2424" s="17"/>
      <c r="AM2424" s="9"/>
      <c r="AN2424" s="9"/>
      <c r="AO2424" s="9"/>
    </row>
    <row r="2425" spans="33:41">
      <c r="AG2425" s="2">
        <v>2409</v>
      </c>
      <c r="AH2425" s="17">
        <v>2408</v>
      </c>
      <c r="AI2425" s="17">
        <f t="shared" si="80"/>
        <v>1.9405128205128206</v>
      </c>
      <c r="AJ2425" s="17" t="str">
        <f t="shared" si="81"/>
        <v>968</v>
      </c>
      <c r="AK2425" s="17"/>
      <c r="AL2425" s="17"/>
      <c r="AM2425" s="9"/>
      <c r="AN2425" s="9"/>
      <c r="AO2425" s="9"/>
    </row>
    <row r="2426" spans="33:41">
      <c r="AG2426" s="2">
        <v>2410</v>
      </c>
      <c r="AH2426" s="17">
        <v>2409</v>
      </c>
      <c r="AI2426" s="17">
        <f t="shared" si="80"/>
        <v>1.9413186813186813</v>
      </c>
      <c r="AJ2426" s="17" t="str">
        <f t="shared" si="81"/>
        <v>969</v>
      </c>
      <c r="AK2426" s="17"/>
      <c r="AL2426" s="17"/>
      <c r="AM2426" s="9"/>
      <c r="AN2426" s="9"/>
      <c r="AO2426" s="9"/>
    </row>
    <row r="2427" spans="33:41">
      <c r="AG2427" s="2">
        <v>2411</v>
      </c>
      <c r="AH2427" s="17">
        <v>2410</v>
      </c>
      <c r="AI2427" s="17">
        <f t="shared" si="80"/>
        <v>1.9421245421245421</v>
      </c>
      <c r="AJ2427" s="17" t="str">
        <f t="shared" si="81"/>
        <v>96A</v>
      </c>
      <c r="AK2427" s="17"/>
      <c r="AL2427" s="17"/>
      <c r="AM2427" s="9"/>
      <c r="AN2427" s="9"/>
      <c r="AO2427" s="9"/>
    </row>
    <row r="2428" spans="33:41">
      <c r="AG2428" s="2">
        <v>2412</v>
      </c>
      <c r="AH2428" s="17">
        <v>2411</v>
      </c>
      <c r="AI2428" s="17">
        <f t="shared" si="80"/>
        <v>1.9429304029304029</v>
      </c>
      <c r="AJ2428" s="17" t="str">
        <f t="shared" si="81"/>
        <v>96B</v>
      </c>
      <c r="AK2428" s="17"/>
      <c r="AL2428" s="17"/>
      <c r="AM2428" s="9"/>
      <c r="AN2428" s="9"/>
      <c r="AO2428" s="9"/>
    </row>
    <row r="2429" spans="33:41">
      <c r="AG2429" s="2">
        <v>2413</v>
      </c>
      <c r="AH2429" s="17">
        <v>2412</v>
      </c>
      <c r="AI2429" s="17">
        <f t="shared" si="80"/>
        <v>1.9437362637362636</v>
      </c>
      <c r="AJ2429" s="17" t="str">
        <f t="shared" si="81"/>
        <v>96C</v>
      </c>
      <c r="AK2429" s="17"/>
      <c r="AL2429" s="17"/>
      <c r="AM2429" s="9"/>
      <c r="AN2429" s="9"/>
      <c r="AO2429" s="9"/>
    </row>
    <row r="2430" spans="33:41">
      <c r="AG2430" s="2">
        <v>2414</v>
      </c>
      <c r="AH2430" s="17">
        <v>2413</v>
      </c>
      <c r="AI2430" s="17">
        <f t="shared" si="80"/>
        <v>1.9445421245421246</v>
      </c>
      <c r="AJ2430" s="17" t="str">
        <f t="shared" si="81"/>
        <v>96D</v>
      </c>
      <c r="AK2430" s="17"/>
      <c r="AL2430" s="17"/>
      <c r="AM2430" s="9"/>
      <c r="AN2430" s="9"/>
      <c r="AO2430" s="9"/>
    </row>
    <row r="2431" spans="33:41">
      <c r="AG2431" s="2">
        <v>2415</v>
      </c>
      <c r="AH2431" s="17">
        <v>2414</v>
      </c>
      <c r="AI2431" s="17">
        <f t="shared" si="80"/>
        <v>1.9453479853479854</v>
      </c>
      <c r="AJ2431" s="17" t="str">
        <f t="shared" si="81"/>
        <v>96E</v>
      </c>
      <c r="AK2431" s="17"/>
      <c r="AL2431" s="17"/>
      <c r="AM2431" s="9"/>
      <c r="AN2431" s="9"/>
      <c r="AO2431" s="9"/>
    </row>
    <row r="2432" spans="33:41">
      <c r="AG2432" s="2">
        <v>2416</v>
      </c>
      <c r="AH2432" s="17">
        <v>2415</v>
      </c>
      <c r="AI2432" s="17">
        <f t="shared" si="80"/>
        <v>1.9461538461538461</v>
      </c>
      <c r="AJ2432" s="17" t="str">
        <f t="shared" si="81"/>
        <v>96F</v>
      </c>
      <c r="AK2432" s="17"/>
      <c r="AL2432" s="17"/>
      <c r="AM2432" s="9"/>
      <c r="AN2432" s="9"/>
      <c r="AO2432" s="9"/>
    </row>
    <row r="2433" spans="33:41">
      <c r="AG2433" s="2">
        <v>2417</v>
      </c>
      <c r="AH2433" s="17">
        <v>2416</v>
      </c>
      <c r="AI2433" s="17">
        <f t="shared" si="80"/>
        <v>1.9469597069597069</v>
      </c>
      <c r="AJ2433" s="17" t="str">
        <f t="shared" si="81"/>
        <v>970</v>
      </c>
      <c r="AK2433" s="17"/>
      <c r="AL2433" s="17"/>
      <c r="AM2433" s="9"/>
      <c r="AN2433" s="9"/>
      <c r="AO2433" s="9"/>
    </row>
    <row r="2434" spans="33:41">
      <c r="AG2434" s="2">
        <v>2418</v>
      </c>
      <c r="AH2434" s="17">
        <v>2417</v>
      </c>
      <c r="AI2434" s="17">
        <f t="shared" si="80"/>
        <v>1.9477655677655679</v>
      </c>
      <c r="AJ2434" s="17" t="str">
        <f t="shared" si="81"/>
        <v>971</v>
      </c>
      <c r="AK2434" s="17"/>
      <c r="AL2434" s="17"/>
      <c r="AM2434" s="9"/>
      <c r="AN2434" s="9"/>
      <c r="AO2434" s="9"/>
    </row>
    <row r="2435" spans="33:41">
      <c r="AG2435" s="2">
        <v>2419</v>
      </c>
      <c r="AH2435" s="17">
        <v>2418</v>
      </c>
      <c r="AI2435" s="17">
        <f t="shared" si="80"/>
        <v>1.9485714285714286</v>
      </c>
      <c r="AJ2435" s="17" t="str">
        <f t="shared" si="81"/>
        <v>972</v>
      </c>
      <c r="AK2435" s="17"/>
      <c r="AL2435" s="17"/>
      <c r="AM2435" s="9"/>
      <c r="AN2435" s="9"/>
      <c r="AO2435" s="9"/>
    </row>
    <row r="2436" spans="33:41">
      <c r="AG2436" s="2">
        <v>2420</v>
      </c>
      <c r="AH2436" s="17">
        <v>2419</v>
      </c>
      <c r="AI2436" s="17">
        <f t="shared" si="80"/>
        <v>1.9493772893772894</v>
      </c>
      <c r="AJ2436" s="17" t="str">
        <f t="shared" si="81"/>
        <v>973</v>
      </c>
      <c r="AK2436" s="17"/>
      <c r="AL2436" s="17"/>
      <c r="AM2436" s="9"/>
      <c r="AN2436" s="9"/>
      <c r="AO2436" s="9"/>
    </row>
    <row r="2437" spans="33:41">
      <c r="AG2437" s="2">
        <v>2421</v>
      </c>
      <c r="AH2437" s="17">
        <v>2420</v>
      </c>
      <c r="AI2437" s="17">
        <f t="shared" si="80"/>
        <v>1.9501831501831501</v>
      </c>
      <c r="AJ2437" s="17" t="str">
        <f t="shared" si="81"/>
        <v>974</v>
      </c>
      <c r="AK2437" s="17"/>
      <c r="AL2437" s="17"/>
      <c r="AM2437" s="9"/>
      <c r="AN2437" s="9"/>
      <c r="AO2437" s="9"/>
    </row>
    <row r="2438" spans="33:41">
      <c r="AG2438" s="2">
        <v>2422</v>
      </c>
      <c r="AH2438" s="17">
        <v>2421</v>
      </c>
      <c r="AI2438" s="17">
        <f t="shared" si="80"/>
        <v>1.9509890109890109</v>
      </c>
      <c r="AJ2438" s="17" t="str">
        <f t="shared" si="81"/>
        <v>975</v>
      </c>
      <c r="AK2438" s="17"/>
      <c r="AL2438" s="17"/>
      <c r="AM2438" s="9"/>
      <c r="AN2438" s="9"/>
      <c r="AO2438" s="9"/>
    </row>
    <row r="2439" spans="33:41">
      <c r="AG2439" s="2">
        <v>2423</v>
      </c>
      <c r="AH2439" s="17">
        <v>2422</v>
      </c>
      <c r="AI2439" s="17">
        <f t="shared" si="80"/>
        <v>1.9517948717948719</v>
      </c>
      <c r="AJ2439" s="17" t="str">
        <f t="shared" si="81"/>
        <v>976</v>
      </c>
      <c r="AK2439" s="17"/>
      <c r="AL2439" s="17"/>
      <c r="AM2439" s="9"/>
      <c r="AN2439" s="9"/>
      <c r="AO2439" s="9"/>
    </row>
    <row r="2440" spans="33:41">
      <c r="AG2440" s="2">
        <v>2424</v>
      </c>
      <c r="AH2440" s="17">
        <v>2423</v>
      </c>
      <c r="AI2440" s="17">
        <f t="shared" si="80"/>
        <v>1.9526007326007326</v>
      </c>
      <c r="AJ2440" s="17" t="str">
        <f t="shared" si="81"/>
        <v>977</v>
      </c>
      <c r="AK2440" s="17"/>
      <c r="AL2440" s="17"/>
      <c r="AM2440" s="9"/>
      <c r="AN2440" s="9"/>
      <c r="AO2440" s="9"/>
    </row>
    <row r="2441" spans="33:41">
      <c r="AG2441" s="2">
        <v>2425</v>
      </c>
      <c r="AH2441" s="17">
        <v>2424</v>
      </c>
      <c r="AI2441" s="17">
        <f t="shared" si="80"/>
        <v>1.9534065934065934</v>
      </c>
      <c r="AJ2441" s="17" t="str">
        <f t="shared" si="81"/>
        <v>978</v>
      </c>
      <c r="AK2441" s="17"/>
      <c r="AL2441" s="17"/>
      <c r="AM2441" s="9"/>
      <c r="AN2441" s="9"/>
      <c r="AO2441" s="9"/>
    </row>
    <row r="2442" spans="33:41">
      <c r="AG2442" s="2">
        <v>2426</v>
      </c>
      <c r="AH2442" s="17">
        <v>2425</v>
      </c>
      <c r="AI2442" s="17">
        <f t="shared" si="80"/>
        <v>1.9542124542124542</v>
      </c>
      <c r="AJ2442" s="17" t="str">
        <f t="shared" si="81"/>
        <v>979</v>
      </c>
      <c r="AK2442" s="17"/>
      <c r="AL2442" s="17"/>
      <c r="AM2442" s="9"/>
      <c r="AN2442" s="9"/>
      <c r="AO2442" s="9"/>
    </row>
    <row r="2443" spans="33:41">
      <c r="AG2443" s="2">
        <v>2427</v>
      </c>
      <c r="AH2443" s="17">
        <v>2426</v>
      </c>
      <c r="AI2443" s="17">
        <f t="shared" si="80"/>
        <v>1.9550183150183149</v>
      </c>
      <c r="AJ2443" s="17" t="str">
        <f t="shared" si="81"/>
        <v>97A</v>
      </c>
      <c r="AK2443" s="17"/>
      <c r="AL2443" s="17"/>
      <c r="AM2443" s="9"/>
      <c r="AN2443" s="9"/>
      <c r="AO2443" s="9"/>
    </row>
    <row r="2444" spans="33:41">
      <c r="AG2444" s="2">
        <v>2428</v>
      </c>
      <c r="AH2444" s="17">
        <v>2427</v>
      </c>
      <c r="AI2444" s="17">
        <f t="shared" si="80"/>
        <v>1.9558241758241759</v>
      </c>
      <c r="AJ2444" s="17" t="str">
        <f t="shared" si="81"/>
        <v>97B</v>
      </c>
      <c r="AK2444" s="17"/>
      <c r="AL2444" s="17"/>
      <c r="AM2444" s="9"/>
      <c r="AN2444" s="9"/>
      <c r="AO2444" s="9"/>
    </row>
    <row r="2445" spans="33:41">
      <c r="AG2445" s="2">
        <v>2429</v>
      </c>
      <c r="AH2445" s="17">
        <v>2428</v>
      </c>
      <c r="AI2445" s="17">
        <f t="shared" si="80"/>
        <v>1.9566300366300367</v>
      </c>
      <c r="AJ2445" s="17" t="str">
        <f t="shared" si="81"/>
        <v>97C</v>
      </c>
      <c r="AK2445" s="17"/>
      <c r="AL2445" s="17"/>
      <c r="AM2445" s="9"/>
      <c r="AN2445" s="9"/>
      <c r="AO2445" s="9"/>
    </row>
    <row r="2446" spans="33:41">
      <c r="AG2446" s="2">
        <v>2430</v>
      </c>
      <c r="AH2446" s="17">
        <v>2429</v>
      </c>
      <c r="AI2446" s="17">
        <f t="shared" si="80"/>
        <v>1.9574358974358974</v>
      </c>
      <c r="AJ2446" s="17" t="str">
        <f t="shared" si="81"/>
        <v>97D</v>
      </c>
      <c r="AK2446" s="17"/>
      <c r="AL2446" s="17"/>
      <c r="AM2446" s="9"/>
      <c r="AN2446" s="9"/>
      <c r="AO2446" s="9"/>
    </row>
    <row r="2447" spans="33:41">
      <c r="AG2447" s="2">
        <v>2431</v>
      </c>
      <c r="AH2447" s="17">
        <v>2430</v>
      </c>
      <c r="AI2447" s="17">
        <f t="shared" si="80"/>
        <v>1.9582417582417582</v>
      </c>
      <c r="AJ2447" s="17" t="str">
        <f t="shared" si="81"/>
        <v>97E</v>
      </c>
      <c r="AK2447" s="17"/>
      <c r="AL2447" s="17"/>
      <c r="AM2447" s="9"/>
      <c r="AN2447" s="9"/>
      <c r="AO2447" s="9"/>
    </row>
    <row r="2448" spans="33:41">
      <c r="AG2448" s="2">
        <v>2432</v>
      </c>
      <c r="AH2448" s="17">
        <v>2431</v>
      </c>
      <c r="AI2448" s="17">
        <f t="shared" si="80"/>
        <v>1.9590476190476191</v>
      </c>
      <c r="AJ2448" s="17" t="str">
        <f t="shared" si="81"/>
        <v>97F</v>
      </c>
      <c r="AK2448" s="17"/>
      <c r="AL2448" s="17"/>
      <c r="AM2448" s="9"/>
      <c r="AN2448" s="9"/>
      <c r="AO2448" s="9"/>
    </row>
    <row r="2449" spans="33:41">
      <c r="AG2449" s="2">
        <v>2433</v>
      </c>
      <c r="AH2449" s="17">
        <v>2432</v>
      </c>
      <c r="AI2449" s="17">
        <f t="shared" si="80"/>
        <v>1.9598534798534799</v>
      </c>
      <c r="AJ2449" s="17" t="str">
        <f t="shared" si="81"/>
        <v>980</v>
      </c>
      <c r="AK2449" s="17"/>
      <c r="AL2449" s="17"/>
      <c r="AM2449" s="9"/>
      <c r="AN2449" s="9"/>
      <c r="AO2449" s="9"/>
    </row>
    <row r="2450" spans="33:41">
      <c r="AG2450" s="2">
        <v>2434</v>
      </c>
      <c r="AH2450" s="17">
        <v>2433</v>
      </c>
      <c r="AI2450" s="17">
        <f t="shared" si="80"/>
        <v>1.9606593406593407</v>
      </c>
      <c r="AJ2450" s="17" t="str">
        <f t="shared" si="81"/>
        <v>981</v>
      </c>
      <c r="AK2450" s="17"/>
      <c r="AL2450" s="17"/>
      <c r="AM2450" s="9"/>
      <c r="AN2450" s="9"/>
      <c r="AO2450" s="9"/>
    </row>
    <row r="2451" spans="33:41">
      <c r="AG2451" s="2">
        <v>2435</v>
      </c>
      <c r="AH2451" s="17">
        <v>2434</v>
      </c>
      <c r="AI2451" s="17">
        <f t="shared" ref="AI2451:AI2514" si="82">AH2451*$AJ$15</f>
        <v>1.9614652014652014</v>
      </c>
      <c r="AJ2451" s="17" t="str">
        <f t="shared" ref="AJ2451:AJ2514" si="83">DEC2HEX(AH2451,3)</f>
        <v>982</v>
      </c>
      <c r="AK2451" s="17"/>
      <c r="AL2451" s="17"/>
      <c r="AM2451" s="9"/>
      <c r="AN2451" s="9"/>
      <c r="AO2451" s="9"/>
    </row>
    <row r="2452" spans="33:41">
      <c r="AG2452" s="2">
        <v>2436</v>
      </c>
      <c r="AH2452" s="17">
        <v>2435</v>
      </c>
      <c r="AI2452" s="17">
        <f t="shared" si="82"/>
        <v>1.9622710622710622</v>
      </c>
      <c r="AJ2452" s="17" t="str">
        <f t="shared" si="83"/>
        <v>983</v>
      </c>
      <c r="AK2452" s="17"/>
      <c r="AL2452" s="17"/>
      <c r="AM2452" s="9"/>
      <c r="AN2452" s="9"/>
      <c r="AO2452" s="9"/>
    </row>
    <row r="2453" spans="33:41">
      <c r="AG2453" s="2">
        <v>2437</v>
      </c>
      <c r="AH2453" s="17">
        <v>2436</v>
      </c>
      <c r="AI2453" s="17">
        <f t="shared" si="82"/>
        <v>1.9630769230769232</v>
      </c>
      <c r="AJ2453" s="17" t="str">
        <f t="shared" si="83"/>
        <v>984</v>
      </c>
      <c r="AK2453" s="17"/>
      <c r="AL2453" s="17"/>
      <c r="AM2453" s="9"/>
      <c r="AN2453" s="9"/>
      <c r="AO2453" s="9"/>
    </row>
    <row r="2454" spans="33:41">
      <c r="AG2454" s="2">
        <v>2438</v>
      </c>
      <c r="AH2454" s="17">
        <v>2437</v>
      </c>
      <c r="AI2454" s="17">
        <f t="shared" si="82"/>
        <v>1.9638827838827839</v>
      </c>
      <c r="AJ2454" s="17" t="str">
        <f t="shared" si="83"/>
        <v>985</v>
      </c>
      <c r="AK2454" s="17"/>
      <c r="AL2454" s="17"/>
      <c r="AM2454" s="9"/>
      <c r="AN2454" s="9"/>
      <c r="AO2454" s="9"/>
    </row>
    <row r="2455" spans="33:41">
      <c r="AG2455" s="2">
        <v>2439</v>
      </c>
      <c r="AH2455" s="17">
        <v>2438</v>
      </c>
      <c r="AI2455" s="17">
        <f t="shared" si="82"/>
        <v>1.9646886446886447</v>
      </c>
      <c r="AJ2455" s="17" t="str">
        <f t="shared" si="83"/>
        <v>986</v>
      </c>
      <c r="AK2455" s="17"/>
      <c r="AL2455" s="17"/>
      <c r="AM2455" s="9"/>
      <c r="AN2455" s="9"/>
      <c r="AO2455" s="9"/>
    </row>
    <row r="2456" spans="33:41">
      <c r="AG2456" s="2">
        <v>2440</v>
      </c>
      <c r="AH2456" s="17">
        <v>2439</v>
      </c>
      <c r="AI2456" s="17">
        <f t="shared" si="82"/>
        <v>1.9654945054945054</v>
      </c>
      <c r="AJ2456" s="17" t="str">
        <f t="shared" si="83"/>
        <v>987</v>
      </c>
      <c r="AK2456" s="17"/>
      <c r="AL2456" s="17"/>
      <c r="AM2456" s="9"/>
      <c r="AN2456" s="9"/>
      <c r="AO2456" s="9"/>
    </row>
    <row r="2457" spans="33:41">
      <c r="AG2457" s="2">
        <v>2441</v>
      </c>
      <c r="AH2457" s="17">
        <v>2440</v>
      </c>
      <c r="AI2457" s="17">
        <f t="shared" si="82"/>
        <v>1.9663003663003662</v>
      </c>
      <c r="AJ2457" s="17" t="str">
        <f t="shared" si="83"/>
        <v>988</v>
      </c>
      <c r="AK2457" s="17"/>
      <c r="AL2457" s="17"/>
      <c r="AM2457" s="9"/>
      <c r="AN2457" s="9"/>
      <c r="AO2457" s="9"/>
    </row>
    <row r="2458" spans="33:41">
      <c r="AG2458" s="2">
        <v>2442</v>
      </c>
      <c r="AH2458" s="17">
        <v>2441</v>
      </c>
      <c r="AI2458" s="17">
        <f t="shared" si="82"/>
        <v>1.9671062271062272</v>
      </c>
      <c r="AJ2458" s="17" t="str">
        <f t="shared" si="83"/>
        <v>989</v>
      </c>
      <c r="AK2458" s="17"/>
      <c r="AL2458" s="17"/>
      <c r="AM2458" s="9"/>
      <c r="AN2458" s="9"/>
      <c r="AO2458" s="9"/>
    </row>
    <row r="2459" spans="33:41">
      <c r="AG2459" s="2">
        <v>2443</v>
      </c>
      <c r="AH2459" s="17">
        <v>2442</v>
      </c>
      <c r="AI2459" s="17">
        <f t="shared" si="82"/>
        <v>1.9679120879120879</v>
      </c>
      <c r="AJ2459" s="17" t="str">
        <f t="shared" si="83"/>
        <v>98A</v>
      </c>
      <c r="AK2459" s="17"/>
      <c r="AL2459" s="17"/>
      <c r="AM2459" s="9"/>
      <c r="AN2459" s="9"/>
      <c r="AO2459" s="9"/>
    </row>
    <row r="2460" spans="33:41">
      <c r="AG2460" s="2">
        <v>2444</v>
      </c>
      <c r="AH2460" s="17">
        <v>2443</v>
      </c>
      <c r="AI2460" s="17">
        <f t="shared" si="82"/>
        <v>1.9687179487179487</v>
      </c>
      <c r="AJ2460" s="17" t="str">
        <f t="shared" si="83"/>
        <v>98B</v>
      </c>
      <c r="AK2460" s="17"/>
      <c r="AL2460" s="17"/>
      <c r="AM2460" s="9"/>
      <c r="AN2460" s="9"/>
      <c r="AO2460" s="9"/>
    </row>
    <row r="2461" spans="33:41">
      <c r="AG2461" s="2">
        <v>2445</v>
      </c>
      <c r="AH2461" s="17">
        <v>2444</v>
      </c>
      <c r="AI2461" s="17">
        <f t="shared" si="82"/>
        <v>1.9695238095238095</v>
      </c>
      <c r="AJ2461" s="17" t="str">
        <f t="shared" si="83"/>
        <v>98C</v>
      </c>
      <c r="AK2461" s="17"/>
      <c r="AL2461" s="17"/>
      <c r="AM2461" s="9"/>
      <c r="AN2461" s="9"/>
      <c r="AO2461" s="9"/>
    </row>
    <row r="2462" spans="33:41">
      <c r="AG2462" s="2">
        <v>2446</v>
      </c>
      <c r="AH2462" s="17">
        <v>2445</v>
      </c>
      <c r="AI2462" s="17">
        <f t="shared" si="82"/>
        <v>1.9703296703296704</v>
      </c>
      <c r="AJ2462" s="17" t="str">
        <f t="shared" si="83"/>
        <v>98D</v>
      </c>
      <c r="AK2462" s="17"/>
      <c r="AL2462" s="17"/>
      <c r="AM2462" s="9"/>
      <c r="AN2462" s="9"/>
      <c r="AO2462" s="9"/>
    </row>
    <row r="2463" spans="33:41">
      <c r="AG2463" s="2">
        <v>2447</v>
      </c>
      <c r="AH2463" s="17">
        <v>2446</v>
      </c>
      <c r="AI2463" s="17">
        <f t="shared" si="82"/>
        <v>1.9711355311355312</v>
      </c>
      <c r="AJ2463" s="17" t="str">
        <f t="shared" si="83"/>
        <v>98E</v>
      </c>
      <c r="AK2463" s="17"/>
      <c r="AL2463" s="17"/>
      <c r="AM2463" s="9"/>
      <c r="AN2463" s="9"/>
      <c r="AO2463" s="9"/>
    </row>
    <row r="2464" spans="33:41">
      <c r="AG2464" s="2">
        <v>2448</v>
      </c>
      <c r="AH2464" s="17">
        <v>2447</v>
      </c>
      <c r="AI2464" s="17">
        <f t="shared" si="82"/>
        <v>1.971941391941392</v>
      </c>
      <c r="AJ2464" s="17" t="str">
        <f t="shared" si="83"/>
        <v>98F</v>
      </c>
      <c r="AK2464" s="17"/>
      <c r="AL2464" s="17"/>
      <c r="AM2464" s="9"/>
      <c r="AN2464" s="9"/>
      <c r="AO2464" s="9"/>
    </row>
    <row r="2465" spans="33:41">
      <c r="AG2465" s="2">
        <v>2449</v>
      </c>
      <c r="AH2465" s="17">
        <v>2448</v>
      </c>
      <c r="AI2465" s="17">
        <f t="shared" si="82"/>
        <v>1.9727472527472527</v>
      </c>
      <c r="AJ2465" s="17" t="str">
        <f t="shared" si="83"/>
        <v>990</v>
      </c>
      <c r="AK2465" s="17"/>
      <c r="AL2465" s="17"/>
      <c r="AM2465" s="9"/>
      <c r="AN2465" s="9"/>
      <c r="AO2465" s="9"/>
    </row>
    <row r="2466" spans="33:41">
      <c r="AG2466" s="2">
        <v>2450</v>
      </c>
      <c r="AH2466" s="17">
        <v>2449</v>
      </c>
      <c r="AI2466" s="17">
        <f t="shared" si="82"/>
        <v>1.9735531135531135</v>
      </c>
      <c r="AJ2466" s="17" t="str">
        <f t="shared" si="83"/>
        <v>991</v>
      </c>
      <c r="AK2466" s="17"/>
      <c r="AL2466" s="17"/>
      <c r="AM2466" s="9"/>
      <c r="AN2466" s="9"/>
      <c r="AO2466" s="9"/>
    </row>
    <row r="2467" spans="33:41">
      <c r="AG2467" s="2">
        <v>2451</v>
      </c>
      <c r="AH2467" s="17">
        <v>2450</v>
      </c>
      <c r="AI2467" s="17">
        <f t="shared" si="82"/>
        <v>1.9743589743589745</v>
      </c>
      <c r="AJ2467" s="17" t="str">
        <f t="shared" si="83"/>
        <v>992</v>
      </c>
      <c r="AK2467" s="17"/>
      <c r="AL2467" s="17"/>
      <c r="AM2467" s="9"/>
      <c r="AN2467" s="9"/>
      <c r="AO2467" s="9"/>
    </row>
    <row r="2468" spans="33:41">
      <c r="AG2468" s="2">
        <v>2452</v>
      </c>
      <c r="AH2468" s="17">
        <v>2451</v>
      </c>
      <c r="AI2468" s="17">
        <f t="shared" si="82"/>
        <v>1.9751648351648352</v>
      </c>
      <c r="AJ2468" s="17" t="str">
        <f t="shared" si="83"/>
        <v>993</v>
      </c>
      <c r="AK2468" s="17"/>
      <c r="AL2468" s="17"/>
      <c r="AM2468" s="9"/>
      <c r="AN2468" s="9"/>
      <c r="AO2468" s="9"/>
    </row>
    <row r="2469" spans="33:41">
      <c r="AG2469" s="2">
        <v>2453</v>
      </c>
      <c r="AH2469" s="17">
        <v>2452</v>
      </c>
      <c r="AI2469" s="17">
        <f t="shared" si="82"/>
        <v>1.975970695970696</v>
      </c>
      <c r="AJ2469" s="17" t="str">
        <f t="shared" si="83"/>
        <v>994</v>
      </c>
      <c r="AK2469" s="17"/>
      <c r="AL2469" s="17"/>
      <c r="AM2469" s="9"/>
      <c r="AN2469" s="9"/>
      <c r="AO2469" s="9"/>
    </row>
    <row r="2470" spans="33:41">
      <c r="AG2470" s="2">
        <v>2454</v>
      </c>
      <c r="AH2470" s="17">
        <v>2453</v>
      </c>
      <c r="AI2470" s="17">
        <f t="shared" si="82"/>
        <v>1.9767765567765567</v>
      </c>
      <c r="AJ2470" s="17" t="str">
        <f t="shared" si="83"/>
        <v>995</v>
      </c>
      <c r="AK2470" s="17"/>
      <c r="AL2470" s="17"/>
      <c r="AM2470" s="9"/>
      <c r="AN2470" s="9"/>
      <c r="AO2470" s="9"/>
    </row>
    <row r="2471" spans="33:41">
      <c r="AG2471" s="2">
        <v>2455</v>
      </c>
      <c r="AH2471" s="17">
        <v>2454</v>
      </c>
      <c r="AI2471" s="17">
        <f t="shared" si="82"/>
        <v>1.9775824175824175</v>
      </c>
      <c r="AJ2471" s="17" t="str">
        <f t="shared" si="83"/>
        <v>996</v>
      </c>
      <c r="AK2471" s="17"/>
      <c r="AL2471" s="17"/>
      <c r="AM2471" s="9"/>
      <c r="AN2471" s="9"/>
      <c r="AO2471" s="9"/>
    </row>
    <row r="2472" spans="33:41">
      <c r="AG2472" s="2">
        <v>2456</v>
      </c>
      <c r="AH2472" s="17">
        <v>2455</v>
      </c>
      <c r="AI2472" s="17">
        <f t="shared" si="82"/>
        <v>1.9783882783882785</v>
      </c>
      <c r="AJ2472" s="17" t="str">
        <f t="shared" si="83"/>
        <v>997</v>
      </c>
      <c r="AK2472" s="17"/>
      <c r="AL2472" s="17"/>
      <c r="AM2472" s="9"/>
      <c r="AN2472" s="9"/>
      <c r="AO2472" s="9"/>
    </row>
    <row r="2473" spans="33:41">
      <c r="AG2473" s="2">
        <v>2457</v>
      </c>
      <c r="AH2473" s="17">
        <v>2456</v>
      </c>
      <c r="AI2473" s="17">
        <f t="shared" si="82"/>
        <v>1.9791941391941392</v>
      </c>
      <c r="AJ2473" s="17" t="str">
        <f t="shared" si="83"/>
        <v>998</v>
      </c>
      <c r="AK2473" s="17"/>
      <c r="AL2473" s="17"/>
      <c r="AM2473" s="9"/>
      <c r="AN2473" s="9"/>
      <c r="AO2473" s="9"/>
    </row>
    <row r="2474" spans="33:41">
      <c r="AG2474" s="2">
        <v>2458</v>
      </c>
      <c r="AH2474" s="17">
        <v>2457</v>
      </c>
      <c r="AI2474" s="17">
        <f t="shared" si="82"/>
        <v>1.98</v>
      </c>
      <c r="AJ2474" s="17" t="str">
        <f t="shared" si="83"/>
        <v>999</v>
      </c>
      <c r="AK2474" s="17"/>
      <c r="AL2474" s="17"/>
      <c r="AM2474" s="9"/>
      <c r="AN2474" s="9"/>
      <c r="AO2474" s="9"/>
    </row>
    <row r="2475" spans="33:41">
      <c r="AG2475" s="2">
        <v>2459</v>
      </c>
      <c r="AH2475" s="17">
        <v>2458</v>
      </c>
      <c r="AI2475" s="17">
        <f t="shared" si="82"/>
        <v>1.9808058608058607</v>
      </c>
      <c r="AJ2475" s="17" t="str">
        <f t="shared" si="83"/>
        <v>99A</v>
      </c>
      <c r="AK2475" s="17"/>
      <c r="AL2475" s="17"/>
      <c r="AM2475" s="9"/>
      <c r="AN2475" s="9"/>
      <c r="AO2475" s="9"/>
    </row>
    <row r="2476" spans="33:41">
      <c r="AG2476" s="2">
        <v>2460</v>
      </c>
      <c r="AH2476" s="17">
        <v>2459</v>
      </c>
      <c r="AI2476" s="17">
        <f t="shared" si="82"/>
        <v>1.9816117216117215</v>
      </c>
      <c r="AJ2476" s="17" t="str">
        <f t="shared" si="83"/>
        <v>99B</v>
      </c>
      <c r="AK2476" s="17"/>
      <c r="AL2476" s="17"/>
      <c r="AM2476" s="9"/>
      <c r="AN2476" s="9"/>
      <c r="AO2476" s="9"/>
    </row>
    <row r="2477" spans="33:41">
      <c r="AG2477" s="2">
        <v>2461</v>
      </c>
      <c r="AH2477" s="17">
        <v>2460</v>
      </c>
      <c r="AI2477" s="17">
        <f t="shared" si="82"/>
        <v>1.9824175824175825</v>
      </c>
      <c r="AJ2477" s="17" t="str">
        <f t="shared" si="83"/>
        <v>99C</v>
      </c>
      <c r="AK2477" s="17"/>
      <c r="AL2477" s="17"/>
      <c r="AM2477" s="9"/>
      <c r="AN2477" s="9"/>
      <c r="AO2477" s="9"/>
    </row>
    <row r="2478" spans="33:41">
      <c r="AG2478" s="2">
        <v>2462</v>
      </c>
      <c r="AH2478" s="17">
        <v>2461</v>
      </c>
      <c r="AI2478" s="17">
        <f t="shared" si="82"/>
        <v>1.9832234432234432</v>
      </c>
      <c r="AJ2478" s="17" t="str">
        <f t="shared" si="83"/>
        <v>99D</v>
      </c>
      <c r="AK2478" s="17"/>
      <c r="AL2478" s="17"/>
      <c r="AM2478" s="9"/>
      <c r="AN2478" s="9"/>
      <c r="AO2478" s="9"/>
    </row>
    <row r="2479" spans="33:41">
      <c r="AG2479" s="2">
        <v>2463</v>
      </c>
      <c r="AH2479" s="17">
        <v>2462</v>
      </c>
      <c r="AI2479" s="17">
        <f t="shared" si="82"/>
        <v>1.984029304029304</v>
      </c>
      <c r="AJ2479" s="17" t="str">
        <f t="shared" si="83"/>
        <v>99E</v>
      </c>
      <c r="AK2479" s="17"/>
      <c r="AL2479" s="17"/>
      <c r="AM2479" s="9"/>
      <c r="AN2479" s="9"/>
      <c r="AO2479" s="9"/>
    </row>
    <row r="2480" spans="33:41">
      <c r="AG2480" s="2">
        <v>2464</v>
      </c>
      <c r="AH2480" s="17">
        <v>2463</v>
      </c>
      <c r="AI2480" s="17">
        <f t="shared" si="82"/>
        <v>1.9848351648351648</v>
      </c>
      <c r="AJ2480" s="17" t="str">
        <f t="shared" si="83"/>
        <v>99F</v>
      </c>
      <c r="AK2480" s="17"/>
      <c r="AL2480" s="17"/>
      <c r="AM2480" s="9"/>
      <c r="AN2480" s="9"/>
      <c r="AO2480" s="9"/>
    </row>
    <row r="2481" spans="33:41">
      <c r="AG2481" s="2">
        <v>2465</v>
      </c>
      <c r="AH2481" s="17">
        <v>2464</v>
      </c>
      <c r="AI2481" s="17">
        <f t="shared" si="82"/>
        <v>1.9856410256410257</v>
      </c>
      <c r="AJ2481" s="17" t="str">
        <f t="shared" si="83"/>
        <v>9A0</v>
      </c>
      <c r="AK2481" s="17"/>
      <c r="AL2481" s="17"/>
      <c r="AM2481" s="9"/>
      <c r="AN2481" s="9"/>
      <c r="AO2481" s="9"/>
    </row>
    <row r="2482" spans="33:41">
      <c r="AG2482" s="2">
        <v>2466</v>
      </c>
      <c r="AH2482" s="17">
        <v>2465</v>
      </c>
      <c r="AI2482" s="17">
        <f t="shared" si="82"/>
        <v>1.9864468864468865</v>
      </c>
      <c r="AJ2482" s="17" t="str">
        <f t="shared" si="83"/>
        <v>9A1</v>
      </c>
      <c r="AK2482" s="17"/>
      <c r="AL2482" s="17"/>
      <c r="AM2482" s="9"/>
      <c r="AN2482" s="9"/>
      <c r="AO2482" s="9"/>
    </row>
    <row r="2483" spans="33:41">
      <c r="AG2483" s="2">
        <v>2467</v>
      </c>
      <c r="AH2483" s="17">
        <v>2466</v>
      </c>
      <c r="AI2483" s="17">
        <f t="shared" si="82"/>
        <v>1.9872527472527473</v>
      </c>
      <c r="AJ2483" s="17" t="str">
        <f t="shared" si="83"/>
        <v>9A2</v>
      </c>
      <c r="AK2483" s="17"/>
      <c r="AL2483" s="17"/>
      <c r="AM2483" s="9"/>
      <c r="AN2483" s="9"/>
      <c r="AO2483" s="9"/>
    </row>
    <row r="2484" spans="33:41">
      <c r="AG2484" s="2">
        <v>2468</v>
      </c>
      <c r="AH2484" s="17">
        <v>2467</v>
      </c>
      <c r="AI2484" s="17">
        <f t="shared" si="82"/>
        <v>1.988058608058608</v>
      </c>
      <c r="AJ2484" s="17" t="str">
        <f t="shared" si="83"/>
        <v>9A3</v>
      </c>
      <c r="AK2484" s="17"/>
      <c r="AL2484" s="17"/>
      <c r="AM2484" s="9"/>
      <c r="AN2484" s="9"/>
      <c r="AO2484" s="9"/>
    </row>
    <row r="2485" spans="33:41">
      <c r="AG2485" s="2">
        <v>2469</v>
      </c>
      <c r="AH2485" s="17">
        <v>2468</v>
      </c>
      <c r="AI2485" s="17">
        <f t="shared" si="82"/>
        <v>1.9888644688644688</v>
      </c>
      <c r="AJ2485" s="17" t="str">
        <f t="shared" si="83"/>
        <v>9A4</v>
      </c>
      <c r="AK2485" s="17"/>
      <c r="AL2485" s="17"/>
      <c r="AM2485" s="9"/>
      <c r="AN2485" s="9"/>
      <c r="AO2485" s="9"/>
    </row>
    <row r="2486" spans="33:41">
      <c r="AG2486" s="2">
        <v>2470</v>
      </c>
      <c r="AH2486" s="17">
        <v>2469</v>
      </c>
      <c r="AI2486" s="17">
        <f t="shared" si="82"/>
        <v>1.9896703296703298</v>
      </c>
      <c r="AJ2486" s="17" t="str">
        <f t="shared" si="83"/>
        <v>9A5</v>
      </c>
      <c r="AK2486" s="17"/>
      <c r="AL2486" s="17"/>
      <c r="AM2486" s="9"/>
      <c r="AN2486" s="9"/>
      <c r="AO2486" s="9"/>
    </row>
    <row r="2487" spans="33:41">
      <c r="AG2487" s="2">
        <v>2471</v>
      </c>
      <c r="AH2487" s="17">
        <v>2470</v>
      </c>
      <c r="AI2487" s="17">
        <f t="shared" si="82"/>
        <v>1.9904761904761905</v>
      </c>
      <c r="AJ2487" s="17" t="str">
        <f t="shared" si="83"/>
        <v>9A6</v>
      </c>
      <c r="AK2487" s="17"/>
      <c r="AL2487" s="17"/>
      <c r="AM2487" s="9"/>
      <c r="AN2487" s="9"/>
      <c r="AO2487" s="9"/>
    </row>
    <row r="2488" spans="33:41">
      <c r="AG2488" s="2">
        <v>2472</v>
      </c>
      <c r="AH2488" s="17">
        <v>2471</v>
      </c>
      <c r="AI2488" s="17">
        <f t="shared" si="82"/>
        <v>1.9912820512820513</v>
      </c>
      <c r="AJ2488" s="17" t="str">
        <f t="shared" si="83"/>
        <v>9A7</v>
      </c>
      <c r="AK2488" s="17"/>
      <c r="AL2488" s="17"/>
      <c r="AM2488" s="9"/>
      <c r="AN2488" s="9"/>
      <c r="AO2488" s="9"/>
    </row>
    <row r="2489" spans="33:41">
      <c r="AG2489" s="2">
        <v>2473</v>
      </c>
      <c r="AH2489" s="17">
        <v>2472</v>
      </c>
      <c r="AI2489" s="17">
        <f t="shared" si="82"/>
        <v>1.992087912087912</v>
      </c>
      <c r="AJ2489" s="17" t="str">
        <f t="shared" si="83"/>
        <v>9A8</v>
      </c>
      <c r="AK2489" s="17"/>
      <c r="AL2489" s="17"/>
      <c r="AM2489" s="9"/>
      <c r="AN2489" s="9"/>
      <c r="AO2489" s="9"/>
    </row>
    <row r="2490" spans="33:41">
      <c r="AG2490" s="2">
        <v>2474</v>
      </c>
      <c r="AH2490" s="17">
        <v>2473</v>
      </c>
      <c r="AI2490" s="17">
        <f t="shared" si="82"/>
        <v>1.9928937728937728</v>
      </c>
      <c r="AJ2490" s="17" t="str">
        <f t="shared" si="83"/>
        <v>9A9</v>
      </c>
      <c r="AK2490" s="17"/>
      <c r="AL2490" s="17"/>
      <c r="AM2490" s="9"/>
      <c r="AN2490" s="9"/>
      <c r="AO2490" s="9"/>
    </row>
    <row r="2491" spans="33:41">
      <c r="AG2491" s="2">
        <v>2475</v>
      </c>
      <c r="AH2491" s="17">
        <v>2474</v>
      </c>
      <c r="AI2491" s="17">
        <f t="shared" si="82"/>
        <v>1.9936996336996338</v>
      </c>
      <c r="AJ2491" s="17" t="str">
        <f t="shared" si="83"/>
        <v>9AA</v>
      </c>
      <c r="AK2491" s="17"/>
      <c r="AL2491" s="17"/>
      <c r="AM2491" s="9"/>
      <c r="AN2491" s="9"/>
      <c r="AO2491" s="9"/>
    </row>
    <row r="2492" spans="33:41">
      <c r="AG2492" s="2">
        <v>2476</v>
      </c>
      <c r="AH2492" s="17">
        <v>2475</v>
      </c>
      <c r="AI2492" s="17">
        <f t="shared" si="82"/>
        <v>1.9945054945054945</v>
      </c>
      <c r="AJ2492" s="17" t="str">
        <f t="shared" si="83"/>
        <v>9AB</v>
      </c>
      <c r="AK2492" s="17"/>
      <c r="AL2492" s="17"/>
      <c r="AM2492" s="9"/>
      <c r="AN2492" s="9"/>
      <c r="AO2492" s="9"/>
    </row>
    <row r="2493" spans="33:41">
      <c r="AG2493" s="2">
        <v>2477</v>
      </c>
      <c r="AH2493" s="17">
        <v>2476</v>
      </c>
      <c r="AI2493" s="17">
        <f t="shared" si="82"/>
        <v>1.9953113553113553</v>
      </c>
      <c r="AJ2493" s="17" t="str">
        <f t="shared" si="83"/>
        <v>9AC</v>
      </c>
      <c r="AK2493" s="17"/>
      <c r="AL2493" s="17"/>
      <c r="AM2493" s="9"/>
      <c r="AN2493" s="9"/>
      <c r="AO2493" s="9"/>
    </row>
    <row r="2494" spans="33:41">
      <c r="AG2494" s="2">
        <v>2478</v>
      </c>
      <c r="AH2494" s="17">
        <v>2477</v>
      </c>
      <c r="AI2494" s="17">
        <f t="shared" si="82"/>
        <v>1.996117216117216</v>
      </c>
      <c r="AJ2494" s="17" t="str">
        <f t="shared" si="83"/>
        <v>9AD</v>
      </c>
      <c r="AK2494" s="17"/>
      <c r="AL2494" s="17"/>
      <c r="AM2494" s="9"/>
      <c r="AN2494" s="9"/>
      <c r="AO2494" s="9"/>
    </row>
    <row r="2495" spans="33:41">
      <c r="AG2495" s="2">
        <v>2479</v>
      </c>
      <c r="AH2495" s="17">
        <v>2478</v>
      </c>
      <c r="AI2495" s="17">
        <f t="shared" si="82"/>
        <v>1.996923076923077</v>
      </c>
      <c r="AJ2495" s="17" t="str">
        <f t="shared" si="83"/>
        <v>9AE</v>
      </c>
      <c r="AK2495" s="17"/>
      <c r="AL2495" s="17"/>
      <c r="AM2495" s="9"/>
      <c r="AN2495" s="9"/>
      <c r="AO2495" s="9"/>
    </row>
    <row r="2496" spans="33:41">
      <c r="AG2496" s="2">
        <v>2480</v>
      </c>
      <c r="AH2496" s="17">
        <v>2479</v>
      </c>
      <c r="AI2496" s="17">
        <f t="shared" si="82"/>
        <v>1.9977289377289378</v>
      </c>
      <c r="AJ2496" s="17" t="str">
        <f t="shared" si="83"/>
        <v>9AF</v>
      </c>
      <c r="AK2496" s="17"/>
      <c r="AL2496" s="17"/>
      <c r="AM2496" s="9"/>
      <c r="AN2496" s="9"/>
      <c r="AO2496" s="9"/>
    </row>
    <row r="2497" spans="33:41">
      <c r="AG2497" s="2">
        <v>2481</v>
      </c>
      <c r="AH2497" s="17">
        <v>2480</v>
      </c>
      <c r="AI2497" s="17">
        <f t="shared" si="82"/>
        <v>1.9985347985347985</v>
      </c>
      <c r="AJ2497" s="17" t="str">
        <f t="shared" si="83"/>
        <v>9B0</v>
      </c>
      <c r="AK2497" s="17"/>
      <c r="AL2497" s="17"/>
      <c r="AM2497" s="9"/>
      <c r="AN2497" s="9"/>
      <c r="AO2497" s="9"/>
    </row>
    <row r="2498" spans="33:41">
      <c r="AG2498" s="2">
        <v>2482</v>
      </c>
      <c r="AH2498" s="17">
        <v>2481</v>
      </c>
      <c r="AI2498" s="17">
        <f t="shared" si="82"/>
        <v>1.9993406593406593</v>
      </c>
      <c r="AJ2498" s="17" t="str">
        <f t="shared" si="83"/>
        <v>9B1</v>
      </c>
      <c r="AK2498" s="17"/>
      <c r="AL2498" s="17"/>
      <c r="AM2498" s="9"/>
      <c r="AN2498" s="9"/>
      <c r="AO2498" s="9"/>
    </row>
    <row r="2499" spans="33:41">
      <c r="AG2499" s="2">
        <v>2483</v>
      </c>
      <c r="AH2499" s="17">
        <v>2482</v>
      </c>
      <c r="AI2499" s="17">
        <f t="shared" si="82"/>
        <v>2.0001465201465201</v>
      </c>
      <c r="AJ2499" s="17" t="str">
        <f t="shared" si="83"/>
        <v>9B2</v>
      </c>
      <c r="AK2499" s="17"/>
      <c r="AL2499" s="17"/>
      <c r="AM2499" s="9"/>
      <c r="AN2499" s="9"/>
      <c r="AO2499" s="9"/>
    </row>
    <row r="2500" spans="33:41">
      <c r="AG2500" s="2">
        <v>2484</v>
      </c>
      <c r="AH2500" s="17">
        <v>2483</v>
      </c>
      <c r="AI2500" s="17">
        <f t="shared" si="82"/>
        <v>2.000952380952381</v>
      </c>
      <c r="AJ2500" s="17" t="str">
        <f t="shared" si="83"/>
        <v>9B3</v>
      </c>
      <c r="AK2500" s="17"/>
      <c r="AL2500" s="17"/>
      <c r="AM2500" s="9"/>
      <c r="AN2500" s="9"/>
      <c r="AO2500" s="9"/>
    </row>
    <row r="2501" spans="33:41">
      <c r="AG2501" s="2">
        <v>2485</v>
      </c>
      <c r="AH2501" s="17">
        <v>2484</v>
      </c>
      <c r="AI2501" s="17">
        <f t="shared" si="82"/>
        <v>2.0017582417582416</v>
      </c>
      <c r="AJ2501" s="17" t="str">
        <f t="shared" si="83"/>
        <v>9B4</v>
      </c>
      <c r="AK2501" s="17"/>
      <c r="AL2501" s="17"/>
      <c r="AM2501" s="9"/>
      <c r="AN2501" s="9"/>
      <c r="AO2501" s="9"/>
    </row>
    <row r="2502" spans="33:41">
      <c r="AG2502" s="2">
        <v>2486</v>
      </c>
      <c r="AH2502" s="17">
        <v>2485</v>
      </c>
      <c r="AI2502" s="17">
        <f t="shared" si="82"/>
        <v>2.0025641025641026</v>
      </c>
      <c r="AJ2502" s="17" t="str">
        <f t="shared" si="83"/>
        <v>9B5</v>
      </c>
      <c r="AK2502" s="17"/>
      <c r="AL2502" s="17"/>
      <c r="AM2502" s="9"/>
      <c r="AN2502" s="9"/>
      <c r="AO2502" s="9"/>
    </row>
    <row r="2503" spans="33:41">
      <c r="AG2503" s="2">
        <v>2487</v>
      </c>
      <c r="AH2503" s="17">
        <v>2486</v>
      </c>
      <c r="AI2503" s="17">
        <f t="shared" si="82"/>
        <v>2.0033699633699635</v>
      </c>
      <c r="AJ2503" s="17" t="str">
        <f t="shared" si="83"/>
        <v>9B6</v>
      </c>
      <c r="AK2503" s="17"/>
      <c r="AL2503" s="17"/>
      <c r="AM2503" s="9"/>
      <c r="AN2503" s="9"/>
      <c r="AO2503" s="9"/>
    </row>
    <row r="2504" spans="33:41">
      <c r="AG2504" s="2">
        <v>2488</v>
      </c>
      <c r="AH2504" s="17">
        <v>2487</v>
      </c>
      <c r="AI2504" s="17">
        <f t="shared" si="82"/>
        <v>2.0041758241758241</v>
      </c>
      <c r="AJ2504" s="17" t="str">
        <f t="shared" si="83"/>
        <v>9B7</v>
      </c>
      <c r="AK2504" s="17"/>
      <c r="AL2504" s="17"/>
      <c r="AM2504" s="9"/>
      <c r="AN2504" s="9"/>
      <c r="AO2504" s="9"/>
    </row>
    <row r="2505" spans="33:41">
      <c r="AG2505" s="2">
        <v>2489</v>
      </c>
      <c r="AH2505" s="17">
        <v>2488</v>
      </c>
      <c r="AI2505" s="17">
        <f t="shared" si="82"/>
        <v>2.0049816849816851</v>
      </c>
      <c r="AJ2505" s="17" t="str">
        <f t="shared" si="83"/>
        <v>9B8</v>
      </c>
      <c r="AK2505" s="17"/>
      <c r="AL2505" s="17"/>
      <c r="AM2505" s="9"/>
      <c r="AN2505" s="9"/>
      <c r="AO2505" s="9"/>
    </row>
    <row r="2506" spans="33:41">
      <c r="AG2506" s="2">
        <v>2490</v>
      </c>
      <c r="AH2506" s="17">
        <v>2489</v>
      </c>
      <c r="AI2506" s="17">
        <f t="shared" si="82"/>
        <v>2.0057875457875456</v>
      </c>
      <c r="AJ2506" s="17" t="str">
        <f t="shared" si="83"/>
        <v>9B9</v>
      </c>
      <c r="AK2506" s="17"/>
      <c r="AL2506" s="17"/>
      <c r="AM2506" s="9"/>
      <c r="AN2506" s="9"/>
      <c r="AO2506" s="9"/>
    </row>
    <row r="2507" spans="33:41">
      <c r="AG2507" s="2">
        <v>2491</v>
      </c>
      <c r="AH2507" s="17">
        <v>2490</v>
      </c>
      <c r="AI2507" s="17">
        <f t="shared" si="82"/>
        <v>2.0065934065934066</v>
      </c>
      <c r="AJ2507" s="17" t="str">
        <f t="shared" si="83"/>
        <v>9BA</v>
      </c>
      <c r="AK2507" s="17"/>
      <c r="AL2507" s="17"/>
      <c r="AM2507" s="9"/>
      <c r="AN2507" s="9"/>
      <c r="AO2507" s="9"/>
    </row>
    <row r="2508" spans="33:41">
      <c r="AG2508" s="2">
        <v>2492</v>
      </c>
      <c r="AH2508" s="17">
        <v>2491</v>
      </c>
      <c r="AI2508" s="17">
        <f t="shared" si="82"/>
        <v>2.0073992673992676</v>
      </c>
      <c r="AJ2508" s="17" t="str">
        <f t="shared" si="83"/>
        <v>9BB</v>
      </c>
      <c r="AK2508" s="17"/>
      <c r="AL2508" s="17"/>
      <c r="AM2508" s="9"/>
      <c r="AN2508" s="9"/>
      <c r="AO2508" s="9"/>
    </row>
    <row r="2509" spans="33:41">
      <c r="AG2509" s="2">
        <v>2493</v>
      </c>
      <c r="AH2509" s="17">
        <v>2492</v>
      </c>
      <c r="AI2509" s="17">
        <f t="shared" si="82"/>
        <v>2.0082051282051281</v>
      </c>
      <c r="AJ2509" s="17" t="str">
        <f t="shared" si="83"/>
        <v>9BC</v>
      </c>
      <c r="AK2509" s="17"/>
      <c r="AL2509" s="17"/>
      <c r="AM2509" s="9"/>
      <c r="AN2509" s="9"/>
      <c r="AO2509" s="9"/>
    </row>
    <row r="2510" spans="33:41">
      <c r="AG2510" s="2">
        <v>2494</v>
      </c>
      <c r="AH2510" s="17">
        <v>2493</v>
      </c>
      <c r="AI2510" s="17">
        <f t="shared" si="82"/>
        <v>2.0090109890109891</v>
      </c>
      <c r="AJ2510" s="17" t="str">
        <f t="shared" si="83"/>
        <v>9BD</v>
      </c>
      <c r="AK2510" s="17"/>
      <c r="AL2510" s="17"/>
      <c r="AM2510" s="9"/>
      <c r="AN2510" s="9"/>
      <c r="AO2510" s="9"/>
    </row>
    <row r="2511" spans="33:41">
      <c r="AG2511" s="2">
        <v>2495</v>
      </c>
      <c r="AH2511" s="17">
        <v>2494</v>
      </c>
      <c r="AI2511" s="17">
        <f t="shared" si="82"/>
        <v>2.0098168498168496</v>
      </c>
      <c r="AJ2511" s="17" t="str">
        <f t="shared" si="83"/>
        <v>9BE</v>
      </c>
      <c r="AK2511" s="17"/>
      <c r="AL2511" s="17"/>
      <c r="AM2511" s="9"/>
      <c r="AN2511" s="9"/>
      <c r="AO2511" s="9"/>
    </row>
    <row r="2512" spans="33:41">
      <c r="AG2512" s="2">
        <v>2496</v>
      </c>
      <c r="AH2512" s="17">
        <v>2495</v>
      </c>
      <c r="AI2512" s="17">
        <f t="shared" si="82"/>
        <v>2.0106227106227106</v>
      </c>
      <c r="AJ2512" s="17" t="str">
        <f t="shared" si="83"/>
        <v>9BF</v>
      </c>
      <c r="AK2512" s="17"/>
      <c r="AL2512" s="17"/>
      <c r="AM2512" s="9"/>
      <c r="AN2512" s="9"/>
      <c r="AO2512" s="9"/>
    </row>
    <row r="2513" spans="33:41">
      <c r="AG2513" s="2">
        <v>2497</v>
      </c>
      <c r="AH2513" s="17">
        <v>2496</v>
      </c>
      <c r="AI2513" s="17">
        <f t="shared" si="82"/>
        <v>2.0114285714285716</v>
      </c>
      <c r="AJ2513" s="17" t="str">
        <f t="shared" si="83"/>
        <v>9C0</v>
      </c>
      <c r="AK2513" s="17"/>
      <c r="AL2513" s="17"/>
      <c r="AM2513" s="9"/>
      <c r="AN2513" s="9"/>
      <c r="AO2513" s="9"/>
    </row>
    <row r="2514" spans="33:41">
      <c r="AG2514" s="2">
        <v>2498</v>
      </c>
      <c r="AH2514" s="17">
        <v>2497</v>
      </c>
      <c r="AI2514" s="17">
        <f t="shared" si="82"/>
        <v>2.0122344322344321</v>
      </c>
      <c r="AJ2514" s="17" t="str">
        <f t="shared" si="83"/>
        <v>9C1</v>
      </c>
      <c r="AK2514" s="17"/>
      <c r="AL2514" s="17"/>
      <c r="AM2514" s="9"/>
      <c r="AN2514" s="9"/>
      <c r="AO2514" s="9"/>
    </row>
    <row r="2515" spans="33:41">
      <c r="AG2515" s="2">
        <v>2499</v>
      </c>
      <c r="AH2515" s="17">
        <v>2498</v>
      </c>
      <c r="AI2515" s="17">
        <f t="shared" ref="AI2515:AI2578" si="84">AH2515*$AJ$15</f>
        <v>2.0130402930402931</v>
      </c>
      <c r="AJ2515" s="17" t="str">
        <f t="shared" ref="AJ2515:AJ2578" si="85">DEC2HEX(AH2515,3)</f>
        <v>9C2</v>
      </c>
      <c r="AK2515" s="17"/>
      <c r="AL2515" s="17"/>
      <c r="AM2515" s="9"/>
      <c r="AN2515" s="9"/>
      <c r="AO2515" s="9"/>
    </row>
    <row r="2516" spans="33:41">
      <c r="AG2516" s="2">
        <v>2500</v>
      </c>
      <c r="AH2516" s="17">
        <v>2499</v>
      </c>
      <c r="AI2516" s="17">
        <f t="shared" si="84"/>
        <v>2.0138461538461541</v>
      </c>
      <c r="AJ2516" s="17" t="str">
        <f t="shared" si="85"/>
        <v>9C3</v>
      </c>
      <c r="AK2516" s="17"/>
      <c r="AL2516" s="17"/>
      <c r="AM2516" s="9"/>
      <c r="AN2516" s="9"/>
      <c r="AO2516" s="9"/>
    </row>
    <row r="2517" spans="33:41">
      <c r="AG2517" s="2">
        <v>2501</v>
      </c>
      <c r="AH2517" s="17">
        <v>2500</v>
      </c>
      <c r="AI2517" s="17">
        <f t="shared" si="84"/>
        <v>2.0146520146520146</v>
      </c>
      <c r="AJ2517" s="17" t="str">
        <f t="shared" si="85"/>
        <v>9C4</v>
      </c>
      <c r="AK2517" s="17"/>
      <c r="AL2517" s="17"/>
      <c r="AM2517" s="9"/>
      <c r="AN2517" s="9"/>
      <c r="AO2517" s="9"/>
    </row>
    <row r="2518" spans="33:41">
      <c r="AG2518" s="2">
        <v>2502</v>
      </c>
      <c r="AH2518" s="17">
        <v>2501</v>
      </c>
      <c r="AI2518" s="17">
        <f t="shared" si="84"/>
        <v>2.0154578754578756</v>
      </c>
      <c r="AJ2518" s="17" t="str">
        <f t="shared" si="85"/>
        <v>9C5</v>
      </c>
      <c r="AK2518" s="17"/>
      <c r="AL2518" s="17"/>
      <c r="AM2518" s="9"/>
      <c r="AN2518" s="9"/>
      <c r="AO2518" s="9"/>
    </row>
    <row r="2519" spans="33:41">
      <c r="AG2519" s="2">
        <v>2503</v>
      </c>
      <c r="AH2519" s="17">
        <v>2502</v>
      </c>
      <c r="AI2519" s="17">
        <f t="shared" si="84"/>
        <v>2.0162637362637361</v>
      </c>
      <c r="AJ2519" s="17" t="str">
        <f t="shared" si="85"/>
        <v>9C6</v>
      </c>
      <c r="AK2519" s="17"/>
      <c r="AL2519" s="17"/>
      <c r="AM2519" s="9"/>
      <c r="AN2519" s="9"/>
      <c r="AO2519" s="9"/>
    </row>
    <row r="2520" spans="33:41">
      <c r="AG2520" s="2">
        <v>2504</v>
      </c>
      <c r="AH2520" s="17">
        <v>2503</v>
      </c>
      <c r="AI2520" s="17">
        <f t="shared" si="84"/>
        <v>2.0170695970695971</v>
      </c>
      <c r="AJ2520" s="17" t="str">
        <f t="shared" si="85"/>
        <v>9C7</v>
      </c>
      <c r="AK2520" s="17"/>
      <c r="AL2520" s="17"/>
      <c r="AM2520" s="9"/>
      <c r="AN2520" s="9"/>
      <c r="AO2520" s="9"/>
    </row>
    <row r="2521" spans="33:41">
      <c r="AG2521" s="2">
        <v>2505</v>
      </c>
      <c r="AH2521" s="17">
        <v>2504</v>
      </c>
      <c r="AI2521" s="17">
        <f t="shared" si="84"/>
        <v>2.0178754578754581</v>
      </c>
      <c r="AJ2521" s="17" t="str">
        <f t="shared" si="85"/>
        <v>9C8</v>
      </c>
      <c r="AK2521" s="17"/>
      <c r="AL2521" s="17"/>
      <c r="AM2521" s="9"/>
      <c r="AN2521" s="9"/>
      <c r="AO2521" s="9"/>
    </row>
    <row r="2522" spans="33:41">
      <c r="AG2522" s="2">
        <v>2506</v>
      </c>
      <c r="AH2522" s="17">
        <v>2505</v>
      </c>
      <c r="AI2522" s="17">
        <f t="shared" si="84"/>
        <v>2.0186813186813186</v>
      </c>
      <c r="AJ2522" s="17" t="str">
        <f t="shared" si="85"/>
        <v>9C9</v>
      </c>
      <c r="AK2522" s="17"/>
      <c r="AL2522" s="17"/>
      <c r="AM2522" s="9"/>
      <c r="AN2522" s="9"/>
      <c r="AO2522" s="9"/>
    </row>
    <row r="2523" spans="33:41">
      <c r="AG2523" s="2">
        <v>2507</v>
      </c>
      <c r="AH2523" s="17">
        <v>2506</v>
      </c>
      <c r="AI2523" s="17">
        <f t="shared" si="84"/>
        <v>2.0194871794871796</v>
      </c>
      <c r="AJ2523" s="17" t="str">
        <f t="shared" si="85"/>
        <v>9CA</v>
      </c>
      <c r="AK2523" s="17"/>
      <c r="AL2523" s="17"/>
      <c r="AM2523" s="9"/>
      <c r="AN2523" s="9"/>
      <c r="AO2523" s="9"/>
    </row>
    <row r="2524" spans="33:41">
      <c r="AG2524" s="2">
        <v>2508</v>
      </c>
      <c r="AH2524" s="17">
        <v>2507</v>
      </c>
      <c r="AI2524" s="17">
        <f t="shared" si="84"/>
        <v>2.0202930402930401</v>
      </c>
      <c r="AJ2524" s="17" t="str">
        <f t="shared" si="85"/>
        <v>9CB</v>
      </c>
      <c r="AK2524" s="17"/>
      <c r="AL2524" s="17"/>
      <c r="AM2524" s="9"/>
      <c r="AN2524" s="9"/>
      <c r="AO2524" s="9"/>
    </row>
    <row r="2525" spans="33:41">
      <c r="AG2525" s="2">
        <v>2509</v>
      </c>
      <c r="AH2525" s="17">
        <v>2508</v>
      </c>
      <c r="AI2525" s="17">
        <f t="shared" si="84"/>
        <v>2.0210989010989011</v>
      </c>
      <c r="AJ2525" s="17" t="str">
        <f t="shared" si="85"/>
        <v>9CC</v>
      </c>
      <c r="AK2525" s="17"/>
      <c r="AL2525" s="17"/>
      <c r="AM2525" s="9"/>
      <c r="AN2525" s="9"/>
      <c r="AO2525" s="9"/>
    </row>
    <row r="2526" spans="33:41">
      <c r="AG2526" s="2">
        <v>2510</v>
      </c>
      <c r="AH2526" s="17">
        <v>2509</v>
      </c>
      <c r="AI2526" s="17">
        <f t="shared" si="84"/>
        <v>2.0219047619047621</v>
      </c>
      <c r="AJ2526" s="17" t="str">
        <f t="shared" si="85"/>
        <v>9CD</v>
      </c>
      <c r="AK2526" s="17"/>
      <c r="AL2526" s="17"/>
      <c r="AM2526" s="9"/>
      <c r="AN2526" s="9"/>
      <c r="AO2526" s="9"/>
    </row>
    <row r="2527" spans="33:41">
      <c r="AG2527" s="2">
        <v>2511</v>
      </c>
      <c r="AH2527" s="17">
        <v>2510</v>
      </c>
      <c r="AI2527" s="17">
        <f t="shared" si="84"/>
        <v>2.0227106227106226</v>
      </c>
      <c r="AJ2527" s="17" t="str">
        <f t="shared" si="85"/>
        <v>9CE</v>
      </c>
      <c r="AK2527" s="17"/>
      <c r="AL2527" s="17"/>
      <c r="AM2527" s="9"/>
      <c r="AN2527" s="9"/>
      <c r="AO2527" s="9"/>
    </row>
    <row r="2528" spans="33:41">
      <c r="AG2528" s="2">
        <v>2512</v>
      </c>
      <c r="AH2528" s="17">
        <v>2511</v>
      </c>
      <c r="AI2528" s="17">
        <f t="shared" si="84"/>
        <v>2.0235164835164836</v>
      </c>
      <c r="AJ2528" s="17" t="str">
        <f t="shared" si="85"/>
        <v>9CF</v>
      </c>
      <c r="AK2528" s="17"/>
      <c r="AL2528" s="17"/>
      <c r="AM2528" s="9"/>
      <c r="AN2528" s="9"/>
      <c r="AO2528" s="9"/>
    </row>
    <row r="2529" spans="33:41">
      <c r="AG2529" s="2">
        <v>2513</v>
      </c>
      <c r="AH2529" s="17">
        <v>2512</v>
      </c>
      <c r="AI2529" s="17">
        <f t="shared" si="84"/>
        <v>2.0243223443223441</v>
      </c>
      <c r="AJ2529" s="17" t="str">
        <f t="shared" si="85"/>
        <v>9D0</v>
      </c>
      <c r="AK2529" s="17"/>
      <c r="AL2529" s="17"/>
      <c r="AM2529" s="9"/>
      <c r="AN2529" s="9"/>
      <c r="AO2529" s="9"/>
    </row>
    <row r="2530" spans="33:41">
      <c r="AG2530" s="2">
        <v>2514</v>
      </c>
      <c r="AH2530" s="17">
        <v>2513</v>
      </c>
      <c r="AI2530" s="17">
        <f t="shared" si="84"/>
        <v>2.0251282051282051</v>
      </c>
      <c r="AJ2530" s="17" t="str">
        <f t="shared" si="85"/>
        <v>9D1</v>
      </c>
      <c r="AK2530" s="17"/>
      <c r="AL2530" s="17"/>
      <c r="AM2530" s="9"/>
      <c r="AN2530" s="9"/>
      <c r="AO2530" s="9"/>
    </row>
    <row r="2531" spans="33:41">
      <c r="AG2531" s="2">
        <v>2515</v>
      </c>
      <c r="AH2531" s="17">
        <v>2514</v>
      </c>
      <c r="AI2531" s="17">
        <f t="shared" si="84"/>
        <v>2.0259340659340661</v>
      </c>
      <c r="AJ2531" s="17" t="str">
        <f t="shared" si="85"/>
        <v>9D2</v>
      </c>
      <c r="AK2531" s="17"/>
      <c r="AL2531" s="17"/>
      <c r="AM2531" s="9"/>
      <c r="AN2531" s="9"/>
      <c r="AO2531" s="9"/>
    </row>
    <row r="2532" spans="33:41">
      <c r="AG2532" s="2">
        <v>2516</v>
      </c>
      <c r="AH2532" s="17">
        <v>2515</v>
      </c>
      <c r="AI2532" s="17">
        <f t="shared" si="84"/>
        <v>2.0267399267399266</v>
      </c>
      <c r="AJ2532" s="17" t="str">
        <f t="shared" si="85"/>
        <v>9D3</v>
      </c>
      <c r="AK2532" s="17"/>
      <c r="AL2532" s="17"/>
      <c r="AM2532" s="9"/>
      <c r="AN2532" s="9"/>
      <c r="AO2532" s="9"/>
    </row>
    <row r="2533" spans="33:41">
      <c r="AG2533" s="2">
        <v>2517</v>
      </c>
      <c r="AH2533" s="17">
        <v>2516</v>
      </c>
      <c r="AI2533" s="17">
        <f t="shared" si="84"/>
        <v>2.0275457875457876</v>
      </c>
      <c r="AJ2533" s="17" t="str">
        <f t="shared" si="85"/>
        <v>9D4</v>
      </c>
      <c r="AK2533" s="17"/>
      <c r="AL2533" s="17"/>
      <c r="AM2533" s="9"/>
      <c r="AN2533" s="9"/>
      <c r="AO2533" s="9"/>
    </row>
    <row r="2534" spans="33:41">
      <c r="AG2534" s="2">
        <v>2518</v>
      </c>
      <c r="AH2534" s="17">
        <v>2517</v>
      </c>
      <c r="AI2534" s="17">
        <f t="shared" si="84"/>
        <v>2.0283516483516482</v>
      </c>
      <c r="AJ2534" s="17" t="str">
        <f t="shared" si="85"/>
        <v>9D5</v>
      </c>
      <c r="AK2534" s="17"/>
      <c r="AL2534" s="17"/>
      <c r="AM2534" s="9"/>
      <c r="AN2534" s="9"/>
      <c r="AO2534" s="9"/>
    </row>
    <row r="2535" spans="33:41">
      <c r="AG2535" s="2">
        <v>2519</v>
      </c>
      <c r="AH2535" s="17">
        <v>2518</v>
      </c>
      <c r="AI2535" s="17">
        <f t="shared" si="84"/>
        <v>2.0291575091575091</v>
      </c>
      <c r="AJ2535" s="17" t="str">
        <f t="shared" si="85"/>
        <v>9D6</v>
      </c>
      <c r="AK2535" s="17"/>
      <c r="AL2535" s="17"/>
      <c r="AM2535" s="9"/>
      <c r="AN2535" s="9"/>
      <c r="AO2535" s="9"/>
    </row>
    <row r="2536" spans="33:41">
      <c r="AG2536" s="2">
        <v>2520</v>
      </c>
      <c r="AH2536" s="17">
        <v>2519</v>
      </c>
      <c r="AI2536" s="17">
        <f t="shared" si="84"/>
        <v>2.0299633699633701</v>
      </c>
      <c r="AJ2536" s="17" t="str">
        <f t="shared" si="85"/>
        <v>9D7</v>
      </c>
      <c r="AK2536" s="17"/>
      <c r="AL2536" s="17"/>
      <c r="AM2536" s="9"/>
      <c r="AN2536" s="9"/>
      <c r="AO2536" s="9"/>
    </row>
    <row r="2537" spans="33:41">
      <c r="AG2537" s="2">
        <v>2521</v>
      </c>
      <c r="AH2537" s="17">
        <v>2520</v>
      </c>
      <c r="AI2537" s="17">
        <f t="shared" si="84"/>
        <v>2.0307692307692307</v>
      </c>
      <c r="AJ2537" s="17" t="str">
        <f t="shared" si="85"/>
        <v>9D8</v>
      </c>
      <c r="AK2537" s="17"/>
      <c r="AL2537" s="17"/>
      <c r="AM2537" s="9"/>
      <c r="AN2537" s="9"/>
      <c r="AO2537" s="9"/>
    </row>
    <row r="2538" spans="33:41">
      <c r="AG2538" s="2">
        <v>2522</v>
      </c>
      <c r="AH2538" s="17">
        <v>2521</v>
      </c>
      <c r="AI2538" s="17">
        <f t="shared" si="84"/>
        <v>2.0315750915750916</v>
      </c>
      <c r="AJ2538" s="17" t="str">
        <f t="shared" si="85"/>
        <v>9D9</v>
      </c>
      <c r="AK2538" s="17"/>
      <c r="AL2538" s="17"/>
      <c r="AM2538" s="9"/>
      <c r="AN2538" s="9"/>
      <c r="AO2538" s="9"/>
    </row>
    <row r="2539" spans="33:41">
      <c r="AG2539" s="2">
        <v>2523</v>
      </c>
      <c r="AH2539" s="17">
        <v>2522</v>
      </c>
      <c r="AI2539" s="17">
        <f t="shared" si="84"/>
        <v>2.0323809523809522</v>
      </c>
      <c r="AJ2539" s="17" t="str">
        <f t="shared" si="85"/>
        <v>9DA</v>
      </c>
      <c r="AK2539" s="17"/>
      <c r="AL2539" s="17"/>
      <c r="AM2539" s="9"/>
      <c r="AN2539" s="9"/>
      <c r="AO2539" s="9"/>
    </row>
    <row r="2540" spans="33:41">
      <c r="AG2540" s="2">
        <v>2524</v>
      </c>
      <c r="AH2540" s="17">
        <v>2523</v>
      </c>
      <c r="AI2540" s="17">
        <f t="shared" si="84"/>
        <v>2.0331868131868132</v>
      </c>
      <c r="AJ2540" s="17" t="str">
        <f t="shared" si="85"/>
        <v>9DB</v>
      </c>
      <c r="AK2540" s="17"/>
      <c r="AL2540" s="17"/>
      <c r="AM2540" s="9"/>
      <c r="AN2540" s="9"/>
      <c r="AO2540" s="9"/>
    </row>
    <row r="2541" spans="33:41">
      <c r="AG2541" s="2">
        <v>2525</v>
      </c>
      <c r="AH2541" s="17">
        <v>2524</v>
      </c>
      <c r="AI2541" s="17">
        <f t="shared" si="84"/>
        <v>2.0339926739926741</v>
      </c>
      <c r="AJ2541" s="17" t="str">
        <f t="shared" si="85"/>
        <v>9DC</v>
      </c>
      <c r="AK2541" s="17"/>
      <c r="AL2541" s="17"/>
      <c r="AM2541" s="9"/>
      <c r="AN2541" s="9"/>
      <c r="AO2541" s="9"/>
    </row>
    <row r="2542" spans="33:41">
      <c r="AG2542" s="2">
        <v>2526</v>
      </c>
      <c r="AH2542" s="17">
        <v>2525</v>
      </c>
      <c r="AI2542" s="17">
        <f t="shared" si="84"/>
        <v>2.0347985347985347</v>
      </c>
      <c r="AJ2542" s="17" t="str">
        <f t="shared" si="85"/>
        <v>9DD</v>
      </c>
      <c r="AK2542" s="17"/>
      <c r="AL2542" s="17"/>
      <c r="AM2542" s="9"/>
      <c r="AN2542" s="9"/>
      <c r="AO2542" s="9"/>
    </row>
    <row r="2543" spans="33:41">
      <c r="AG2543" s="2">
        <v>2527</v>
      </c>
      <c r="AH2543" s="17">
        <v>2526</v>
      </c>
      <c r="AI2543" s="17">
        <f t="shared" si="84"/>
        <v>2.0356043956043957</v>
      </c>
      <c r="AJ2543" s="17" t="str">
        <f t="shared" si="85"/>
        <v>9DE</v>
      </c>
      <c r="AK2543" s="17"/>
      <c r="AL2543" s="17"/>
      <c r="AM2543" s="9"/>
      <c r="AN2543" s="9"/>
      <c r="AO2543" s="9"/>
    </row>
    <row r="2544" spans="33:41">
      <c r="AG2544" s="2">
        <v>2528</v>
      </c>
      <c r="AH2544" s="17">
        <v>2527</v>
      </c>
      <c r="AI2544" s="17">
        <f t="shared" si="84"/>
        <v>2.0364102564102562</v>
      </c>
      <c r="AJ2544" s="17" t="str">
        <f t="shared" si="85"/>
        <v>9DF</v>
      </c>
      <c r="AK2544" s="17"/>
      <c r="AL2544" s="17"/>
      <c r="AM2544" s="9"/>
      <c r="AN2544" s="9"/>
      <c r="AO2544" s="9"/>
    </row>
    <row r="2545" spans="33:41">
      <c r="AG2545" s="2">
        <v>2529</v>
      </c>
      <c r="AH2545" s="17">
        <v>2528</v>
      </c>
      <c r="AI2545" s="17">
        <f t="shared" si="84"/>
        <v>2.0372161172161172</v>
      </c>
      <c r="AJ2545" s="17" t="str">
        <f t="shared" si="85"/>
        <v>9E0</v>
      </c>
      <c r="AK2545" s="17"/>
      <c r="AL2545" s="17"/>
      <c r="AM2545" s="9"/>
      <c r="AN2545" s="9"/>
      <c r="AO2545" s="9"/>
    </row>
    <row r="2546" spans="33:41">
      <c r="AG2546" s="2">
        <v>2530</v>
      </c>
      <c r="AH2546" s="17">
        <v>2529</v>
      </c>
      <c r="AI2546" s="17">
        <f t="shared" si="84"/>
        <v>2.0380219780219782</v>
      </c>
      <c r="AJ2546" s="17" t="str">
        <f t="shared" si="85"/>
        <v>9E1</v>
      </c>
      <c r="AK2546" s="17"/>
      <c r="AL2546" s="17"/>
      <c r="AM2546" s="9"/>
      <c r="AN2546" s="9"/>
      <c r="AO2546" s="9"/>
    </row>
    <row r="2547" spans="33:41">
      <c r="AG2547" s="2">
        <v>2531</v>
      </c>
      <c r="AH2547" s="17">
        <v>2530</v>
      </c>
      <c r="AI2547" s="17">
        <f t="shared" si="84"/>
        <v>2.0388278388278387</v>
      </c>
      <c r="AJ2547" s="17" t="str">
        <f t="shared" si="85"/>
        <v>9E2</v>
      </c>
      <c r="AK2547" s="17"/>
      <c r="AL2547" s="17"/>
      <c r="AM2547" s="9"/>
      <c r="AN2547" s="9"/>
      <c r="AO2547" s="9"/>
    </row>
    <row r="2548" spans="33:41">
      <c r="AG2548" s="2">
        <v>2532</v>
      </c>
      <c r="AH2548" s="17">
        <v>2531</v>
      </c>
      <c r="AI2548" s="17">
        <f t="shared" si="84"/>
        <v>2.0396336996336997</v>
      </c>
      <c r="AJ2548" s="17" t="str">
        <f t="shared" si="85"/>
        <v>9E3</v>
      </c>
      <c r="AK2548" s="17"/>
      <c r="AL2548" s="17"/>
      <c r="AM2548" s="9"/>
      <c r="AN2548" s="9"/>
      <c r="AO2548" s="9"/>
    </row>
    <row r="2549" spans="33:41">
      <c r="AG2549" s="2">
        <v>2533</v>
      </c>
      <c r="AH2549" s="17">
        <v>2532</v>
      </c>
      <c r="AI2549" s="17">
        <f t="shared" si="84"/>
        <v>2.0404395604395607</v>
      </c>
      <c r="AJ2549" s="17" t="str">
        <f t="shared" si="85"/>
        <v>9E4</v>
      </c>
      <c r="AK2549" s="17"/>
      <c r="AL2549" s="17"/>
      <c r="AM2549" s="9"/>
      <c r="AN2549" s="9"/>
      <c r="AO2549" s="9"/>
    </row>
    <row r="2550" spans="33:41">
      <c r="AG2550" s="2">
        <v>2534</v>
      </c>
      <c r="AH2550" s="17">
        <v>2533</v>
      </c>
      <c r="AI2550" s="17">
        <f t="shared" si="84"/>
        <v>2.0412454212454212</v>
      </c>
      <c r="AJ2550" s="17" t="str">
        <f t="shared" si="85"/>
        <v>9E5</v>
      </c>
      <c r="AK2550" s="17"/>
      <c r="AL2550" s="17"/>
      <c r="AM2550" s="9"/>
      <c r="AN2550" s="9"/>
      <c r="AO2550" s="9"/>
    </row>
    <row r="2551" spans="33:41">
      <c r="AG2551" s="2">
        <v>2535</v>
      </c>
      <c r="AH2551" s="17">
        <v>2534</v>
      </c>
      <c r="AI2551" s="17">
        <f t="shared" si="84"/>
        <v>2.0420512820512822</v>
      </c>
      <c r="AJ2551" s="17" t="str">
        <f t="shared" si="85"/>
        <v>9E6</v>
      </c>
      <c r="AK2551" s="17"/>
      <c r="AL2551" s="17"/>
      <c r="AM2551" s="9"/>
      <c r="AN2551" s="9"/>
      <c r="AO2551" s="9"/>
    </row>
    <row r="2552" spans="33:41">
      <c r="AG2552" s="2">
        <v>2536</v>
      </c>
      <c r="AH2552" s="17">
        <v>2535</v>
      </c>
      <c r="AI2552" s="17">
        <f t="shared" si="84"/>
        <v>2.0428571428571427</v>
      </c>
      <c r="AJ2552" s="17" t="str">
        <f t="shared" si="85"/>
        <v>9E7</v>
      </c>
      <c r="AK2552" s="17"/>
      <c r="AL2552" s="17"/>
      <c r="AM2552" s="9"/>
      <c r="AN2552" s="9"/>
      <c r="AO2552" s="9"/>
    </row>
    <row r="2553" spans="33:41">
      <c r="AG2553" s="2">
        <v>2537</v>
      </c>
      <c r="AH2553" s="17">
        <v>2536</v>
      </c>
      <c r="AI2553" s="17">
        <f t="shared" si="84"/>
        <v>2.0436630036630037</v>
      </c>
      <c r="AJ2553" s="17" t="str">
        <f t="shared" si="85"/>
        <v>9E8</v>
      </c>
      <c r="AK2553" s="17"/>
      <c r="AL2553" s="17"/>
      <c r="AM2553" s="9"/>
      <c r="AN2553" s="9"/>
      <c r="AO2553" s="9"/>
    </row>
    <row r="2554" spans="33:41">
      <c r="AG2554" s="2">
        <v>2538</v>
      </c>
      <c r="AH2554" s="17">
        <v>2537</v>
      </c>
      <c r="AI2554" s="17">
        <f t="shared" si="84"/>
        <v>2.0444688644688647</v>
      </c>
      <c r="AJ2554" s="17" t="str">
        <f t="shared" si="85"/>
        <v>9E9</v>
      </c>
      <c r="AK2554" s="17"/>
      <c r="AL2554" s="17"/>
      <c r="AM2554" s="9"/>
      <c r="AN2554" s="9"/>
      <c r="AO2554" s="9"/>
    </row>
    <row r="2555" spans="33:41">
      <c r="AG2555" s="2">
        <v>2539</v>
      </c>
      <c r="AH2555" s="17">
        <v>2538</v>
      </c>
      <c r="AI2555" s="17">
        <f t="shared" si="84"/>
        <v>2.0452747252747252</v>
      </c>
      <c r="AJ2555" s="17" t="str">
        <f t="shared" si="85"/>
        <v>9EA</v>
      </c>
      <c r="AK2555" s="17"/>
      <c r="AL2555" s="17"/>
      <c r="AM2555" s="9"/>
      <c r="AN2555" s="9"/>
      <c r="AO2555" s="9"/>
    </row>
    <row r="2556" spans="33:41">
      <c r="AG2556" s="2">
        <v>2540</v>
      </c>
      <c r="AH2556" s="17">
        <v>2539</v>
      </c>
      <c r="AI2556" s="17">
        <f t="shared" si="84"/>
        <v>2.0460805860805862</v>
      </c>
      <c r="AJ2556" s="17" t="str">
        <f t="shared" si="85"/>
        <v>9EB</v>
      </c>
      <c r="AK2556" s="17"/>
      <c r="AL2556" s="17"/>
      <c r="AM2556" s="9"/>
      <c r="AN2556" s="9"/>
      <c r="AO2556" s="9"/>
    </row>
    <row r="2557" spans="33:41">
      <c r="AG2557" s="2">
        <v>2541</v>
      </c>
      <c r="AH2557" s="17">
        <v>2540</v>
      </c>
      <c r="AI2557" s="17">
        <f t="shared" si="84"/>
        <v>2.0468864468864467</v>
      </c>
      <c r="AJ2557" s="17" t="str">
        <f t="shared" si="85"/>
        <v>9EC</v>
      </c>
      <c r="AK2557" s="17"/>
      <c r="AL2557" s="17"/>
      <c r="AM2557" s="9"/>
      <c r="AN2557" s="9"/>
      <c r="AO2557" s="9"/>
    </row>
    <row r="2558" spans="33:41">
      <c r="AG2558" s="2">
        <v>2542</v>
      </c>
      <c r="AH2558" s="17">
        <v>2541</v>
      </c>
      <c r="AI2558" s="17">
        <f t="shared" si="84"/>
        <v>2.0476923076923077</v>
      </c>
      <c r="AJ2558" s="17" t="str">
        <f t="shared" si="85"/>
        <v>9ED</v>
      </c>
      <c r="AK2558" s="17"/>
      <c r="AL2558" s="17"/>
      <c r="AM2558" s="9"/>
      <c r="AN2558" s="9"/>
      <c r="AO2558" s="9"/>
    </row>
    <row r="2559" spans="33:41">
      <c r="AG2559" s="2">
        <v>2543</v>
      </c>
      <c r="AH2559" s="17">
        <v>2542</v>
      </c>
      <c r="AI2559" s="17">
        <f t="shared" si="84"/>
        <v>2.0484981684981687</v>
      </c>
      <c r="AJ2559" s="17" t="str">
        <f t="shared" si="85"/>
        <v>9EE</v>
      </c>
      <c r="AK2559" s="17"/>
      <c r="AL2559" s="17"/>
      <c r="AM2559" s="9"/>
      <c r="AN2559" s="9"/>
      <c r="AO2559" s="9"/>
    </row>
    <row r="2560" spans="33:41">
      <c r="AG2560" s="2">
        <v>2544</v>
      </c>
      <c r="AH2560" s="17">
        <v>2543</v>
      </c>
      <c r="AI2560" s="17">
        <f t="shared" si="84"/>
        <v>2.0493040293040292</v>
      </c>
      <c r="AJ2560" s="17" t="str">
        <f t="shared" si="85"/>
        <v>9EF</v>
      </c>
      <c r="AK2560" s="17"/>
      <c r="AL2560" s="17"/>
      <c r="AM2560" s="9"/>
      <c r="AN2560" s="9"/>
      <c r="AO2560" s="9"/>
    </row>
    <row r="2561" spans="33:41">
      <c r="AG2561" s="2">
        <v>2545</v>
      </c>
      <c r="AH2561" s="17">
        <v>2544</v>
      </c>
      <c r="AI2561" s="17">
        <f t="shared" si="84"/>
        <v>2.0501098901098902</v>
      </c>
      <c r="AJ2561" s="17" t="str">
        <f t="shared" si="85"/>
        <v>9F0</v>
      </c>
      <c r="AK2561" s="17"/>
      <c r="AL2561" s="17"/>
      <c r="AM2561" s="9"/>
      <c r="AN2561" s="9"/>
      <c r="AO2561" s="9"/>
    </row>
    <row r="2562" spans="33:41">
      <c r="AG2562" s="2">
        <v>2546</v>
      </c>
      <c r="AH2562" s="17">
        <v>2545</v>
      </c>
      <c r="AI2562" s="17">
        <f t="shared" si="84"/>
        <v>2.0509157509157507</v>
      </c>
      <c r="AJ2562" s="17" t="str">
        <f t="shared" si="85"/>
        <v>9F1</v>
      </c>
      <c r="AK2562" s="17"/>
      <c r="AL2562" s="17"/>
      <c r="AM2562" s="9"/>
      <c r="AN2562" s="9"/>
      <c r="AO2562" s="9"/>
    </row>
    <row r="2563" spans="33:41">
      <c r="AG2563" s="2">
        <v>2547</v>
      </c>
      <c r="AH2563" s="17">
        <v>2546</v>
      </c>
      <c r="AI2563" s="17">
        <f t="shared" si="84"/>
        <v>2.0517216117216117</v>
      </c>
      <c r="AJ2563" s="17" t="str">
        <f t="shared" si="85"/>
        <v>9F2</v>
      </c>
      <c r="AK2563" s="17"/>
      <c r="AL2563" s="17"/>
      <c r="AM2563" s="9"/>
      <c r="AN2563" s="9"/>
      <c r="AO2563" s="9"/>
    </row>
    <row r="2564" spans="33:41">
      <c r="AG2564" s="2">
        <v>2548</v>
      </c>
      <c r="AH2564" s="17">
        <v>2547</v>
      </c>
      <c r="AI2564" s="17">
        <f t="shared" si="84"/>
        <v>2.0525274725274727</v>
      </c>
      <c r="AJ2564" s="17" t="str">
        <f t="shared" si="85"/>
        <v>9F3</v>
      </c>
      <c r="AK2564" s="17"/>
      <c r="AL2564" s="17"/>
      <c r="AM2564" s="9"/>
      <c r="AN2564" s="9"/>
      <c r="AO2564" s="9"/>
    </row>
    <row r="2565" spans="33:41">
      <c r="AG2565" s="2">
        <v>2549</v>
      </c>
      <c r="AH2565" s="17">
        <v>2548</v>
      </c>
      <c r="AI2565" s="17">
        <f t="shared" si="84"/>
        <v>2.0533333333333332</v>
      </c>
      <c r="AJ2565" s="17" t="str">
        <f t="shared" si="85"/>
        <v>9F4</v>
      </c>
      <c r="AK2565" s="17"/>
      <c r="AL2565" s="17"/>
      <c r="AM2565" s="9"/>
      <c r="AN2565" s="9"/>
      <c r="AO2565" s="9"/>
    </row>
    <row r="2566" spans="33:41">
      <c r="AG2566" s="2">
        <v>2550</v>
      </c>
      <c r="AH2566" s="17">
        <v>2549</v>
      </c>
      <c r="AI2566" s="17">
        <f t="shared" si="84"/>
        <v>2.0541391941391942</v>
      </c>
      <c r="AJ2566" s="17" t="str">
        <f t="shared" si="85"/>
        <v>9F5</v>
      </c>
      <c r="AK2566" s="17"/>
      <c r="AL2566" s="17"/>
      <c r="AM2566" s="9"/>
      <c r="AN2566" s="9"/>
      <c r="AO2566" s="9"/>
    </row>
    <row r="2567" spans="33:41">
      <c r="AG2567" s="2">
        <v>2551</v>
      </c>
      <c r="AH2567" s="17">
        <v>2550</v>
      </c>
      <c r="AI2567" s="17">
        <f t="shared" si="84"/>
        <v>2.0549450549450547</v>
      </c>
      <c r="AJ2567" s="17" t="str">
        <f t="shared" si="85"/>
        <v>9F6</v>
      </c>
      <c r="AK2567" s="17"/>
      <c r="AL2567" s="17"/>
      <c r="AM2567" s="9"/>
      <c r="AN2567" s="9"/>
      <c r="AO2567" s="9"/>
    </row>
    <row r="2568" spans="33:41">
      <c r="AG2568" s="2">
        <v>2552</v>
      </c>
      <c r="AH2568" s="17">
        <v>2551</v>
      </c>
      <c r="AI2568" s="17">
        <f t="shared" si="84"/>
        <v>2.0557509157509157</v>
      </c>
      <c r="AJ2568" s="17" t="str">
        <f t="shared" si="85"/>
        <v>9F7</v>
      </c>
      <c r="AK2568" s="17"/>
      <c r="AL2568" s="17"/>
      <c r="AM2568" s="9"/>
      <c r="AN2568" s="9"/>
      <c r="AO2568" s="9"/>
    </row>
    <row r="2569" spans="33:41">
      <c r="AG2569" s="2">
        <v>2553</v>
      </c>
      <c r="AH2569" s="17">
        <v>2552</v>
      </c>
      <c r="AI2569" s="17">
        <f t="shared" si="84"/>
        <v>2.0565567765567767</v>
      </c>
      <c r="AJ2569" s="17" t="str">
        <f t="shared" si="85"/>
        <v>9F8</v>
      </c>
      <c r="AK2569" s="17"/>
      <c r="AL2569" s="17"/>
      <c r="AM2569" s="9"/>
      <c r="AN2569" s="9"/>
      <c r="AO2569" s="9"/>
    </row>
    <row r="2570" spans="33:41">
      <c r="AG2570" s="2">
        <v>2554</v>
      </c>
      <c r="AH2570" s="17">
        <v>2553</v>
      </c>
      <c r="AI2570" s="17">
        <f t="shared" si="84"/>
        <v>2.0573626373626372</v>
      </c>
      <c r="AJ2570" s="17" t="str">
        <f t="shared" si="85"/>
        <v>9F9</v>
      </c>
      <c r="AK2570" s="17"/>
      <c r="AL2570" s="17"/>
      <c r="AM2570" s="9"/>
      <c r="AN2570" s="9"/>
      <c r="AO2570" s="9"/>
    </row>
    <row r="2571" spans="33:41">
      <c r="AG2571" s="2">
        <v>2555</v>
      </c>
      <c r="AH2571" s="17">
        <v>2554</v>
      </c>
      <c r="AI2571" s="17">
        <f t="shared" si="84"/>
        <v>2.0581684981684982</v>
      </c>
      <c r="AJ2571" s="17" t="str">
        <f t="shared" si="85"/>
        <v>9FA</v>
      </c>
      <c r="AK2571" s="17"/>
      <c r="AL2571" s="17"/>
      <c r="AM2571" s="9"/>
      <c r="AN2571" s="9"/>
      <c r="AO2571" s="9"/>
    </row>
    <row r="2572" spans="33:41">
      <c r="AG2572" s="2">
        <v>2556</v>
      </c>
      <c r="AH2572" s="17">
        <v>2555</v>
      </c>
      <c r="AI2572" s="17">
        <f t="shared" si="84"/>
        <v>2.0589743589743588</v>
      </c>
      <c r="AJ2572" s="17" t="str">
        <f t="shared" si="85"/>
        <v>9FB</v>
      </c>
      <c r="AK2572" s="17"/>
      <c r="AL2572" s="17"/>
      <c r="AM2572" s="9"/>
      <c r="AN2572" s="9"/>
      <c r="AO2572" s="9"/>
    </row>
    <row r="2573" spans="33:41">
      <c r="AG2573" s="2">
        <v>2557</v>
      </c>
      <c r="AH2573" s="17">
        <v>2556</v>
      </c>
      <c r="AI2573" s="17">
        <f t="shared" si="84"/>
        <v>2.0597802197802197</v>
      </c>
      <c r="AJ2573" s="17" t="str">
        <f t="shared" si="85"/>
        <v>9FC</v>
      </c>
      <c r="AK2573" s="17"/>
      <c r="AL2573" s="17"/>
      <c r="AM2573" s="9"/>
      <c r="AN2573" s="9"/>
      <c r="AO2573" s="9"/>
    </row>
    <row r="2574" spans="33:41">
      <c r="AG2574" s="2">
        <v>2558</v>
      </c>
      <c r="AH2574" s="17">
        <v>2557</v>
      </c>
      <c r="AI2574" s="17">
        <f t="shared" si="84"/>
        <v>2.0605860805860807</v>
      </c>
      <c r="AJ2574" s="17" t="str">
        <f t="shared" si="85"/>
        <v>9FD</v>
      </c>
      <c r="AK2574" s="17"/>
      <c r="AL2574" s="17"/>
      <c r="AM2574" s="9"/>
      <c r="AN2574" s="9"/>
      <c r="AO2574" s="9"/>
    </row>
    <row r="2575" spans="33:41">
      <c r="AG2575" s="2">
        <v>2559</v>
      </c>
      <c r="AH2575" s="17">
        <v>2558</v>
      </c>
      <c r="AI2575" s="17">
        <f t="shared" si="84"/>
        <v>2.0613919413919413</v>
      </c>
      <c r="AJ2575" s="17" t="str">
        <f t="shared" si="85"/>
        <v>9FE</v>
      </c>
      <c r="AK2575" s="17"/>
      <c r="AL2575" s="17"/>
      <c r="AM2575" s="9"/>
      <c r="AN2575" s="9"/>
      <c r="AO2575" s="9"/>
    </row>
    <row r="2576" spans="33:41">
      <c r="AG2576" s="2">
        <v>2560</v>
      </c>
      <c r="AH2576" s="17">
        <v>2559</v>
      </c>
      <c r="AI2576" s="17">
        <f t="shared" si="84"/>
        <v>2.0621978021978022</v>
      </c>
      <c r="AJ2576" s="17" t="str">
        <f t="shared" si="85"/>
        <v>9FF</v>
      </c>
      <c r="AK2576" s="17"/>
      <c r="AL2576" s="17"/>
      <c r="AM2576" s="9"/>
      <c r="AN2576" s="9"/>
      <c r="AO2576" s="9"/>
    </row>
    <row r="2577" spans="33:41">
      <c r="AG2577" s="2">
        <v>2561</v>
      </c>
      <c r="AH2577" s="17">
        <v>2560</v>
      </c>
      <c r="AI2577" s="17">
        <f t="shared" si="84"/>
        <v>2.0630036630036628</v>
      </c>
      <c r="AJ2577" s="17" t="str">
        <f t="shared" si="85"/>
        <v>A00</v>
      </c>
      <c r="AK2577" s="17"/>
      <c r="AL2577" s="17"/>
      <c r="AM2577" s="9"/>
      <c r="AN2577" s="9"/>
      <c r="AO2577" s="9"/>
    </row>
    <row r="2578" spans="33:41">
      <c r="AG2578" s="2">
        <v>2562</v>
      </c>
      <c r="AH2578" s="17">
        <v>2561</v>
      </c>
      <c r="AI2578" s="17">
        <f t="shared" si="84"/>
        <v>2.0638095238095238</v>
      </c>
      <c r="AJ2578" s="17" t="str">
        <f t="shared" si="85"/>
        <v>A01</v>
      </c>
      <c r="AK2578" s="17"/>
      <c r="AL2578" s="17"/>
      <c r="AM2578" s="9"/>
      <c r="AN2578" s="9"/>
      <c r="AO2578" s="9"/>
    </row>
    <row r="2579" spans="33:41">
      <c r="AG2579" s="2">
        <v>2563</v>
      </c>
      <c r="AH2579" s="17">
        <v>2562</v>
      </c>
      <c r="AI2579" s="17">
        <f t="shared" ref="AI2579:AI2642" si="86">AH2579*$AJ$15</f>
        <v>2.0646153846153847</v>
      </c>
      <c r="AJ2579" s="17" t="str">
        <f t="shared" ref="AJ2579:AJ2642" si="87">DEC2HEX(AH2579,3)</f>
        <v>A02</v>
      </c>
      <c r="AK2579" s="17"/>
      <c r="AL2579" s="17"/>
      <c r="AM2579" s="9"/>
      <c r="AN2579" s="9"/>
      <c r="AO2579" s="9"/>
    </row>
    <row r="2580" spans="33:41">
      <c r="AG2580" s="2">
        <v>2564</v>
      </c>
      <c r="AH2580" s="17">
        <v>2563</v>
      </c>
      <c r="AI2580" s="17">
        <f t="shared" si="86"/>
        <v>2.0654212454212453</v>
      </c>
      <c r="AJ2580" s="17" t="str">
        <f t="shared" si="87"/>
        <v>A03</v>
      </c>
      <c r="AK2580" s="17"/>
      <c r="AL2580" s="17"/>
      <c r="AM2580" s="9"/>
      <c r="AN2580" s="9"/>
      <c r="AO2580" s="9"/>
    </row>
    <row r="2581" spans="33:41">
      <c r="AG2581" s="2">
        <v>2565</v>
      </c>
      <c r="AH2581" s="17">
        <v>2564</v>
      </c>
      <c r="AI2581" s="17">
        <f t="shared" si="86"/>
        <v>2.0662271062271063</v>
      </c>
      <c r="AJ2581" s="17" t="str">
        <f t="shared" si="87"/>
        <v>A04</v>
      </c>
      <c r="AK2581" s="17"/>
      <c r="AL2581" s="17"/>
      <c r="AM2581" s="9"/>
      <c r="AN2581" s="9"/>
      <c r="AO2581" s="9"/>
    </row>
    <row r="2582" spans="33:41">
      <c r="AG2582" s="2">
        <v>2566</v>
      </c>
      <c r="AH2582" s="17">
        <v>2565</v>
      </c>
      <c r="AI2582" s="17">
        <f t="shared" si="86"/>
        <v>2.0670329670329672</v>
      </c>
      <c r="AJ2582" s="17" t="str">
        <f t="shared" si="87"/>
        <v>A05</v>
      </c>
      <c r="AK2582" s="17"/>
      <c r="AL2582" s="17"/>
      <c r="AM2582" s="9"/>
      <c r="AN2582" s="9"/>
      <c r="AO2582" s="9"/>
    </row>
    <row r="2583" spans="33:41">
      <c r="AG2583" s="2">
        <v>2567</v>
      </c>
      <c r="AH2583" s="17">
        <v>2566</v>
      </c>
      <c r="AI2583" s="17">
        <f t="shared" si="86"/>
        <v>2.0678388278388278</v>
      </c>
      <c r="AJ2583" s="17" t="str">
        <f t="shared" si="87"/>
        <v>A06</v>
      </c>
      <c r="AK2583" s="17"/>
      <c r="AL2583" s="17"/>
      <c r="AM2583" s="9"/>
      <c r="AN2583" s="9"/>
      <c r="AO2583" s="9"/>
    </row>
    <row r="2584" spans="33:41">
      <c r="AG2584" s="2">
        <v>2568</v>
      </c>
      <c r="AH2584" s="17">
        <v>2567</v>
      </c>
      <c r="AI2584" s="17">
        <f t="shared" si="86"/>
        <v>2.0686446886446888</v>
      </c>
      <c r="AJ2584" s="17" t="str">
        <f t="shared" si="87"/>
        <v>A07</v>
      </c>
      <c r="AK2584" s="17"/>
      <c r="AL2584" s="17"/>
      <c r="AM2584" s="9"/>
      <c r="AN2584" s="9"/>
      <c r="AO2584" s="9"/>
    </row>
    <row r="2585" spans="33:41">
      <c r="AG2585" s="2">
        <v>2569</v>
      </c>
      <c r="AH2585" s="17">
        <v>2568</v>
      </c>
      <c r="AI2585" s="17">
        <f t="shared" si="86"/>
        <v>2.0694505494505493</v>
      </c>
      <c r="AJ2585" s="17" t="str">
        <f t="shared" si="87"/>
        <v>A08</v>
      </c>
      <c r="AK2585" s="17"/>
      <c r="AL2585" s="17"/>
      <c r="AM2585" s="9"/>
      <c r="AN2585" s="9"/>
      <c r="AO2585" s="9"/>
    </row>
    <row r="2586" spans="33:41">
      <c r="AG2586" s="2">
        <v>2570</v>
      </c>
      <c r="AH2586" s="17">
        <v>2569</v>
      </c>
      <c r="AI2586" s="17">
        <f t="shared" si="86"/>
        <v>2.0702564102564103</v>
      </c>
      <c r="AJ2586" s="17" t="str">
        <f t="shared" si="87"/>
        <v>A09</v>
      </c>
      <c r="AK2586" s="17"/>
      <c r="AL2586" s="17"/>
      <c r="AM2586" s="9"/>
      <c r="AN2586" s="9"/>
      <c r="AO2586" s="9"/>
    </row>
    <row r="2587" spans="33:41">
      <c r="AG2587" s="2">
        <v>2571</v>
      </c>
      <c r="AH2587" s="17">
        <v>2570</v>
      </c>
      <c r="AI2587" s="17">
        <f t="shared" si="86"/>
        <v>2.0710622710622713</v>
      </c>
      <c r="AJ2587" s="17" t="str">
        <f t="shared" si="87"/>
        <v>A0A</v>
      </c>
      <c r="AK2587" s="17"/>
      <c r="AL2587" s="17"/>
      <c r="AM2587" s="9"/>
      <c r="AN2587" s="9"/>
      <c r="AO2587" s="9"/>
    </row>
    <row r="2588" spans="33:41">
      <c r="AG2588" s="2">
        <v>2572</v>
      </c>
      <c r="AH2588" s="17">
        <v>2571</v>
      </c>
      <c r="AI2588" s="17">
        <f t="shared" si="86"/>
        <v>2.0718681318681318</v>
      </c>
      <c r="AJ2588" s="17" t="str">
        <f t="shared" si="87"/>
        <v>A0B</v>
      </c>
      <c r="AK2588" s="17"/>
      <c r="AL2588" s="17"/>
      <c r="AM2588" s="9"/>
      <c r="AN2588" s="9"/>
      <c r="AO2588" s="9"/>
    </row>
    <row r="2589" spans="33:41">
      <c r="AG2589" s="2">
        <v>2573</v>
      </c>
      <c r="AH2589" s="17">
        <v>2572</v>
      </c>
      <c r="AI2589" s="17">
        <f t="shared" si="86"/>
        <v>2.0726739926739928</v>
      </c>
      <c r="AJ2589" s="17" t="str">
        <f t="shared" si="87"/>
        <v>A0C</v>
      </c>
      <c r="AK2589" s="17"/>
      <c r="AL2589" s="17"/>
      <c r="AM2589" s="9"/>
      <c r="AN2589" s="9"/>
      <c r="AO2589" s="9"/>
    </row>
    <row r="2590" spans="33:41">
      <c r="AG2590" s="2">
        <v>2574</v>
      </c>
      <c r="AH2590" s="17">
        <v>2573</v>
      </c>
      <c r="AI2590" s="17">
        <f t="shared" si="86"/>
        <v>2.0734798534798533</v>
      </c>
      <c r="AJ2590" s="17" t="str">
        <f t="shared" si="87"/>
        <v>A0D</v>
      </c>
      <c r="AK2590" s="17"/>
      <c r="AL2590" s="17"/>
      <c r="AM2590" s="9"/>
      <c r="AN2590" s="9"/>
      <c r="AO2590" s="9"/>
    </row>
    <row r="2591" spans="33:41">
      <c r="AG2591" s="2">
        <v>2575</v>
      </c>
      <c r="AH2591" s="17">
        <v>2574</v>
      </c>
      <c r="AI2591" s="17">
        <f t="shared" si="86"/>
        <v>2.0742857142857143</v>
      </c>
      <c r="AJ2591" s="17" t="str">
        <f t="shared" si="87"/>
        <v>A0E</v>
      </c>
      <c r="AK2591" s="17"/>
      <c r="AL2591" s="17"/>
      <c r="AM2591" s="9"/>
      <c r="AN2591" s="9"/>
      <c r="AO2591" s="9"/>
    </row>
    <row r="2592" spans="33:41">
      <c r="AG2592" s="2">
        <v>2576</v>
      </c>
      <c r="AH2592" s="17">
        <v>2575</v>
      </c>
      <c r="AI2592" s="17">
        <f t="shared" si="86"/>
        <v>2.0750915750915753</v>
      </c>
      <c r="AJ2592" s="17" t="str">
        <f t="shared" si="87"/>
        <v>A0F</v>
      </c>
      <c r="AK2592" s="17"/>
      <c r="AL2592" s="17"/>
      <c r="AM2592" s="9"/>
      <c r="AN2592" s="9"/>
      <c r="AO2592" s="9"/>
    </row>
    <row r="2593" spans="33:41">
      <c r="AG2593" s="2">
        <v>2577</v>
      </c>
      <c r="AH2593" s="17">
        <v>2576</v>
      </c>
      <c r="AI2593" s="17">
        <f t="shared" si="86"/>
        <v>2.0758974358974358</v>
      </c>
      <c r="AJ2593" s="17" t="str">
        <f t="shared" si="87"/>
        <v>A10</v>
      </c>
      <c r="AK2593" s="17"/>
      <c r="AL2593" s="17"/>
      <c r="AM2593" s="9"/>
      <c r="AN2593" s="9"/>
      <c r="AO2593" s="9"/>
    </row>
    <row r="2594" spans="33:41">
      <c r="AG2594" s="2">
        <v>2578</v>
      </c>
      <c r="AH2594" s="17">
        <v>2577</v>
      </c>
      <c r="AI2594" s="17">
        <f t="shared" si="86"/>
        <v>2.0767032967032968</v>
      </c>
      <c r="AJ2594" s="17" t="str">
        <f t="shared" si="87"/>
        <v>A11</v>
      </c>
      <c r="AK2594" s="17"/>
      <c r="AL2594" s="17"/>
      <c r="AM2594" s="9"/>
      <c r="AN2594" s="9"/>
      <c r="AO2594" s="9"/>
    </row>
    <row r="2595" spans="33:41">
      <c r="AG2595" s="2">
        <v>2579</v>
      </c>
      <c r="AH2595" s="17">
        <v>2578</v>
      </c>
      <c r="AI2595" s="17">
        <f t="shared" si="86"/>
        <v>2.0775091575091573</v>
      </c>
      <c r="AJ2595" s="17" t="str">
        <f t="shared" si="87"/>
        <v>A12</v>
      </c>
      <c r="AK2595" s="17"/>
      <c r="AL2595" s="17"/>
      <c r="AM2595" s="9"/>
      <c r="AN2595" s="9"/>
      <c r="AO2595" s="9"/>
    </row>
    <row r="2596" spans="33:41">
      <c r="AG2596" s="2">
        <v>2580</v>
      </c>
      <c r="AH2596" s="17">
        <v>2579</v>
      </c>
      <c r="AI2596" s="17">
        <f t="shared" si="86"/>
        <v>2.0783150183150183</v>
      </c>
      <c r="AJ2596" s="17" t="str">
        <f t="shared" si="87"/>
        <v>A13</v>
      </c>
      <c r="AK2596" s="17"/>
      <c r="AL2596" s="17"/>
      <c r="AM2596" s="9"/>
      <c r="AN2596" s="9"/>
      <c r="AO2596" s="9"/>
    </row>
    <row r="2597" spans="33:41">
      <c r="AG2597" s="2">
        <v>2581</v>
      </c>
      <c r="AH2597" s="17">
        <v>2580</v>
      </c>
      <c r="AI2597" s="17">
        <f t="shared" si="86"/>
        <v>2.0791208791208793</v>
      </c>
      <c r="AJ2597" s="17" t="str">
        <f t="shared" si="87"/>
        <v>A14</v>
      </c>
      <c r="AK2597" s="17"/>
      <c r="AL2597" s="17"/>
      <c r="AM2597" s="9"/>
      <c r="AN2597" s="9"/>
      <c r="AO2597" s="9"/>
    </row>
    <row r="2598" spans="33:41">
      <c r="AG2598" s="2">
        <v>2582</v>
      </c>
      <c r="AH2598" s="17">
        <v>2581</v>
      </c>
      <c r="AI2598" s="17">
        <f t="shared" si="86"/>
        <v>2.0799267399267398</v>
      </c>
      <c r="AJ2598" s="17" t="str">
        <f t="shared" si="87"/>
        <v>A15</v>
      </c>
      <c r="AK2598" s="17"/>
      <c r="AL2598" s="17"/>
      <c r="AM2598" s="9"/>
      <c r="AN2598" s="9"/>
      <c r="AO2598" s="9"/>
    </row>
    <row r="2599" spans="33:41">
      <c r="AG2599" s="2">
        <v>2583</v>
      </c>
      <c r="AH2599" s="17">
        <v>2582</v>
      </c>
      <c r="AI2599" s="17">
        <f t="shared" si="86"/>
        <v>2.0807326007326008</v>
      </c>
      <c r="AJ2599" s="17" t="str">
        <f t="shared" si="87"/>
        <v>A16</v>
      </c>
      <c r="AK2599" s="17"/>
      <c r="AL2599" s="17"/>
      <c r="AM2599" s="9"/>
      <c r="AN2599" s="9"/>
      <c r="AO2599" s="9"/>
    </row>
    <row r="2600" spans="33:41">
      <c r="AG2600" s="2">
        <v>2584</v>
      </c>
      <c r="AH2600" s="17">
        <v>2583</v>
      </c>
      <c r="AI2600" s="17">
        <f t="shared" si="86"/>
        <v>2.0815384615384613</v>
      </c>
      <c r="AJ2600" s="17" t="str">
        <f t="shared" si="87"/>
        <v>A17</v>
      </c>
      <c r="AK2600" s="17"/>
      <c r="AL2600" s="17"/>
      <c r="AM2600" s="9"/>
      <c r="AN2600" s="9"/>
      <c r="AO2600" s="9"/>
    </row>
    <row r="2601" spans="33:41">
      <c r="AG2601" s="2">
        <v>2585</v>
      </c>
      <c r="AH2601" s="17">
        <v>2584</v>
      </c>
      <c r="AI2601" s="17">
        <f t="shared" si="86"/>
        <v>2.0823443223443223</v>
      </c>
      <c r="AJ2601" s="17" t="str">
        <f t="shared" si="87"/>
        <v>A18</v>
      </c>
      <c r="AK2601" s="17"/>
      <c r="AL2601" s="17"/>
      <c r="AM2601" s="9"/>
      <c r="AN2601" s="9"/>
      <c r="AO2601" s="9"/>
    </row>
    <row r="2602" spans="33:41">
      <c r="AG2602" s="2">
        <v>2586</v>
      </c>
      <c r="AH2602" s="17">
        <v>2585</v>
      </c>
      <c r="AI2602" s="17">
        <f t="shared" si="86"/>
        <v>2.0831501831501833</v>
      </c>
      <c r="AJ2602" s="17" t="str">
        <f t="shared" si="87"/>
        <v>A19</v>
      </c>
      <c r="AK2602" s="17"/>
      <c r="AL2602" s="17"/>
      <c r="AM2602" s="9"/>
      <c r="AN2602" s="9"/>
      <c r="AO2602" s="9"/>
    </row>
    <row r="2603" spans="33:41">
      <c r="AG2603" s="2">
        <v>2587</v>
      </c>
      <c r="AH2603" s="17">
        <v>2586</v>
      </c>
      <c r="AI2603" s="17">
        <f t="shared" si="86"/>
        <v>2.0839560439560438</v>
      </c>
      <c r="AJ2603" s="17" t="str">
        <f t="shared" si="87"/>
        <v>A1A</v>
      </c>
      <c r="AK2603" s="17"/>
      <c r="AL2603" s="17"/>
      <c r="AM2603" s="9"/>
      <c r="AN2603" s="9"/>
      <c r="AO2603" s="9"/>
    </row>
    <row r="2604" spans="33:41">
      <c r="AG2604" s="2">
        <v>2588</v>
      </c>
      <c r="AH2604" s="17">
        <v>2587</v>
      </c>
      <c r="AI2604" s="17">
        <f t="shared" si="86"/>
        <v>2.0847619047619048</v>
      </c>
      <c r="AJ2604" s="17" t="str">
        <f t="shared" si="87"/>
        <v>A1B</v>
      </c>
      <c r="AK2604" s="17"/>
      <c r="AL2604" s="17"/>
      <c r="AM2604" s="9"/>
      <c r="AN2604" s="9"/>
      <c r="AO2604" s="9"/>
    </row>
    <row r="2605" spans="33:41">
      <c r="AG2605" s="2">
        <v>2589</v>
      </c>
      <c r="AH2605" s="17">
        <v>2588</v>
      </c>
      <c r="AI2605" s="17">
        <f t="shared" si="86"/>
        <v>2.0855677655677654</v>
      </c>
      <c r="AJ2605" s="17" t="str">
        <f t="shared" si="87"/>
        <v>A1C</v>
      </c>
      <c r="AK2605" s="17"/>
      <c r="AL2605" s="17"/>
      <c r="AM2605" s="9"/>
      <c r="AN2605" s="9"/>
      <c r="AO2605" s="9"/>
    </row>
    <row r="2606" spans="33:41">
      <c r="AG2606" s="2">
        <v>2590</v>
      </c>
      <c r="AH2606" s="17">
        <v>2589</v>
      </c>
      <c r="AI2606" s="17">
        <f t="shared" si="86"/>
        <v>2.0863736263736263</v>
      </c>
      <c r="AJ2606" s="17" t="str">
        <f t="shared" si="87"/>
        <v>A1D</v>
      </c>
      <c r="AK2606" s="17"/>
      <c r="AL2606" s="17"/>
      <c r="AM2606" s="9"/>
      <c r="AN2606" s="9"/>
      <c r="AO2606" s="9"/>
    </row>
    <row r="2607" spans="33:41">
      <c r="AG2607" s="2">
        <v>2591</v>
      </c>
      <c r="AH2607" s="17">
        <v>2590</v>
      </c>
      <c r="AI2607" s="17">
        <f t="shared" si="86"/>
        <v>2.0871794871794873</v>
      </c>
      <c r="AJ2607" s="17" t="str">
        <f t="shared" si="87"/>
        <v>A1E</v>
      </c>
      <c r="AK2607" s="17"/>
      <c r="AL2607" s="17"/>
      <c r="AM2607" s="9"/>
      <c r="AN2607" s="9"/>
      <c r="AO2607" s="9"/>
    </row>
    <row r="2608" spans="33:41">
      <c r="AG2608" s="2">
        <v>2592</v>
      </c>
      <c r="AH2608" s="17">
        <v>2591</v>
      </c>
      <c r="AI2608" s="17">
        <f t="shared" si="86"/>
        <v>2.0879853479853479</v>
      </c>
      <c r="AJ2608" s="17" t="str">
        <f t="shared" si="87"/>
        <v>A1F</v>
      </c>
      <c r="AK2608" s="17"/>
      <c r="AL2608" s="17"/>
      <c r="AM2608" s="9"/>
      <c r="AN2608" s="9"/>
      <c r="AO2608" s="9"/>
    </row>
    <row r="2609" spans="33:41">
      <c r="AG2609" s="2">
        <v>2593</v>
      </c>
      <c r="AH2609" s="17">
        <v>2592</v>
      </c>
      <c r="AI2609" s="17">
        <f t="shared" si="86"/>
        <v>2.0887912087912088</v>
      </c>
      <c r="AJ2609" s="17" t="str">
        <f t="shared" si="87"/>
        <v>A20</v>
      </c>
      <c r="AK2609" s="17"/>
      <c r="AL2609" s="17"/>
      <c r="AM2609" s="9"/>
      <c r="AN2609" s="9"/>
      <c r="AO2609" s="9"/>
    </row>
    <row r="2610" spans="33:41">
      <c r="AG2610" s="2">
        <v>2594</v>
      </c>
      <c r="AH2610" s="17">
        <v>2593</v>
      </c>
      <c r="AI2610" s="17">
        <f t="shared" si="86"/>
        <v>2.0895970695970698</v>
      </c>
      <c r="AJ2610" s="17" t="str">
        <f t="shared" si="87"/>
        <v>A21</v>
      </c>
      <c r="AK2610" s="17"/>
      <c r="AL2610" s="17"/>
      <c r="AM2610" s="9"/>
      <c r="AN2610" s="9"/>
      <c r="AO2610" s="9"/>
    </row>
    <row r="2611" spans="33:41">
      <c r="AG2611" s="2">
        <v>2595</v>
      </c>
      <c r="AH2611" s="17">
        <v>2594</v>
      </c>
      <c r="AI2611" s="17">
        <f t="shared" si="86"/>
        <v>2.0904029304029303</v>
      </c>
      <c r="AJ2611" s="17" t="str">
        <f t="shared" si="87"/>
        <v>A22</v>
      </c>
      <c r="AK2611" s="17"/>
      <c r="AL2611" s="17"/>
      <c r="AM2611" s="9"/>
      <c r="AN2611" s="9"/>
      <c r="AO2611" s="9"/>
    </row>
    <row r="2612" spans="33:41">
      <c r="AG2612" s="2">
        <v>2596</v>
      </c>
      <c r="AH2612" s="17">
        <v>2595</v>
      </c>
      <c r="AI2612" s="17">
        <f t="shared" si="86"/>
        <v>2.0912087912087913</v>
      </c>
      <c r="AJ2612" s="17" t="str">
        <f t="shared" si="87"/>
        <v>A23</v>
      </c>
      <c r="AK2612" s="17"/>
      <c r="AL2612" s="17"/>
      <c r="AM2612" s="9"/>
      <c r="AN2612" s="9"/>
      <c r="AO2612" s="9"/>
    </row>
    <row r="2613" spans="33:41">
      <c r="AG2613" s="2">
        <v>2597</v>
      </c>
      <c r="AH2613" s="17">
        <v>2596</v>
      </c>
      <c r="AI2613" s="17">
        <f t="shared" si="86"/>
        <v>2.0920146520146519</v>
      </c>
      <c r="AJ2613" s="17" t="str">
        <f t="shared" si="87"/>
        <v>A24</v>
      </c>
      <c r="AK2613" s="17"/>
      <c r="AL2613" s="17"/>
      <c r="AM2613" s="9"/>
      <c r="AN2613" s="9"/>
      <c r="AO2613" s="9"/>
    </row>
    <row r="2614" spans="33:41">
      <c r="AG2614" s="2">
        <v>2598</v>
      </c>
      <c r="AH2614" s="17">
        <v>2597</v>
      </c>
      <c r="AI2614" s="17">
        <f t="shared" si="86"/>
        <v>2.0928205128205128</v>
      </c>
      <c r="AJ2614" s="17" t="str">
        <f t="shared" si="87"/>
        <v>A25</v>
      </c>
      <c r="AK2614" s="17"/>
      <c r="AL2614" s="17"/>
      <c r="AM2614" s="9"/>
      <c r="AN2614" s="9"/>
      <c r="AO2614" s="9"/>
    </row>
    <row r="2615" spans="33:41">
      <c r="AG2615" s="2">
        <v>2599</v>
      </c>
      <c r="AH2615" s="17">
        <v>2598</v>
      </c>
      <c r="AI2615" s="17">
        <f t="shared" si="86"/>
        <v>2.0936263736263738</v>
      </c>
      <c r="AJ2615" s="17" t="str">
        <f t="shared" si="87"/>
        <v>A26</v>
      </c>
      <c r="AK2615" s="17"/>
      <c r="AL2615" s="17"/>
      <c r="AM2615" s="9"/>
      <c r="AN2615" s="9"/>
      <c r="AO2615" s="9"/>
    </row>
    <row r="2616" spans="33:41">
      <c r="AG2616" s="2">
        <v>2600</v>
      </c>
      <c r="AH2616" s="17">
        <v>2599</v>
      </c>
      <c r="AI2616" s="17">
        <f t="shared" si="86"/>
        <v>2.0944322344322344</v>
      </c>
      <c r="AJ2616" s="17" t="str">
        <f t="shared" si="87"/>
        <v>A27</v>
      </c>
      <c r="AK2616" s="17"/>
      <c r="AL2616" s="17"/>
      <c r="AM2616" s="9"/>
      <c r="AN2616" s="9"/>
      <c r="AO2616" s="9"/>
    </row>
    <row r="2617" spans="33:41">
      <c r="AG2617" s="2">
        <v>2601</v>
      </c>
      <c r="AH2617" s="17">
        <v>2600</v>
      </c>
      <c r="AI2617" s="17">
        <f t="shared" si="86"/>
        <v>2.0952380952380953</v>
      </c>
      <c r="AJ2617" s="17" t="str">
        <f t="shared" si="87"/>
        <v>A28</v>
      </c>
      <c r="AK2617" s="17"/>
      <c r="AL2617" s="17"/>
      <c r="AM2617" s="9"/>
      <c r="AN2617" s="9"/>
      <c r="AO2617" s="9"/>
    </row>
    <row r="2618" spans="33:41">
      <c r="AG2618" s="2">
        <v>2602</v>
      </c>
      <c r="AH2618" s="17">
        <v>2601</v>
      </c>
      <c r="AI2618" s="17">
        <f t="shared" si="86"/>
        <v>2.0960439560439559</v>
      </c>
      <c r="AJ2618" s="17" t="str">
        <f t="shared" si="87"/>
        <v>A29</v>
      </c>
      <c r="AK2618" s="17"/>
      <c r="AL2618" s="17"/>
      <c r="AM2618" s="9"/>
      <c r="AN2618" s="9"/>
      <c r="AO2618" s="9"/>
    </row>
    <row r="2619" spans="33:41">
      <c r="AG2619" s="2">
        <v>2603</v>
      </c>
      <c r="AH2619" s="17">
        <v>2602</v>
      </c>
      <c r="AI2619" s="17">
        <f t="shared" si="86"/>
        <v>2.0968498168498169</v>
      </c>
      <c r="AJ2619" s="17" t="str">
        <f t="shared" si="87"/>
        <v>A2A</v>
      </c>
      <c r="AK2619" s="17"/>
      <c r="AL2619" s="17"/>
      <c r="AM2619" s="9"/>
      <c r="AN2619" s="9"/>
      <c r="AO2619" s="9"/>
    </row>
    <row r="2620" spans="33:41">
      <c r="AG2620" s="2">
        <v>2604</v>
      </c>
      <c r="AH2620" s="17">
        <v>2603</v>
      </c>
      <c r="AI2620" s="17">
        <f t="shared" si="86"/>
        <v>2.0976556776556778</v>
      </c>
      <c r="AJ2620" s="17" t="str">
        <f t="shared" si="87"/>
        <v>A2B</v>
      </c>
      <c r="AK2620" s="17"/>
      <c r="AL2620" s="17"/>
      <c r="AM2620" s="9"/>
      <c r="AN2620" s="9"/>
      <c r="AO2620" s="9"/>
    </row>
    <row r="2621" spans="33:41">
      <c r="AG2621" s="2">
        <v>2605</v>
      </c>
      <c r="AH2621" s="17">
        <v>2604</v>
      </c>
      <c r="AI2621" s="17">
        <f t="shared" si="86"/>
        <v>2.0984615384615384</v>
      </c>
      <c r="AJ2621" s="17" t="str">
        <f t="shared" si="87"/>
        <v>A2C</v>
      </c>
      <c r="AK2621" s="17"/>
      <c r="AL2621" s="17"/>
      <c r="AM2621" s="9"/>
      <c r="AN2621" s="9"/>
      <c r="AO2621" s="9"/>
    </row>
    <row r="2622" spans="33:41">
      <c r="AG2622" s="2">
        <v>2606</v>
      </c>
      <c r="AH2622" s="17">
        <v>2605</v>
      </c>
      <c r="AI2622" s="17">
        <f t="shared" si="86"/>
        <v>2.0992673992673994</v>
      </c>
      <c r="AJ2622" s="17" t="str">
        <f t="shared" si="87"/>
        <v>A2D</v>
      </c>
      <c r="AK2622" s="17"/>
      <c r="AL2622" s="17"/>
      <c r="AM2622" s="9"/>
      <c r="AN2622" s="9"/>
      <c r="AO2622" s="9"/>
    </row>
    <row r="2623" spans="33:41">
      <c r="AG2623" s="2">
        <v>2607</v>
      </c>
      <c r="AH2623" s="17">
        <v>2606</v>
      </c>
      <c r="AI2623" s="17">
        <f t="shared" si="86"/>
        <v>2.1000732600732599</v>
      </c>
      <c r="AJ2623" s="17" t="str">
        <f t="shared" si="87"/>
        <v>A2E</v>
      </c>
      <c r="AK2623" s="17"/>
      <c r="AL2623" s="17"/>
      <c r="AM2623" s="9"/>
      <c r="AN2623" s="9"/>
      <c r="AO2623" s="9"/>
    </row>
    <row r="2624" spans="33:41">
      <c r="AG2624" s="2">
        <v>2608</v>
      </c>
      <c r="AH2624" s="17">
        <v>2607</v>
      </c>
      <c r="AI2624" s="17">
        <f t="shared" si="86"/>
        <v>2.1008791208791209</v>
      </c>
      <c r="AJ2624" s="17" t="str">
        <f t="shared" si="87"/>
        <v>A2F</v>
      </c>
      <c r="AK2624" s="17"/>
      <c r="AL2624" s="17"/>
      <c r="AM2624" s="9"/>
      <c r="AN2624" s="9"/>
      <c r="AO2624" s="9"/>
    </row>
    <row r="2625" spans="33:41">
      <c r="AG2625" s="2">
        <v>2609</v>
      </c>
      <c r="AH2625" s="17">
        <v>2608</v>
      </c>
      <c r="AI2625" s="17">
        <f t="shared" si="86"/>
        <v>2.1016849816849819</v>
      </c>
      <c r="AJ2625" s="17" t="str">
        <f t="shared" si="87"/>
        <v>A30</v>
      </c>
      <c r="AK2625" s="17"/>
      <c r="AL2625" s="17"/>
      <c r="AM2625" s="9"/>
      <c r="AN2625" s="9"/>
      <c r="AO2625" s="9"/>
    </row>
    <row r="2626" spans="33:41">
      <c r="AG2626" s="2">
        <v>2610</v>
      </c>
      <c r="AH2626" s="17">
        <v>2609</v>
      </c>
      <c r="AI2626" s="17">
        <f t="shared" si="86"/>
        <v>2.1024908424908424</v>
      </c>
      <c r="AJ2626" s="17" t="str">
        <f t="shared" si="87"/>
        <v>A31</v>
      </c>
      <c r="AK2626" s="17"/>
      <c r="AL2626" s="17"/>
      <c r="AM2626" s="9"/>
      <c r="AN2626" s="9"/>
      <c r="AO2626" s="9"/>
    </row>
    <row r="2627" spans="33:41">
      <c r="AG2627" s="2">
        <v>2611</v>
      </c>
      <c r="AH2627" s="17">
        <v>2610</v>
      </c>
      <c r="AI2627" s="17">
        <f t="shared" si="86"/>
        <v>2.1032967032967034</v>
      </c>
      <c r="AJ2627" s="17" t="str">
        <f t="shared" si="87"/>
        <v>A32</v>
      </c>
      <c r="AK2627" s="17"/>
      <c r="AL2627" s="17"/>
      <c r="AM2627" s="9"/>
      <c r="AN2627" s="9"/>
      <c r="AO2627" s="9"/>
    </row>
    <row r="2628" spans="33:41">
      <c r="AG2628" s="2">
        <v>2612</v>
      </c>
      <c r="AH2628" s="17">
        <v>2611</v>
      </c>
      <c r="AI2628" s="17">
        <f t="shared" si="86"/>
        <v>2.1041025641025639</v>
      </c>
      <c r="AJ2628" s="17" t="str">
        <f t="shared" si="87"/>
        <v>A33</v>
      </c>
      <c r="AK2628" s="17"/>
      <c r="AL2628" s="17"/>
      <c r="AM2628" s="9"/>
      <c r="AN2628" s="9"/>
      <c r="AO2628" s="9"/>
    </row>
    <row r="2629" spans="33:41">
      <c r="AG2629" s="2">
        <v>2613</v>
      </c>
      <c r="AH2629" s="17">
        <v>2612</v>
      </c>
      <c r="AI2629" s="17">
        <f t="shared" si="86"/>
        <v>2.1049084249084249</v>
      </c>
      <c r="AJ2629" s="17" t="str">
        <f t="shared" si="87"/>
        <v>A34</v>
      </c>
      <c r="AK2629" s="17"/>
      <c r="AL2629" s="17"/>
      <c r="AM2629" s="9"/>
      <c r="AN2629" s="9"/>
      <c r="AO2629" s="9"/>
    </row>
    <row r="2630" spans="33:41">
      <c r="AG2630" s="2">
        <v>2614</v>
      </c>
      <c r="AH2630" s="17">
        <v>2613</v>
      </c>
      <c r="AI2630" s="17">
        <f t="shared" si="86"/>
        <v>2.1057142857142859</v>
      </c>
      <c r="AJ2630" s="17" t="str">
        <f t="shared" si="87"/>
        <v>A35</v>
      </c>
      <c r="AK2630" s="17"/>
      <c r="AL2630" s="17"/>
      <c r="AM2630" s="9"/>
      <c r="AN2630" s="9"/>
      <c r="AO2630" s="9"/>
    </row>
    <row r="2631" spans="33:41">
      <c r="AG2631" s="2">
        <v>2615</v>
      </c>
      <c r="AH2631" s="17">
        <v>2614</v>
      </c>
      <c r="AI2631" s="17">
        <f t="shared" si="86"/>
        <v>2.1065201465201464</v>
      </c>
      <c r="AJ2631" s="17" t="str">
        <f t="shared" si="87"/>
        <v>A36</v>
      </c>
      <c r="AK2631" s="17"/>
      <c r="AL2631" s="17"/>
      <c r="AM2631" s="9"/>
      <c r="AN2631" s="9"/>
      <c r="AO2631" s="9"/>
    </row>
    <row r="2632" spans="33:41">
      <c r="AG2632" s="2">
        <v>2616</v>
      </c>
      <c r="AH2632" s="17">
        <v>2615</v>
      </c>
      <c r="AI2632" s="17">
        <f t="shared" si="86"/>
        <v>2.1073260073260074</v>
      </c>
      <c r="AJ2632" s="17" t="str">
        <f t="shared" si="87"/>
        <v>A37</v>
      </c>
      <c r="AK2632" s="17"/>
      <c r="AL2632" s="17"/>
      <c r="AM2632" s="9"/>
      <c r="AN2632" s="9"/>
      <c r="AO2632" s="9"/>
    </row>
    <row r="2633" spans="33:41">
      <c r="AG2633" s="2">
        <v>2617</v>
      </c>
      <c r="AH2633" s="17">
        <v>2616</v>
      </c>
      <c r="AI2633" s="17">
        <f t="shared" si="86"/>
        <v>2.1081318681318679</v>
      </c>
      <c r="AJ2633" s="17" t="str">
        <f t="shared" si="87"/>
        <v>A38</v>
      </c>
      <c r="AK2633" s="17"/>
      <c r="AL2633" s="17"/>
      <c r="AM2633" s="9"/>
      <c r="AN2633" s="9"/>
      <c r="AO2633" s="9"/>
    </row>
    <row r="2634" spans="33:41">
      <c r="AG2634" s="2">
        <v>2618</v>
      </c>
      <c r="AH2634" s="17">
        <v>2617</v>
      </c>
      <c r="AI2634" s="17">
        <f t="shared" si="86"/>
        <v>2.1089377289377289</v>
      </c>
      <c r="AJ2634" s="17" t="str">
        <f t="shared" si="87"/>
        <v>A39</v>
      </c>
      <c r="AK2634" s="17"/>
      <c r="AL2634" s="17"/>
      <c r="AM2634" s="9"/>
      <c r="AN2634" s="9"/>
      <c r="AO2634" s="9"/>
    </row>
    <row r="2635" spans="33:41">
      <c r="AG2635" s="2">
        <v>2619</v>
      </c>
      <c r="AH2635" s="17">
        <v>2618</v>
      </c>
      <c r="AI2635" s="17">
        <f t="shared" si="86"/>
        <v>2.1097435897435899</v>
      </c>
      <c r="AJ2635" s="17" t="str">
        <f t="shared" si="87"/>
        <v>A3A</v>
      </c>
      <c r="AK2635" s="17"/>
      <c r="AL2635" s="17"/>
      <c r="AM2635" s="9"/>
      <c r="AN2635" s="9"/>
      <c r="AO2635" s="9"/>
    </row>
    <row r="2636" spans="33:41">
      <c r="AG2636" s="2">
        <v>2620</v>
      </c>
      <c r="AH2636" s="17">
        <v>2619</v>
      </c>
      <c r="AI2636" s="17">
        <f t="shared" si="86"/>
        <v>2.1105494505494504</v>
      </c>
      <c r="AJ2636" s="17" t="str">
        <f t="shared" si="87"/>
        <v>A3B</v>
      </c>
      <c r="AK2636" s="17"/>
      <c r="AL2636" s="17"/>
      <c r="AM2636" s="9"/>
      <c r="AN2636" s="9"/>
      <c r="AO2636" s="9"/>
    </row>
    <row r="2637" spans="33:41">
      <c r="AG2637" s="2">
        <v>2621</v>
      </c>
      <c r="AH2637" s="17">
        <v>2620</v>
      </c>
      <c r="AI2637" s="17">
        <f t="shared" si="86"/>
        <v>2.1113553113553114</v>
      </c>
      <c r="AJ2637" s="17" t="str">
        <f t="shared" si="87"/>
        <v>A3C</v>
      </c>
      <c r="AK2637" s="17"/>
      <c r="AL2637" s="17"/>
      <c r="AM2637" s="9"/>
      <c r="AN2637" s="9"/>
      <c r="AO2637" s="9"/>
    </row>
    <row r="2638" spans="33:41">
      <c r="AG2638" s="2">
        <v>2622</v>
      </c>
      <c r="AH2638" s="17">
        <v>2621</v>
      </c>
      <c r="AI2638" s="17">
        <f t="shared" si="86"/>
        <v>2.1121611721611719</v>
      </c>
      <c r="AJ2638" s="17" t="str">
        <f t="shared" si="87"/>
        <v>A3D</v>
      </c>
      <c r="AK2638" s="17"/>
      <c r="AL2638" s="17"/>
      <c r="AM2638" s="9"/>
      <c r="AN2638" s="9"/>
      <c r="AO2638" s="9"/>
    </row>
    <row r="2639" spans="33:41">
      <c r="AG2639" s="2">
        <v>2623</v>
      </c>
      <c r="AH2639" s="17">
        <v>2622</v>
      </c>
      <c r="AI2639" s="17">
        <f t="shared" si="86"/>
        <v>2.1129670329670329</v>
      </c>
      <c r="AJ2639" s="17" t="str">
        <f t="shared" si="87"/>
        <v>A3E</v>
      </c>
      <c r="AK2639" s="17"/>
      <c r="AL2639" s="17"/>
      <c r="AM2639" s="9"/>
      <c r="AN2639" s="9"/>
      <c r="AO2639" s="9"/>
    </row>
    <row r="2640" spans="33:41">
      <c r="AG2640" s="2">
        <v>2624</v>
      </c>
      <c r="AH2640" s="17">
        <v>2623</v>
      </c>
      <c r="AI2640" s="17">
        <f t="shared" si="86"/>
        <v>2.1137728937728939</v>
      </c>
      <c r="AJ2640" s="17" t="str">
        <f t="shared" si="87"/>
        <v>A3F</v>
      </c>
      <c r="AK2640" s="17"/>
      <c r="AL2640" s="17"/>
      <c r="AM2640" s="9"/>
      <c r="AN2640" s="9"/>
      <c r="AO2640" s="9"/>
    </row>
    <row r="2641" spans="33:41">
      <c r="AG2641" s="2">
        <v>2625</v>
      </c>
      <c r="AH2641" s="17">
        <v>2624</v>
      </c>
      <c r="AI2641" s="17">
        <f t="shared" si="86"/>
        <v>2.1145787545787544</v>
      </c>
      <c r="AJ2641" s="17" t="str">
        <f t="shared" si="87"/>
        <v>A40</v>
      </c>
      <c r="AK2641" s="17"/>
      <c r="AL2641" s="17"/>
      <c r="AM2641" s="9"/>
      <c r="AN2641" s="9"/>
      <c r="AO2641" s="9"/>
    </row>
    <row r="2642" spans="33:41">
      <c r="AG2642" s="2">
        <v>2626</v>
      </c>
      <c r="AH2642" s="17">
        <v>2625</v>
      </c>
      <c r="AI2642" s="17">
        <f t="shared" si="86"/>
        <v>2.1153846153846154</v>
      </c>
      <c r="AJ2642" s="17" t="str">
        <f t="shared" si="87"/>
        <v>A41</v>
      </c>
      <c r="AK2642" s="17"/>
      <c r="AL2642" s="17"/>
      <c r="AM2642" s="9"/>
      <c r="AN2642" s="9"/>
      <c r="AO2642" s="9"/>
    </row>
    <row r="2643" spans="33:41">
      <c r="AG2643" s="2">
        <v>2627</v>
      </c>
      <c r="AH2643" s="17">
        <v>2626</v>
      </c>
      <c r="AI2643" s="17">
        <f t="shared" ref="AI2643:AI2706" si="88">AH2643*$AJ$15</f>
        <v>2.1161904761904764</v>
      </c>
      <c r="AJ2643" s="17" t="str">
        <f t="shared" ref="AJ2643:AJ2706" si="89">DEC2HEX(AH2643,3)</f>
        <v>A42</v>
      </c>
      <c r="AK2643" s="17"/>
      <c r="AL2643" s="17"/>
      <c r="AM2643" s="9"/>
      <c r="AN2643" s="9"/>
      <c r="AO2643" s="9"/>
    </row>
    <row r="2644" spans="33:41">
      <c r="AG2644" s="2">
        <v>2628</v>
      </c>
      <c r="AH2644" s="17">
        <v>2627</v>
      </c>
      <c r="AI2644" s="17">
        <f t="shared" si="88"/>
        <v>2.1169963369963369</v>
      </c>
      <c r="AJ2644" s="17" t="str">
        <f t="shared" si="89"/>
        <v>A43</v>
      </c>
      <c r="AK2644" s="17"/>
      <c r="AL2644" s="17"/>
      <c r="AM2644" s="9"/>
      <c r="AN2644" s="9"/>
      <c r="AO2644" s="9"/>
    </row>
    <row r="2645" spans="33:41">
      <c r="AG2645" s="2">
        <v>2629</v>
      </c>
      <c r="AH2645" s="17">
        <v>2628</v>
      </c>
      <c r="AI2645" s="17">
        <f t="shared" si="88"/>
        <v>2.1178021978021979</v>
      </c>
      <c r="AJ2645" s="17" t="str">
        <f t="shared" si="89"/>
        <v>A44</v>
      </c>
      <c r="AK2645" s="17"/>
      <c r="AL2645" s="17"/>
      <c r="AM2645" s="9"/>
      <c r="AN2645" s="9"/>
      <c r="AO2645" s="9"/>
    </row>
    <row r="2646" spans="33:41">
      <c r="AG2646" s="2">
        <v>2630</v>
      </c>
      <c r="AH2646" s="17">
        <v>2629</v>
      </c>
      <c r="AI2646" s="17">
        <f t="shared" si="88"/>
        <v>2.1186080586080585</v>
      </c>
      <c r="AJ2646" s="17" t="str">
        <f t="shared" si="89"/>
        <v>A45</v>
      </c>
      <c r="AK2646" s="17"/>
      <c r="AL2646" s="17"/>
      <c r="AM2646" s="9"/>
      <c r="AN2646" s="9"/>
      <c r="AO2646" s="9"/>
    </row>
    <row r="2647" spans="33:41">
      <c r="AG2647" s="2">
        <v>2631</v>
      </c>
      <c r="AH2647" s="17">
        <v>2630</v>
      </c>
      <c r="AI2647" s="17">
        <f t="shared" si="88"/>
        <v>2.1194139194139194</v>
      </c>
      <c r="AJ2647" s="17" t="str">
        <f t="shared" si="89"/>
        <v>A46</v>
      </c>
      <c r="AK2647" s="17"/>
      <c r="AL2647" s="17"/>
      <c r="AM2647" s="9"/>
      <c r="AN2647" s="9"/>
      <c r="AO2647" s="9"/>
    </row>
    <row r="2648" spans="33:41">
      <c r="AG2648" s="2">
        <v>2632</v>
      </c>
      <c r="AH2648" s="17">
        <v>2631</v>
      </c>
      <c r="AI2648" s="17">
        <f t="shared" si="88"/>
        <v>2.1202197802197804</v>
      </c>
      <c r="AJ2648" s="17" t="str">
        <f t="shared" si="89"/>
        <v>A47</v>
      </c>
      <c r="AK2648" s="17"/>
      <c r="AL2648" s="17"/>
      <c r="AM2648" s="9"/>
      <c r="AN2648" s="9"/>
      <c r="AO2648" s="9"/>
    </row>
    <row r="2649" spans="33:41">
      <c r="AG2649" s="2">
        <v>2633</v>
      </c>
      <c r="AH2649" s="17">
        <v>2632</v>
      </c>
      <c r="AI2649" s="17">
        <f t="shared" si="88"/>
        <v>2.121025641025641</v>
      </c>
      <c r="AJ2649" s="17" t="str">
        <f t="shared" si="89"/>
        <v>A48</v>
      </c>
      <c r="AK2649" s="17"/>
      <c r="AL2649" s="17"/>
      <c r="AM2649" s="9"/>
      <c r="AN2649" s="9"/>
      <c r="AO2649" s="9"/>
    </row>
    <row r="2650" spans="33:41">
      <c r="AG2650" s="2">
        <v>2634</v>
      </c>
      <c r="AH2650" s="17">
        <v>2633</v>
      </c>
      <c r="AI2650" s="17">
        <f t="shared" si="88"/>
        <v>2.1218315018315019</v>
      </c>
      <c r="AJ2650" s="17" t="str">
        <f t="shared" si="89"/>
        <v>A49</v>
      </c>
      <c r="AK2650" s="17"/>
      <c r="AL2650" s="17"/>
      <c r="AM2650" s="9"/>
      <c r="AN2650" s="9"/>
      <c r="AO2650" s="9"/>
    </row>
    <row r="2651" spans="33:41">
      <c r="AG2651" s="2">
        <v>2635</v>
      </c>
      <c r="AH2651" s="17">
        <v>2634</v>
      </c>
      <c r="AI2651" s="17">
        <f t="shared" si="88"/>
        <v>2.1226373626373625</v>
      </c>
      <c r="AJ2651" s="17" t="str">
        <f t="shared" si="89"/>
        <v>A4A</v>
      </c>
      <c r="AK2651" s="17"/>
      <c r="AL2651" s="17"/>
      <c r="AM2651" s="9"/>
      <c r="AN2651" s="9"/>
      <c r="AO2651" s="9"/>
    </row>
    <row r="2652" spans="33:41">
      <c r="AG2652" s="2">
        <v>2636</v>
      </c>
      <c r="AH2652" s="17">
        <v>2635</v>
      </c>
      <c r="AI2652" s="17">
        <f t="shared" si="88"/>
        <v>2.1234432234432234</v>
      </c>
      <c r="AJ2652" s="17" t="str">
        <f t="shared" si="89"/>
        <v>A4B</v>
      </c>
      <c r="AK2652" s="17"/>
      <c r="AL2652" s="17"/>
      <c r="AM2652" s="9"/>
      <c r="AN2652" s="9"/>
      <c r="AO2652" s="9"/>
    </row>
    <row r="2653" spans="33:41">
      <c r="AG2653" s="2">
        <v>2637</v>
      </c>
      <c r="AH2653" s="17">
        <v>2636</v>
      </c>
      <c r="AI2653" s="17">
        <f t="shared" si="88"/>
        <v>2.1242490842490844</v>
      </c>
      <c r="AJ2653" s="17" t="str">
        <f t="shared" si="89"/>
        <v>A4C</v>
      </c>
      <c r="AK2653" s="17"/>
      <c r="AL2653" s="17"/>
      <c r="AM2653" s="9"/>
      <c r="AN2653" s="9"/>
      <c r="AO2653" s="9"/>
    </row>
    <row r="2654" spans="33:41">
      <c r="AG2654" s="2">
        <v>2638</v>
      </c>
      <c r="AH2654" s="17">
        <v>2637</v>
      </c>
      <c r="AI2654" s="17">
        <f t="shared" si="88"/>
        <v>2.125054945054945</v>
      </c>
      <c r="AJ2654" s="17" t="str">
        <f t="shared" si="89"/>
        <v>A4D</v>
      </c>
      <c r="AK2654" s="17"/>
      <c r="AL2654" s="17"/>
      <c r="AM2654" s="9"/>
      <c r="AN2654" s="9"/>
      <c r="AO2654" s="9"/>
    </row>
    <row r="2655" spans="33:41">
      <c r="AG2655" s="2">
        <v>2639</v>
      </c>
      <c r="AH2655" s="17">
        <v>2638</v>
      </c>
      <c r="AI2655" s="17">
        <f t="shared" si="88"/>
        <v>2.1258608058608059</v>
      </c>
      <c r="AJ2655" s="17" t="str">
        <f t="shared" si="89"/>
        <v>A4E</v>
      </c>
      <c r="AK2655" s="17"/>
      <c r="AL2655" s="17"/>
      <c r="AM2655" s="9"/>
      <c r="AN2655" s="9"/>
      <c r="AO2655" s="9"/>
    </row>
    <row r="2656" spans="33:41">
      <c r="AG2656" s="2">
        <v>2640</v>
      </c>
      <c r="AH2656" s="17">
        <v>2639</v>
      </c>
      <c r="AI2656" s="17">
        <f t="shared" si="88"/>
        <v>2.1266666666666665</v>
      </c>
      <c r="AJ2656" s="17" t="str">
        <f t="shared" si="89"/>
        <v>A4F</v>
      </c>
      <c r="AK2656" s="17"/>
      <c r="AL2656" s="17"/>
      <c r="AM2656" s="9"/>
      <c r="AN2656" s="9"/>
      <c r="AO2656" s="9"/>
    </row>
    <row r="2657" spans="33:41">
      <c r="AG2657" s="2">
        <v>2641</v>
      </c>
      <c r="AH2657" s="17">
        <v>2640</v>
      </c>
      <c r="AI2657" s="17">
        <f t="shared" si="88"/>
        <v>2.1274725274725275</v>
      </c>
      <c r="AJ2657" s="17" t="str">
        <f t="shared" si="89"/>
        <v>A50</v>
      </c>
      <c r="AK2657" s="17"/>
      <c r="AL2657" s="17"/>
      <c r="AM2657" s="9"/>
      <c r="AN2657" s="9"/>
      <c r="AO2657" s="9"/>
    </row>
    <row r="2658" spans="33:41">
      <c r="AG2658" s="2">
        <v>2642</v>
      </c>
      <c r="AH2658" s="17">
        <v>2641</v>
      </c>
      <c r="AI2658" s="17">
        <f t="shared" si="88"/>
        <v>2.1282783882783884</v>
      </c>
      <c r="AJ2658" s="17" t="str">
        <f t="shared" si="89"/>
        <v>A51</v>
      </c>
      <c r="AK2658" s="17"/>
      <c r="AL2658" s="17"/>
      <c r="AM2658" s="9"/>
      <c r="AN2658" s="9"/>
      <c r="AO2658" s="9"/>
    </row>
    <row r="2659" spans="33:41">
      <c r="AG2659" s="2">
        <v>2643</v>
      </c>
      <c r="AH2659" s="17">
        <v>2642</v>
      </c>
      <c r="AI2659" s="17">
        <f t="shared" si="88"/>
        <v>2.129084249084249</v>
      </c>
      <c r="AJ2659" s="17" t="str">
        <f t="shared" si="89"/>
        <v>A52</v>
      </c>
      <c r="AK2659" s="17"/>
      <c r="AL2659" s="17"/>
      <c r="AM2659" s="9"/>
      <c r="AN2659" s="9"/>
      <c r="AO2659" s="9"/>
    </row>
    <row r="2660" spans="33:41">
      <c r="AG2660" s="2">
        <v>2644</v>
      </c>
      <c r="AH2660" s="17">
        <v>2643</v>
      </c>
      <c r="AI2660" s="17">
        <f t="shared" si="88"/>
        <v>2.12989010989011</v>
      </c>
      <c r="AJ2660" s="17" t="str">
        <f t="shared" si="89"/>
        <v>A53</v>
      </c>
      <c r="AK2660" s="17"/>
      <c r="AL2660" s="17"/>
      <c r="AM2660" s="9"/>
      <c r="AN2660" s="9"/>
      <c r="AO2660" s="9"/>
    </row>
    <row r="2661" spans="33:41">
      <c r="AG2661" s="2">
        <v>2645</v>
      </c>
      <c r="AH2661" s="17">
        <v>2644</v>
      </c>
      <c r="AI2661" s="17">
        <f t="shared" si="88"/>
        <v>2.1306959706959705</v>
      </c>
      <c r="AJ2661" s="17" t="str">
        <f t="shared" si="89"/>
        <v>A54</v>
      </c>
      <c r="AK2661" s="17"/>
      <c r="AL2661" s="17"/>
      <c r="AM2661" s="9"/>
      <c r="AN2661" s="9"/>
      <c r="AO2661" s="9"/>
    </row>
    <row r="2662" spans="33:41">
      <c r="AG2662" s="2">
        <v>2646</v>
      </c>
      <c r="AH2662" s="17">
        <v>2645</v>
      </c>
      <c r="AI2662" s="17">
        <f t="shared" si="88"/>
        <v>2.1315018315018315</v>
      </c>
      <c r="AJ2662" s="17" t="str">
        <f t="shared" si="89"/>
        <v>A55</v>
      </c>
      <c r="AK2662" s="17"/>
      <c r="AL2662" s="17"/>
      <c r="AM2662" s="9"/>
      <c r="AN2662" s="9"/>
      <c r="AO2662" s="9"/>
    </row>
    <row r="2663" spans="33:41">
      <c r="AG2663" s="2">
        <v>2647</v>
      </c>
      <c r="AH2663" s="17">
        <v>2646</v>
      </c>
      <c r="AI2663" s="17">
        <f t="shared" si="88"/>
        <v>2.1323076923076925</v>
      </c>
      <c r="AJ2663" s="17" t="str">
        <f t="shared" si="89"/>
        <v>A56</v>
      </c>
      <c r="AK2663" s="17"/>
      <c r="AL2663" s="17"/>
      <c r="AM2663" s="9"/>
      <c r="AN2663" s="9"/>
      <c r="AO2663" s="9"/>
    </row>
    <row r="2664" spans="33:41">
      <c r="AG2664" s="2">
        <v>2648</v>
      </c>
      <c r="AH2664" s="17">
        <v>2647</v>
      </c>
      <c r="AI2664" s="17">
        <f t="shared" si="88"/>
        <v>2.133113553113553</v>
      </c>
      <c r="AJ2664" s="17" t="str">
        <f t="shared" si="89"/>
        <v>A57</v>
      </c>
      <c r="AK2664" s="17"/>
      <c r="AL2664" s="17"/>
      <c r="AM2664" s="9"/>
      <c r="AN2664" s="9"/>
      <c r="AO2664" s="9"/>
    </row>
    <row r="2665" spans="33:41">
      <c r="AG2665" s="2">
        <v>2649</v>
      </c>
      <c r="AH2665" s="17">
        <v>2648</v>
      </c>
      <c r="AI2665" s="17">
        <f t="shared" si="88"/>
        <v>2.133919413919414</v>
      </c>
      <c r="AJ2665" s="17" t="str">
        <f t="shared" si="89"/>
        <v>A58</v>
      </c>
      <c r="AK2665" s="17"/>
      <c r="AL2665" s="17"/>
      <c r="AM2665" s="9"/>
      <c r="AN2665" s="9"/>
      <c r="AO2665" s="9"/>
    </row>
    <row r="2666" spans="33:41">
      <c r="AG2666" s="2">
        <v>2650</v>
      </c>
      <c r="AH2666" s="17">
        <v>2649</v>
      </c>
      <c r="AI2666" s="17">
        <f t="shared" si="88"/>
        <v>2.1347252747252745</v>
      </c>
      <c r="AJ2666" s="17" t="str">
        <f t="shared" si="89"/>
        <v>A59</v>
      </c>
      <c r="AK2666" s="17"/>
      <c r="AL2666" s="17"/>
      <c r="AM2666" s="9"/>
      <c r="AN2666" s="9"/>
      <c r="AO2666" s="9"/>
    </row>
    <row r="2667" spans="33:41">
      <c r="AG2667" s="2">
        <v>2651</v>
      </c>
      <c r="AH2667" s="17">
        <v>2650</v>
      </c>
      <c r="AI2667" s="17">
        <f t="shared" si="88"/>
        <v>2.1355311355311355</v>
      </c>
      <c r="AJ2667" s="17" t="str">
        <f t="shared" si="89"/>
        <v>A5A</v>
      </c>
      <c r="AK2667" s="17"/>
      <c r="AL2667" s="17"/>
      <c r="AM2667" s="9"/>
      <c r="AN2667" s="9"/>
      <c r="AO2667" s="9"/>
    </row>
    <row r="2668" spans="33:41">
      <c r="AG2668" s="2">
        <v>2652</v>
      </c>
      <c r="AH2668" s="17">
        <v>2651</v>
      </c>
      <c r="AI2668" s="17">
        <f t="shared" si="88"/>
        <v>2.1363369963369965</v>
      </c>
      <c r="AJ2668" s="17" t="str">
        <f t="shared" si="89"/>
        <v>A5B</v>
      </c>
      <c r="AK2668" s="17"/>
      <c r="AL2668" s="17"/>
      <c r="AM2668" s="9"/>
      <c r="AN2668" s="9"/>
      <c r="AO2668" s="9"/>
    </row>
    <row r="2669" spans="33:41">
      <c r="AG2669" s="2">
        <v>2653</v>
      </c>
      <c r="AH2669" s="17">
        <v>2652</v>
      </c>
      <c r="AI2669" s="17">
        <f t="shared" si="88"/>
        <v>2.137142857142857</v>
      </c>
      <c r="AJ2669" s="17" t="str">
        <f t="shared" si="89"/>
        <v>A5C</v>
      </c>
      <c r="AK2669" s="17"/>
      <c r="AL2669" s="17"/>
      <c r="AM2669" s="9"/>
      <c r="AN2669" s="9"/>
      <c r="AO2669" s="9"/>
    </row>
    <row r="2670" spans="33:41">
      <c r="AG2670" s="2">
        <v>2654</v>
      </c>
      <c r="AH2670" s="17">
        <v>2653</v>
      </c>
      <c r="AI2670" s="17">
        <f t="shared" si="88"/>
        <v>2.137948717948718</v>
      </c>
      <c r="AJ2670" s="17" t="str">
        <f t="shared" si="89"/>
        <v>A5D</v>
      </c>
      <c r="AK2670" s="17"/>
      <c r="AL2670" s="17"/>
      <c r="AM2670" s="9"/>
      <c r="AN2670" s="9"/>
      <c r="AO2670" s="9"/>
    </row>
    <row r="2671" spans="33:41">
      <c r="AG2671" s="2">
        <v>2655</v>
      </c>
      <c r="AH2671" s="17">
        <v>2654</v>
      </c>
      <c r="AI2671" s="17">
        <f t="shared" si="88"/>
        <v>2.138754578754579</v>
      </c>
      <c r="AJ2671" s="17" t="str">
        <f t="shared" si="89"/>
        <v>A5E</v>
      </c>
      <c r="AK2671" s="17"/>
      <c r="AL2671" s="17"/>
      <c r="AM2671" s="9"/>
      <c r="AN2671" s="9"/>
      <c r="AO2671" s="9"/>
    </row>
    <row r="2672" spans="33:41">
      <c r="AG2672" s="2">
        <v>2656</v>
      </c>
      <c r="AH2672" s="17">
        <v>2655</v>
      </c>
      <c r="AI2672" s="17">
        <f t="shared" si="88"/>
        <v>2.1395604395604395</v>
      </c>
      <c r="AJ2672" s="17" t="str">
        <f t="shared" si="89"/>
        <v>A5F</v>
      </c>
      <c r="AK2672" s="17"/>
      <c r="AL2672" s="17"/>
      <c r="AM2672" s="9"/>
      <c r="AN2672" s="9"/>
      <c r="AO2672" s="9"/>
    </row>
    <row r="2673" spans="33:41">
      <c r="AG2673" s="2">
        <v>2657</v>
      </c>
      <c r="AH2673" s="17">
        <v>2656</v>
      </c>
      <c r="AI2673" s="17">
        <f t="shared" si="88"/>
        <v>2.1403663003663005</v>
      </c>
      <c r="AJ2673" s="17" t="str">
        <f t="shared" si="89"/>
        <v>A60</v>
      </c>
      <c r="AK2673" s="17"/>
      <c r="AL2673" s="17"/>
      <c r="AM2673" s="9"/>
      <c r="AN2673" s="9"/>
      <c r="AO2673" s="9"/>
    </row>
    <row r="2674" spans="33:41">
      <c r="AG2674" s="2">
        <v>2658</v>
      </c>
      <c r="AH2674" s="17">
        <v>2657</v>
      </c>
      <c r="AI2674" s="17">
        <f t="shared" si="88"/>
        <v>2.141172161172161</v>
      </c>
      <c r="AJ2674" s="17" t="str">
        <f t="shared" si="89"/>
        <v>A61</v>
      </c>
      <c r="AK2674" s="17"/>
      <c r="AL2674" s="17"/>
      <c r="AM2674" s="9"/>
      <c r="AN2674" s="9"/>
      <c r="AO2674" s="9"/>
    </row>
    <row r="2675" spans="33:41">
      <c r="AG2675" s="2">
        <v>2659</v>
      </c>
      <c r="AH2675" s="17">
        <v>2658</v>
      </c>
      <c r="AI2675" s="17">
        <f t="shared" si="88"/>
        <v>2.141978021978022</v>
      </c>
      <c r="AJ2675" s="17" t="str">
        <f t="shared" si="89"/>
        <v>A62</v>
      </c>
      <c r="AK2675" s="17"/>
      <c r="AL2675" s="17"/>
      <c r="AM2675" s="9"/>
      <c r="AN2675" s="9"/>
      <c r="AO2675" s="9"/>
    </row>
    <row r="2676" spans="33:41">
      <c r="AG2676" s="2">
        <v>2660</v>
      </c>
      <c r="AH2676" s="17">
        <v>2659</v>
      </c>
      <c r="AI2676" s="17">
        <f t="shared" si="88"/>
        <v>2.142783882783883</v>
      </c>
      <c r="AJ2676" s="17" t="str">
        <f t="shared" si="89"/>
        <v>A63</v>
      </c>
      <c r="AK2676" s="17"/>
      <c r="AL2676" s="17"/>
      <c r="AM2676" s="9"/>
      <c r="AN2676" s="9"/>
      <c r="AO2676" s="9"/>
    </row>
    <row r="2677" spans="33:41">
      <c r="AG2677" s="2">
        <v>2661</v>
      </c>
      <c r="AH2677" s="17">
        <v>2660</v>
      </c>
      <c r="AI2677" s="17">
        <f t="shared" si="88"/>
        <v>2.1435897435897435</v>
      </c>
      <c r="AJ2677" s="17" t="str">
        <f t="shared" si="89"/>
        <v>A64</v>
      </c>
      <c r="AK2677" s="17"/>
      <c r="AL2677" s="17"/>
      <c r="AM2677" s="9"/>
      <c r="AN2677" s="9"/>
      <c r="AO2677" s="9"/>
    </row>
    <row r="2678" spans="33:41">
      <c r="AG2678" s="2">
        <v>2662</v>
      </c>
      <c r="AH2678" s="17">
        <v>2661</v>
      </c>
      <c r="AI2678" s="17">
        <f t="shared" si="88"/>
        <v>2.1443956043956045</v>
      </c>
      <c r="AJ2678" s="17" t="str">
        <f t="shared" si="89"/>
        <v>A65</v>
      </c>
      <c r="AK2678" s="17"/>
      <c r="AL2678" s="17"/>
      <c r="AM2678" s="9"/>
      <c r="AN2678" s="9"/>
      <c r="AO2678" s="9"/>
    </row>
    <row r="2679" spans="33:41">
      <c r="AG2679" s="2">
        <v>2663</v>
      </c>
      <c r="AH2679" s="17">
        <v>2662</v>
      </c>
      <c r="AI2679" s="17">
        <f t="shared" si="88"/>
        <v>2.145201465201465</v>
      </c>
      <c r="AJ2679" s="17" t="str">
        <f t="shared" si="89"/>
        <v>A66</v>
      </c>
      <c r="AK2679" s="17"/>
      <c r="AL2679" s="17"/>
      <c r="AM2679" s="9"/>
      <c r="AN2679" s="9"/>
      <c r="AO2679" s="9"/>
    </row>
    <row r="2680" spans="33:41">
      <c r="AG2680" s="2">
        <v>2664</v>
      </c>
      <c r="AH2680" s="17">
        <v>2663</v>
      </c>
      <c r="AI2680" s="17">
        <f t="shared" si="88"/>
        <v>2.146007326007326</v>
      </c>
      <c r="AJ2680" s="17" t="str">
        <f t="shared" si="89"/>
        <v>A67</v>
      </c>
      <c r="AK2680" s="17"/>
      <c r="AL2680" s="17"/>
      <c r="AM2680" s="9"/>
      <c r="AN2680" s="9"/>
      <c r="AO2680" s="9"/>
    </row>
    <row r="2681" spans="33:41">
      <c r="AG2681" s="2">
        <v>2665</v>
      </c>
      <c r="AH2681" s="17">
        <v>2664</v>
      </c>
      <c r="AI2681" s="17">
        <f t="shared" si="88"/>
        <v>2.146813186813187</v>
      </c>
      <c r="AJ2681" s="17" t="str">
        <f t="shared" si="89"/>
        <v>A68</v>
      </c>
      <c r="AK2681" s="17"/>
      <c r="AL2681" s="17"/>
      <c r="AM2681" s="9"/>
      <c r="AN2681" s="9"/>
      <c r="AO2681" s="9"/>
    </row>
    <row r="2682" spans="33:41">
      <c r="AG2682" s="2">
        <v>2666</v>
      </c>
      <c r="AH2682" s="17">
        <v>2665</v>
      </c>
      <c r="AI2682" s="17">
        <f t="shared" si="88"/>
        <v>2.1476190476190475</v>
      </c>
      <c r="AJ2682" s="17" t="str">
        <f t="shared" si="89"/>
        <v>A69</v>
      </c>
      <c r="AK2682" s="17"/>
      <c r="AL2682" s="17"/>
      <c r="AM2682" s="9"/>
      <c r="AN2682" s="9"/>
      <c r="AO2682" s="9"/>
    </row>
    <row r="2683" spans="33:41">
      <c r="AG2683" s="2">
        <v>2667</v>
      </c>
      <c r="AH2683" s="17">
        <v>2666</v>
      </c>
      <c r="AI2683" s="17">
        <f t="shared" si="88"/>
        <v>2.1484249084249085</v>
      </c>
      <c r="AJ2683" s="17" t="str">
        <f t="shared" si="89"/>
        <v>A6A</v>
      </c>
      <c r="AK2683" s="17"/>
      <c r="AL2683" s="17"/>
      <c r="AM2683" s="9"/>
      <c r="AN2683" s="9"/>
      <c r="AO2683" s="9"/>
    </row>
    <row r="2684" spans="33:41">
      <c r="AG2684" s="2">
        <v>2668</v>
      </c>
      <c r="AH2684" s="17">
        <v>2667</v>
      </c>
      <c r="AI2684" s="17">
        <f t="shared" si="88"/>
        <v>2.1492307692307691</v>
      </c>
      <c r="AJ2684" s="17" t="str">
        <f t="shared" si="89"/>
        <v>A6B</v>
      </c>
      <c r="AK2684" s="17"/>
      <c r="AL2684" s="17"/>
      <c r="AM2684" s="9"/>
      <c r="AN2684" s="9"/>
      <c r="AO2684" s="9"/>
    </row>
    <row r="2685" spans="33:41">
      <c r="AG2685" s="2">
        <v>2669</v>
      </c>
      <c r="AH2685" s="17">
        <v>2668</v>
      </c>
      <c r="AI2685" s="17">
        <f t="shared" si="88"/>
        <v>2.15003663003663</v>
      </c>
      <c r="AJ2685" s="17" t="str">
        <f t="shared" si="89"/>
        <v>A6C</v>
      </c>
      <c r="AK2685" s="17"/>
      <c r="AL2685" s="17"/>
      <c r="AM2685" s="9"/>
      <c r="AN2685" s="9"/>
      <c r="AO2685" s="9"/>
    </row>
    <row r="2686" spans="33:41">
      <c r="AG2686" s="2">
        <v>2670</v>
      </c>
      <c r="AH2686" s="17">
        <v>2669</v>
      </c>
      <c r="AI2686" s="17">
        <f t="shared" si="88"/>
        <v>2.150842490842491</v>
      </c>
      <c r="AJ2686" s="17" t="str">
        <f t="shared" si="89"/>
        <v>A6D</v>
      </c>
      <c r="AK2686" s="17"/>
      <c r="AL2686" s="17"/>
      <c r="AM2686" s="9"/>
      <c r="AN2686" s="9"/>
      <c r="AO2686" s="9"/>
    </row>
    <row r="2687" spans="33:41">
      <c r="AG2687" s="2">
        <v>2671</v>
      </c>
      <c r="AH2687" s="17">
        <v>2670</v>
      </c>
      <c r="AI2687" s="17">
        <f t="shared" si="88"/>
        <v>2.1516483516483516</v>
      </c>
      <c r="AJ2687" s="17" t="str">
        <f t="shared" si="89"/>
        <v>A6E</v>
      </c>
      <c r="AK2687" s="17"/>
      <c r="AL2687" s="17"/>
      <c r="AM2687" s="9"/>
      <c r="AN2687" s="9"/>
      <c r="AO2687" s="9"/>
    </row>
    <row r="2688" spans="33:41">
      <c r="AG2688" s="2">
        <v>2672</v>
      </c>
      <c r="AH2688" s="17">
        <v>2671</v>
      </c>
      <c r="AI2688" s="17">
        <f t="shared" si="88"/>
        <v>2.1524542124542125</v>
      </c>
      <c r="AJ2688" s="17" t="str">
        <f t="shared" si="89"/>
        <v>A6F</v>
      </c>
      <c r="AK2688" s="17"/>
      <c r="AL2688" s="17"/>
      <c r="AM2688" s="9"/>
      <c r="AN2688" s="9"/>
      <c r="AO2688" s="9"/>
    </row>
    <row r="2689" spans="33:41">
      <c r="AG2689" s="2">
        <v>2673</v>
      </c>
      <c r="AH2689" s="17">
        <v>2672</v>
      </c>
      <c r="AI2689" s="17">
        <f t="shared" si="88"/>
        <v>2.1532600732600731</v>
      </c>
      <c r="AJ2689" s="17" t="str">
        <f t="shared" si="89"/>
        <v>A70</v>
      </c>
      <c r="AK2689" s="17"/>
      <c r="AL2689" s="17"/>
      <c r="AM2689" s="9"/>
      <c r="AN2689" s="9"/>
      <c r="AO2689" s="9"/>
    </row>
    <row r="2690" spans="33:41">
      <c r="AG2690" s="2">
        <v>2674</v>
      </c>
      <c r="AH2690" s="17">
        <v>2673</v>
      </c>
      <c r="AI2690" s="17">
        <f t="shared" si="88"/>
        <v>2.1540659340659341</v>
      </c>
      <c r="AJ2690" s="17" t="str">
        <f t="shared" si="89"/>
        <v>A71</v>
      </c>
      <c r="AK2690" s="17"/>
      <c r="AL2690" s="17"/>
      <c r="AM2690" s="9"/>
      <c r="AN2690" s="9"/>
      <c r="AO2690" s="9"/>
    </row>
    <row r="2691" spans="33:41">
      <c r="AG2691" s="2">
        <v>2675</v>
      </c>
      <c r="AH2691" s="17">
        <v>2674</v>
      </c>
      <c r="AI2691" s="17">
        <f t="shared" si="88"/>
        <v>2.154871794871795</v>
      </c>
      <c r="AJ2691" s="17" t="str">
        <f t="shared" si="89"/>
        <v>A72</v>
      </c>
      <c r="AK2691" s="17"/>
      <c r="AL2691" s="17"/>
      <c r="AM2691" s="9"/>
      <c r="AN2691" s="9"/>
      <c r="AO2691" s="9"/>
    </row>
    <row r="2692" spans="33:41">
      <c r="AG2692" s="2">
        <v>2676</v>
      </c>
      <c r="AH2692" s="17">
        <v>2675</v>
      </c>
      <c r="AI2692" s="17">
        <f t="shared" si="88"/>
        <v>2.1556776556776556</v>
      </c>
      <c r="AJ2692" s="17" t="str">
        <f t="shared" si="89"/>
        <v>A73</v>
      </c>
      <c r="AK2692" s="17"/>
      <c r="AL2692" s="17"/>
      <c r="AM2692" s="9"/>
      <c r="AN2692" s="9"/>
      <c r="AO2692" s="9"/>
    </row>
    <row r="2693" spans="33:41">
      <c r="AG2693" s="2">
        <v>2677</v>
      </c>
      <c r="AH2693" s="17">
        <v>2676</v>
      </c>
      <c r="AI2693" s="17">
        <f t="shared" si="88"/>
        <v>2.1564835164835165</v>
      </c>
      <c r="AJ2693" s="17" t="str">
        <f t="shared" si="89"/>
        <v>A74</v>
      </c>
      <c r="AK2693" s="17"/>
      <c r="AL2693" s="17"/>
      <c r="AM2693" s="9"/>
      <c r="AN2693" s="9"/>
      <c r="AO2693" s="9"/>
    </row>
    <row r="2694" spans="33:41">
      <c r="AG2694" s="2">
        <v>2678</v>
      </c>
      <c r="AH2694" s="17">
        <v>2677</v>
      </c>
      <c r="AI2694" s="17">
        <f t="shared" si="88"/>
        <v>2.1572893772893771</v>
      </c>
      <c r="AJ2694" s="17" t="str">
        <f t="shared" si="89"/>
        <v>A75</v>
      </c>
      <c r="AK2694" s="17"/>
      <c r="AL2694" s="17"/>
      <c r="AM2694" s="9"/>
      <c r="AN2694" s="9"/>
      <c r="AO2694" s="9"/>
    </row>
    <row r="2695" spans="33:41">
      <c r="AG2695" s="2">
        <v>2679</v>
      </c>
      <c r="AH2695" s="17">
        <v>2678</v>
      </c>
      <c r="AI2695" s="17">
        <f t="shared" si="88"/>
        <v>2.1580952380952381</v>
      </c>
      <c r="AJ2695" s="17" t="str">
        <f t="shared" si="89"/>
        <v>A76</v>
      </c>
      <c r="AK2695" s="17"/>
      <c r="AL2695" s="17"/>
      <c r="AM2695" s="9"/>
      <c r="AN2695" s="9"/>
      <c r="AO2695" s="9"/>
    </row>
    <row r="2696" spans="33:41">
      <c r="AG2696" s="2">
        <v>2680</v>
      </c>
      <c r="AH2696" s="17">
        <v>2679</v>
      </c>
      <c r="AI2696" s="17">
        <f t="shared" si="88"/>
        <v>2.158901098901099</v>
      </c>
      <c r="AJ2696" s="17" t="str">
        <f t="shared" si="89"/>
        <v>A77</v>
      </c>
      <c r="AK2696" s="17"/>
      <c r="AL2696" s="17"/>
      <c r="AM2696" s="9"/>
      <c r="AN2696" s="9"/>
      <c r="AO2696" s="9"/>
    </row>
    <row r="2697" spans="33:41">
      <c r="AG2697" s="2">
        <v>2681</v>
      </c>
      <c r="AH2697" s="17">
        <v>2680</v>
      </c>
      <c r="AI2697" s="17">
        <f t="shared" si="88"/>
        <v>2.1597069597069596</v>
      </c>
      <c r="AJ2697" s="17" t="str">
        <f t="shared" si="89"/>
        <v>A78</v>
      </c>
      <c r="AK2697" s="17"/>
      <c r="AL2697" s="17"/>
      <c r="AM2697" s="9"/>
      <c r="AN2697" s="9"/>
      <c r="AO2697" s="9"/>
    </row>
    <row r="2698" spans="33:41">
      <c r="AG2698" s="2">
        <v>2682</v>
      </c>
      <c r="AH2698" s="17">
        <v>2681</v>
      </c>
      <c r="AI2698" s="17">
        <f t="shared" si="88"/>
        <v>2.1605128205128206</v>
      </c>
      <c r="AJ2698" s="17" t="str">
        <f t="shared" si="89"/>
        <v>A79</v>
      </c>
      <c r="AK2698" s="17"/>
      <c r="AL2698" s="17"/>
      <c r="AM2698" s="9"/>
      <c r="AN2698" s="9"/>
      <c r="AO2698" s="9"/>
    </row>
    <row r="2699" spans="33:41">
      <c r="AG2699" s="2">
        <v>2683</v>
      </c>
      <c r="AH2699" s="17">
        <v>2682</v>
      </c>
      <c r="AI2699" s="17">
        <f t="shared" si="88"/>
        <v>2.1613186813186811</v>
      </c>
      <c r="AJ2699" s="17" t="str">
        <f t="shared" si="89"/>
        <v>A7A</v>
      </c>
      <c r="AK2699" s="17"/>
      <c r="AL2699" s="17"/>
      <c r="AM2699" s="9"/>
      <c r="AN2699" s="9"/>
      <c r="AO2699" s="9"/>
    </row>
    <row r="2700" spans="33:41">
      <c r="AG2700" s="2">
        <v>2684</v>
      </c>
      <c r="AH2700" s="17">
        <v>2683</v>
      </c>
      <c r="AI2700" s="17">
        <f t="shared" si="88"/>
        <v>2.1621245421245421</v>
      </c>
      <c r="AJ2700" s="17" t="str">
        <f t="shared" si="89"/>
        <v>A7B</v>
      </c>
      <c r="AK2700" s="17"/>
      <c r="AL2700" s="17"/>
      <c r="AM2700" s="9"/>
      <c r="AN2700" s="9"/>
      <c r="AO2700" s="9"/>
    </row>
    <row r="2701" spans="33:41">
      <c r="AG2701" s="2">
        <v>2685</v>
      </c>
      <c r="AH2701" s="17">
        <v>2684</v>
      </c>
      <c r="AI2701" s="17">
        <f t="shared" si="88"/>
        <v>2.1629304029304031</v>
      </c>
      <c r="AJ2701" s="17" t="str">
        <f t="shared" si="89"/>
        <v>A7C</v>
      </c>
      <c r="AK2701" s="17"/>
      <c r="AL2701" s="17"/>
      <c r="AM2701" s="9"/>
      <c r="AN2701" s="9"/>
      <c r="AO2701" s="9"/>
    </row>
    <row r="2702" spans="33:41">
      <c r="AG2702" s="2">
        <v>2686</v>
      </c>
      <c r="AH2702" s="17">
        <v>2685</v>
      </c>
      <c r="AI2702" s="17">
        <f t="shared" si="88"/>
        <v>2.1637362637362636</v>
      </c>
      <c r="AJ2702" s="17" t="str">
        <f t="shared" si="89"/>
        <v>A7D</v>
      </c>
      <c r="AK2702" s="17"/>
      <c r="AL2702" s="17"/>
      <c r="AM2702" s="9"/>
      <c r="AN2702" s="9"/>
      <c r="AO2702" s="9"/>
    </row>
    <row r="2703" spans="33:41">
      <c r="AG2703" s="2">
        <v>2687</v>
      </c>
      <c r="AH2703" s="17">
        <v>2686</v>
      </c>
      <c r="AI2703" s="17">
        <f t="shared" si="88"/>
        <v>2.1645421245421246</v>
      </c>
      <c r="AJ2703" s="17" t="str">
        <f t="shared" si="89"/>
        <v>A7E</v>
      </c>
      <c r="AK2703" s="17"/>
      <c r="AL2703" s="17"/>
      <c r="AM2703" s="9"/>
      <c r="AN2703" s="9"/>
      <c r="AO2703" s="9"/>
    </row>
    <row r="2704" spans="33:41">
      <c r="AG2704" s="2">
        <v>2688</v>
      </c>
      <c r="AH2704" s="17">
        <v>2687</v>
      </c>
      <c r="AI2704" s="17">
        <f t="shared" si="88"/>
        <v>2.1653479853479856</v>
      </c>
      <c r="AJ2704" s="17" t="str">
        <f t="shared" si="89"/>
        <v>A7F</v>
      </c>
      <c r="AK2704" s="17"/>
      <c r="AL2704" s="17"/>
      <c r="AM2704" s="9"/>
      <c r="AN2704" s="9"/>
      <c r="AO2704" s="9"/>
    </row>
    <row r="2705" spans="33:41">
      <c r="AG2705" s="2">
        <v>2689</v>
      </c>
      <c r="AH2705" s="17">
        <v>2688</v>
      </c>
      <c r="AI2705" s="17">
        <f t="shared" si="88"/>
        <v>2.1661538461538461</v>
      </c>
      <c r="AJ2705" s="17" t="str">
        <f t="shared" si="89"/>
        <v>A80</v>
      </c>
      <c r="AK2705" s="17"/>
      <c r="AL2705" s="17"/>
      <c r="AM2705" s="9"/>
      <c r="AN2705" s="9"/>
      <c r="AO2705" s="9"/>
    </row>
    <row r="2706" spans="33:41">
      <c r="AG2706" s="2">
        <v>2690</v>
      </c>
      <c r="AH2706" s="17">
        <v>2689</v>
      </c>
      <c r="AI2706" s="17">
        <f t="shared" si="88"/>
        <v>2.1669597069597071</v>
      </c>
      <c r="AJ2706" s="17" t="str">
        <f t="shared" si="89"/>
        <v>A81</v>
      </c>
      <c r="AK2706" s="17"/>
      <c r="AL2706" s="17"/>
      <c r="AM2706" s="9"/>
      <c r="AN2706" s="9"/>
      <c r="AO2706" s="9"/>
    </row>
    <row r="2707" spans="33:41">
      <c r="AG2707" s="2">
        <v>2691</v>
      </c>
      <c r="AH2707" s="17">
        <v>2690</v>
      </c>
      <c r="AI2707" s="17">
        <f t="shared" ref="AI2707:AI2770" si="90">AH2707*$AJ$15</f>
        <v>2.1677655677655676</v>
      </c>
      <c r="AJ2707" s="17" t="str">
        <f t="shared" ref="AJ2707:AJ2770" si="91">DEC2HEX(AH2707,3)</f>
        <v>A82</v>
      </c>
      <c r="AK2707" s="17"/>
      <c r="AL2707" s="17"/>
      <c r="AM2707" s="9"/>
      <c r="AN2707" s="9"/>
      <c r="AO2707" s="9"/>
    </row>
    <row r="2708" spans="33:41">
      <c r="AG2708" s="2">
        <v>2692</v>
      </c>
      <c r="AH2708" s="17">
        <v>2691</v>
      </c>
      <c r="AI2708" s="17">
        <f t="shared" si="90"/>
        <v>2.1685714285714286</v>
      </c>
      <c r="AJ2708" s="17" t="str">
        <f t="shared" si="91"/>
        <v>A83</v>
      </c>
      <c r="AK2708" s="17"/>
      <c r="AL2708" s="17"/>
      <c r="AM2708" s="9"/>
      <c r="AN2708" s="9"/>
      <c r="AO2708" s="9"/>
    </row>
    <row r="2709" spans="33:41">
      <c r="AG2709" s="2">
        <v>2693</v>
      </c>
      <c r="AH2709" s="17">
        <v>2692</v>
      </c>
      <c r="AI2709" s="17">
        <f t="shared" si="90"/>
        <v>2.1693772893772896</v>
      </c>
      <c r="AJ2709" s="17" t="str">
        <f t="shared" si="91"/>
        <v>A84</v>
      </c>
      <c r="AK2709" s="17"/>
      <c r="AL2709" s="17"/>
      <c r="AM2709" s="9"/>
      <c r="AN2709" s="9"/>
      <c r="AO2709" s="9"/>
    </row>
    <row r="2710" spans="33:41">
      <c r="AG2710" s="2">
        <v>2694</v>
      </c>
      <c r="AH2710" s="17">
        <v>2693</v>
      </c>
      <c r="AI2710" s="17">
        <f t="shared" si="90"/>
        <v>2.1701831501831501</v>
      </c>
      <c r="AJ2710" s="17" t="str">
        <f t="shared" si="91"/>
        <v>A85</v>
      </c>
      <c r="AK2710" s="17"/>
      <c r="AL2710" s="17"/>
      <c r="AM2710" s="9"/>
      <c r="AN2710" s="9"/>
      <c r="AO2710" s="9"/>
    </row>
    <row r="2711" spans="33:41">
      <c r="AG2711" s="2">
        <v>2695</v>
      </c>
      <c r="AH2711" s="17">
        <v>2694</v>
      </c>
      <c r="AI2711" s="17">
        <f t="shared" si="90"/>
        <v>2.1709890109890111</v>
      </c>
      <c r="AJ2711" s="17" t="str">
        <f t="shared" si="91"/>
        <v>A86</v>
      </c>
      <c r="AK2711" s="17"/>
      <c r="AL2711" s="17"/>
      <c r="AM2711" s="9"/>
      <c r="AN2711" s="9"/>
      <c r="AO2711" s="9"/>
    </row>
    <row r="2712" spans="33:41">
      <c r="AG2712" s="2">
        <v>2696</v>
      </c>
      <c r="AH2712" s="17">
        <v>2695</v>
      </c>
      <c r="AI2712" s="17">
        <f t="shared" si="90"/>
        <v>2.1717948717948716</v>
      </c>
      <c r="AJ2712" s="17" t="str">
        <f t="shared" si="91"/>
        <v>A87</v>
      </c>
      <c r="AK2712" s="17"/>
      <c r="AL2712" s="17"/>
      <c r="AM2712" s="9"/>
      <c r="AN2712" s="9"/>
      <c r="AO2712" s="9"/>
    </row>
    <row r="2713" spans="33:41">
      <c r="AG2713" s="2">
        <v>2697</v>
      </c>
      <c r="AH2713" s="17">
        <v>2696</v>
      </c>
      <c r="AI2713" s="17">
        <f t="shared" si="90"/>
        <v>2.1726007326007326</v>
      </c>
      <c r="AJ2713" s="17" t="str">
        <f t="shared" si="91"/>
        <v>A88</v>
      </c>
      <c r="AK2713" s="17"/>
      <c r="AL2713" s="17"/>
      <c r="AM2713" s="9"/>
      <c r="AN2713" s="9"/>
      <c r="AO2713" s="9"/>
    </row>
    <row r="2714" spans="33:41">
      <c r="AG2714" s="2">
        <v>2698</v>
      </c>
      <c r="AH2714" s="17">
        <v>2697</v>
      </c>
      <c r="AI2714" s="17">
        <f t="shared" si="90"/>
        <v>2.1734065934065936</v>
      </c>
      <c r="AJ2714" s="17" t="str">
        <f t="shared" si="91"/>
        <v>A89</v>
      </c>
      <c r="AK2714" s="17"/>
      <c r="AL2714" s="17"/>
      <c r="AM2714" s="9"/>
      <c r="AN2714" s="9"/>
      <c r="AO2714" s="9"/>
    </row>
    <row r="2715" spans="33:41">
      <c r="AG2715" s="2">
        <v>2699</v>
      </c>
      <c r="AH2715" s="17">
        <v>2698</v>
      </c>
      <c r="AI2715" s="17">
        <f t="shared" si="90"/>
        <v>2.1742124542124541</v>
      </c>
      <c r="AJ2715" s="17" t="str">
        <f t="shared" si="91"/>
        <v>A8A</v>
      </c>
      <c r="AK2715" s="17"/>
      <c r="AL2715" s="17"/>
      <c r="AM2715" s="9"/>
      <c r="AN2715" s="9"/>
      <c r="AO2715" s="9"/>
    </row>
    <row r="2716" spans="33:41">
      <c r="AG2716" s="2">
        <v>2700</v>
      </c>
      <c r="AH2716" s="17">
        <v>2699</v>
      </c>
      <c r="AI2716" s="17">
        <f t="shared" si="90"/>
        <v>2.1750183150183151</v>
      </c>
      <c r="AJ2716" s="17" t="str">
        <f t="shared" si="91"/>
        <v>A8B</v>
      </c>
      <c r="AK2716" s="17"/>
      <c r="AL2716" s="17"/>
      <c r="AM2716" s="9"/>
      <c r="AN2716" s="9"/>
      <c r="AO2716" s="9"/>
    </row>
    <row r="2717" spans="33:41">
      <c r="AG2717" s="2">
        <v>2701</v>
      </c>
      <c r="AH2717" s="17">
        <v>2700</v>
      </c>
      <c r="AI2717" s="17">
        <f t="shared" si="90"/>
        <v>2.1758241758241756</v>
      </c>
      <c r="AJ2717" s="17" t="str">
        <f t="shared" si="91"/>
        <v>A8C</v>
      </c>
      <c r="AK2717" s="17"/>
      <c r="AL2717" s="17"/>
      <c r="AM2717" s="9"/>
      <c r="AN2717" s="9"/>
      <c r="AO2717" s="9"/>
    </row>
    <row r="2718" spans="33:41">
      <c r="AG2718" s="2">
        <v>2702</v>
      </c>
      <c r="AH2718" s="17">
        <v>2701</v>
      </c>
      <c r="AI2718" s="17">
        <f t="shared" si="90"/>
        <v>2.1766300366300366</v>
      </c>
      <c r="AJ2718" s="17" t="str">
        <f t="shared" si="91"/>
        <v>A8D</v>
      </c>
      <c r="AK2718" s="17"/>
      <c r="AL2718" s="17"/>
      <c r="AM2718" s="9"/>
      <c r="AN2718" s="9"/>
      <c r="AO2718" s="9"/>
    </row>
    <row r="2719" spans="33:41">
      <c r="AG2719" s="2">
        <v>2703</v>
      </c>
      <c r="AH2719" s="17">
        <v>2702</v>
      </c>
      <c r="AI2719" s="17">
        <f t="shared" si="90"/>
        <v>2.1774358974358976</v>
      </c>
      <c r="AJ2719" s="17" t="str">
        <f t="shared" si="91"/>
        <v>A8E</v>
      </c>
      <c r="AK2719" s="17"/>
      <c r="AL2719" s="17"/>
      <c r="AM2719" s="9"/>
      <c r="AN2719" s="9"/>
      <c r="AO2719" s="9"/>
    </row>
    <row r="2720" spans="33:41">
      <c r="AG2720" s="2">
        <v>2704</v>
      </c>
      <c r="AH2720" s="17">
        <v>2703</v>
      </c>
      <c r="AI2720" s="17">
        <f t="shared" si="90"/>
        <v>2.1782417582417581</v>
      </c>
      <c r="AJ2720" s="17" t="str">
        <f t="shared" si="91"/>
        <v>A8F</v>
      </c>
      <c r="AK2720" s="17"/>
      <c r="AL2720" s="17"/>
      <c r="AM2720" s="9"/>
      <c r="AN2720" s="9"/>
      <c r="AO2720" s="9"/>
    </row>
    <row r="2721" spans="33:41">
      <c r="AG2721" s="2">
        <v>2705</v>
      </c>
      <c r="AH2721" s="17">
        <v>2704</v>
      </c>
      <c r="AI2721" s="17">
        <f t="shared" si="90"/>
        <v>2.1790476190476191</v>
      </c>
      <c r="AJ2721" s="17" t="str">
        <f t="shared" si="91"/>
        <v>A90</v>
      </c>
      <c r="AK2721" s="17"/>
      <c r="AL2721" s="17"/>
      <c r="AM2721" s="9"/>
      <c r="AN2721" s="9"/>
      <c r="AO2721" s="9"/>
    </row>
    <row r="2722" spans="33:41">
      <c r="AG2722" s="2">
        <v>2706</v>
      </c>
      <c r="AH2722" s="17">
        <v>2705</v>
      </c>
      <c r="AI2722" s="17">
        <f t="shared" si="90"/>
        <v>2.1798534798534797</v>
      </c>
      <c r="AJ2722" s="17" t="str">
        <f t="shared" si="91"/>
        <v>A91</v>
      </c>
      <c r="AK2722" s="17"/>
      <c r="AL2722" s="17"/>
      <c r="AM2722" s="9"/>
      <c r="AN2722" s="9"/>
      <c r="AO2722" s="9"/>
    </row>
    <row r="2723" spans="33:41">
      <c r="AG2723" s="2">
        <v>2707</v>
      </c>
      <c r="AH2723" s="17">
        <v>2706</v>
      </c>
      <c r="AI2723" s="17">
        <f t="shared" si="90"/>
        <v>2.1806593406593406</v>
      </c>
      <c r="AJ2723" s="17" t="str">
        <f t="shared" si="91"/>
        <v>A92</v>
      </c>
      <c r="AK2723" s="17"/>
      <c r="AL2723" s="17"/>
      <c r="AM2723" s="9"/>
      <c r="AN2723" s="9"/>
      <c r="AO2723" s="9"/>
    </row>
    <row r="2724" spans="33:41">
      <c r="AG2724" s="2">
        <v>2708</v>
      </c>
      <c r="AH2724" s="17">
        <v>2707</v>
      </c>
      <c r="AI2724" s="17">
        <f t="shared" si="90"/>
        <v>2.1814652014652016</v>
      </c>
      <c r="AJ2724" s="17" t="str">
        <f t="shared" si="91"/>
        <v>A93</v>
      </c>
      <c r="AK2724" s="17"/>
      <c r="AL2724" s="17"/>
      <c r="AM2724" s="9"/>
      <c r="AN2724" s="9"/>
      <c r="AO2724" s="9"/>
    </row>
    <row r="2725" spans="33:41">
      <c r="AG2725" s="2">
        <v>2709</v>
      </c>
      <c r="AH2725" s="17">
        <v>2708</v>
      </c>
      <c r="AI2725" s="17">
        <f t="shared" si="90"/>
        <v>2.1822710622710622</v>
      </c>
      <c r="AJ2725" s="17" t="str">
        <f t="shared" si="91"/>
        <v>A94</v>
      </c>
      <c r="AK2725" s="17"/>
      <c r="AL2725" s="17"/>
      <c r="AM2725" s="9"/>
      <c r="AN2725" s="9"/>
      <c r="AO2725" s="9"/>
    </row>
    <row r="2726" spans="33:41">
      <c r="AG2726" s="2">
        <v>2710</v>
      </c>
      <c r="AH2726" s="17">
        <v>2709</v>
      </c>
      <c r="AI2726" s="17">
        <f t="shared" si="90"/>
        <v>2.1830769230769231</v>
      </c>
      <c r="AJ2726" s="17" t="str">
        <f t="shared" si="91"/>
        <v>A95</v>
      </c>
      <c r="AK2726" s="17"/>
      <c r="AL2726" s="17"/>
      <c r="AM2726" s="9"/>
      <c r="AN2726" s="9"/>
      <c r="AO2726" s="9"/>
    </row>
    <row r="2727" spans="33:41">
      <c r="AG2727" s="2">
        <v>2711</v>
      </c>
      <c r="AH2727" s="17">
        <v>2710</v>
      </c>
      <c r="AI2727" s="17">
        <f t="shared" si="90"/>
        <v>2.1838827838827837</v>
      </c>
      <c r="AJ2727" s="17" t="str">
        <f t="shared" si="91"/>
        <v>A96</v>
      </c>
      <c r="AK2727" s="17"/>
      <c r="AL2727" s="17"/>
      <c r="AM2727" s="9"/>
      <c r="AN2727" s="9"/>
      <c r="AO2727" s="9"/>
    </row>
    <row r="2728" spans="33:41">
      <c r="AG2728" s="2">
        <v>2712</v>
      </c>
      <c r="AH2728" s="17">
        <v>2711</v>
      </c>
      <c r="AI2728" s="17">
        <f t="shared" si="90"/>
        <v>2.1846886446886447</v>
      </c>
      <c r="AJ2728" s="17" t="str">
        <f t="shared" si="91"/>
        <v>A97</v>
      </c>
      <c r="AK2728" s="17"/>
      <c r="AL2728" s="17"/>
      <c r="AM2728" s="9"/>
      <c r="AN2728" s="9"/>
      <c r="AO2728" s="9"/>
    </row>
    <row r="2729" spans="33:41">
      <c r="AG2729" s="2">
        <v>2713</v>
      </c>
      <c r="AH2729" s="17">
        <v>2712</v>
      </c>
      <c r="AI2729" s="17">
        <f t="shared" si="90"/>
        <v>2.1854945054945056</v>
      </c>
      <c r="AJ2729" s="17" t="str">
        <f t="shared" si="91"/>
        <v>A98</v>
      </c>
      <c r="AK2729" s="17"/>
      <c r="AL2729" s="17"/>
      <c r="AM2729" s="9"/>
      <c r="AN2729" s="9"/>
      <c r="AO2729" s="9"/>
    </row>
    <row r="2730" spans="33:41">
      <c r="AG2730" s="2">
        <v>2714</v>
      </c>
      <c r="AH2730" s="17">
        <v>2713</v>
      </c>
      <c r="AI2730" s="17">
        <f t="shared" si="90"/>
        <v>2.1863003663003662</v>
      </c>
      <c r="AJ2730" s="17" t="str">
        <f t="shared" si="91"/>
        <v>A99</v>
      </c>
      <c r="AK2730" s="17"/>
      <c r="AL2730" s="17"/>
      <c r="AM2730" s="9"/>
      <c r="AN2730" s="9"/>
      <c r="AO2730" s="9"/>
    </row>
    <row r="2731" spans="33:41">
      <c r="AG2731" s="2">
        <v>2715</v>
      </c>
      <c r="AH2731" s="17">
        <v>2714</v>
      </c>
      <c r="AI2731" s="17">
        <f t="shared" si="90"/>
        <v>2.1871062271062272</v>
      </c>
      <c r="AJ2731" s="17" t="str">
        <f t="shared" si="91"/>
        <v>A9A</v>
      </c>
      <c r="AK2731" s="17"/>
      <c r="AL2731" s="17"/>
      <c r="AM2731" s="9"/>
      <c r="AN2731" s="9"/>
      <c r="AO2731" s="9"/>
    </row>
    <row r="2732" spans="33:41">
      <c r="AG2732" s="2">
        <v>2716</v>
      </c>
      <c r="AH2732" s="17">
        <v>2715</v>
      </c>
      <c r="AI2732" s="17">
        <f t="shared" si="90"/>
        <v>2.1879120879120877</v>
      </c>
      <c r="AJ2732" s="17" t="str">
        <f t="shared" si="91"/>
        <v>A9B</v>
      </c>
      <c r="AK2732" s="17"/>
      <c r="AL2732" s="17"/>
      <c r="AM2732" s="9"/>
      <c r="AN2732" s="9"/>
      <c r="AO2732" s="9"/>
    </row>
    <row r="2733" spans="33:41">
      <c r="AG2733" s="2">
        <v>2717</v>
      </c>
      <c r="AH2733" s="17">
        <v>2716</v>
      </c>
      <c r="AI2733" s="17">
        <f t="shared" si="90"/>
        <v>2.1887179487179487</v>
      </c>
      <c r="AJ2733" s="17" t="str">
        <f t="shared" si="91"/>
        <v>A9C</v>
      </c>
      <c r="AK2733" s="17"/>
      <c r="AL2733" s="17"/>
      <c r="AM2733" s="9"/>
      <c r="AN2733" s="9"/>
      <c r="AO2733" s="9"/>
    </row>
    <row r="2734" spans="33:41">
      <c r="AG2734" s="2">
        <v>2718</v>
      </c>
      <c r="AH2734" s="17">
        <v>2717</v>
      </c>
      <c r="AI2734" s="17">
        <f t="shared" si="90"/>
        <v>2.1895238095238096</v>
      </c>
      <c r="AJ2734" s="17" t="str">
        <f t="shared" si="91"/>
        <v>A9D</v>
      </c>
      <c r="AK2734" s="17"/>
      <c r="AL2734" s="17"/>
      <c r="AM2734" s="9"/>
      <c r="AN2734" s="9"/>
      <c r="AO2734" s="9"/>
    </row>
    <row r="2735" spans="33:41">
      <c r="AG2735" s="2">
        <v>2719</v>
      </c>
      <c r="AH2735" s="17">
        <v>2718</v>
      </c>
      <c r="AI2735" s="17">
        <f t="shared" si="90"/>
        <v>2.1903296703296702</v>
      </c>
      <c r="AJ2735" s="17" t="str">
        <f t="shared" si="91"/>
        <v>A9E</v>
      </c>
      <c r="AK2735" s="17"/>
      <c r="AL2735" s="17"/>
      <c r="AM2735" s="9"/>
      <c r="AN2735" s="9"/>
      <c r="AO2735" s="9"/>
    </row>
    <row r="2736" spans="33:41">
      <c r="AG2736" s="2">
        <v>2720</v>
      </c>
      <c r="AH2736" s="17">
        <v>2719</v>
      </c>
      <c r="AI2736" s="17">
        <f t="shared" si="90"/>
        <v>2.1911355311355312</v>
      </c>
      <c r="AJ2736" s="17" t="str">
        <f t="shared" si="91"/>
        <v>A9F</v>
      </c>
      <c r="AK2736" s="17"/>
      <c r="AL2736" s="17"/>
      <c r="AM2736" s="9"/>
      <c r="AN2736" s="9"/>
      <c r="AO2736" s="9"/>
    </row>
    <row r="2737" spans="33:41">
      <c r="AG2737" s="2">
        <v>2721</v>
      </c>
      <c r="AH2737" s="17">
        <v>2720</v>
      </c>
      <c r="AI2737" s="17">
        <f t="shared" si="90"/>
        <v>2.1919413919413921</v>
      </c>
      <c r="AJ2737" s="17" t="str">
        <f t="shared" si="91"/>
        <v>AA0</v>
      </c>
      <c r="AK2737" s="17"/>
      <c r="AL2737" s="17"/>
      <c r="AM2737" s="9"/>
      <c r="AN2737" s="9"/>
      <c r="AO2737" s="9"/>
    </row>
    <row r="2738" spans="33:41">
      <c r="AG2738" s="2">
        <v>2722</v>
      </c>
      <c r="AH2738" s="17">
        <v>2721</v>
      </c>
      <c r="AI2738" s="17">
        <f t="shared" si="90"/>
        <v>2.1927472527472527</v>
      </c>
      <c r="AJ2738" s="17" t="str">
        <f t="shared" si="91"/>
        <v>AA1</v>
      </c>
      <c r="AK2738" s="17"/>
      <c r="AL2738" s="17"/>
      <c r="AM2738" s="9"/>
      <c r="AN2738" s="9"/>
      <c r="AO2738" s="9"/>
    </row>
    <row r="2739" spans="33:41">
      <c r="AG2739" s="2">
        <v>2723</v>
      </c>
      <c r="AH2739" s="17">
        <v>2722</v>
      </c>
      <c r="AI2739" s="17">
        <f t="shared" si="90"/>
        <v>2.1935531135531137</v>
      </c>
      <c r="AJ2739" s="17" t="str">
        <f t="shared" si="91"/>
        <v>AA2</v>
      </c>
      <c r="AK2739" s="17"/>
      <c r="AL2739" s="17"/>
      <c r="AM2739" s="9"/>
      <c r="AN2739" s="9"/>
      <c r="AO2739" s="9"/>
    </row>
    <row r="2740" spans="33:41">
      <c r="AG2740" s="2">
        <v>2724</v>
      </c>
      <c r="AH2740" s="17">
        <v>2723</v>
      </c>
      <c r="AI2740" s="17">
        <f t="shared" si="90"/>
        <v>2.1943589743589742</v>
      </c>
      <c r="AJ2740" s="17" t="str">
        <f t="shared" si="91"/>
        <v>AA3</v>
      </c>
      <c r="AK2740" s="17"/>
      <c r="AL2740" s="17"/>
      <c r="AM2740" s="9"/>
      <c r="AN2740" s="9"/>
      <c r="AO2740" s="9"/>
    </row>
    <row r="2741" spans="33:41">
      <c r="AG2741" s="2">
        <v>2725</v>
      </c>
      <c r="AH2741" s="17">
        <v>2724</v>
      </c>
      <c r="AI2741" s="17">
        <f t="shared" si="90"/>
        <v>2.1951648351648352</v>
      </c>
      <c r="AJ2741" s="17" t="str">
        <f t="shared" si="91"/>
        <v>AA4</v>
      </c>
      <c r="AK2741" s="17"/>
      <c r="AL2741" s="17"/>
      <c r="AM2741" s="9"/>
      <c r="AN2741" s="9"/>
      <c r="AO2741" s="9"/>
    </row>
    <row r="2742" spans="33:41">
      <c r="AG2742" s="2">
        <v>2726</v>
      </c>
      <c r="AH2742" s="17">
        <v>2725</v>
      </c>
      <c r="AI2742" s="17">
        <f t="shared" si="90"/>
        <v>2.1959706959706962</v>
      </c>
      <c r="AJ2742" s="17" t="str">
        <f t="shared" si="91"/>
        <v>AA5</v>
      </c>
      <c r="AK2742" s="17"/>
      <c r="AL2742" s="17"/>
      <c r="AM2742" s="9"/>
      <c r="AN2742" s="9"/>
      <c r="AO2742" s="9"/>
    </row>
    <row r="2743" spans="33:41">
      <c r="AG2743" s="2">
        <v>2727</v>
      </c>
      <c r="AH2743" s="17">
        <v>2726</v>
      </c>
      <c r="AI2743" s="17">
        <f t="shared" si="90"/>
        <v>2.1967765567765567</v>
      </c>
      <c r="AJ2743" s="17" t="str">
        <f t="shared" si="91"/>
        <v>AA6</v>
      </c>
      <c r="AK2743" s="17"/>
      <c r="AL2743" s="17"/>
      <c r="AM2743" s="9"/>
      <c r="AN2743" s="9"/>
      <c r="AO2743" s="9"/>
    </row>
    <row r="2744" spans="33:41">
      <c r="AG2744" s="2">
        <v>2728</v>
      </c>
      <c r="AH2744" s="17">
        <v>2727</v>
      </c>
      <c r="AI2744" s="17">
        <f t="shared" si="90"/>
        <v>2.1975824175824177</v>
      </c>
      <c r="AJ2744" s="17" t="str">
        <f t="shared" si="91"/>
        <v>AA7</v>
      </c>
      <c r="AK2744" s="17"/>
      <c r="AL2744" s="17"/>
      <c r="AM2744" s="9"/>
      <c r="AN2744" s="9"/>
      <c r="AO2744" s="9"/>
    </row>
    <row r="2745" spans="33:41">
      <c r="AG2745" s="2">
        <v>2729</v>
      </c>
      <c r="AH2745" s="17">
        <v>2728</v>
      </c>
      <c r="AI2745" s="17">
        <f t="shared" si="90"/>
        <v>2.1983882783882782</v>
      </c>
      <c r="AJ2745" s="17" t="str">
        <f t="shared" si="91"/>
        <v>AA8</v>
      </c>
      <c r="AK2745" s="17"/>
      <c r="AL2745" s="17"/>
      <c r="AM2745" s="9"/>
      <c r="AN2745" s="9"/>
      <c r="AO2745" s="9"/>
    </row>
    <row r="2746" spans="33:41">
      <c r="AG2746" s="2">
        <v>2730</v>
      </c>
      <c r="AH2746" s="17">
        <v>2729</v>
      </c>
      <c r="AI2746" s="17">
        <f t="shared" si="90"/>
        <v>2.1991941391941392</v>
      </c>
      <c r="AJ2746" s="17" t="str">
        <f t="shared" si="91"/>
        <v>AA9</v>
      </c>
      <c r="AK2746" s="17"/>
      <c r="AL2746" s="17"/>
      <c r="AM2746" s="9"/>
      <c r="AN2746" s="9"/>
      <c r="AO2746" s="9"/>
    </row>
    <row r="2747" spans="33:41">
      <c r="AG2747" s="2">
        <v>2731</v>
      </c>
      <c r="AH2747" s="17">
        <v>2730</v>
      </c>
      <c r="AI2747" s="17">
        <f t="shared" si="90"/>
        <v>2.2000000000000002</v>
      </c>
      <c r="AJ2747" s="17" t="str">
        <f t="shared" si="91"/>
        <v>AAA</v>
      </c>
      <c r="AK2747" s="17"/>
      <c r="AL2747" s="17"/>
      <c r="AM2747" s="9"/>
      <c r="AN2747" s="9"/>
      <c r="AO2747" s="9"/>
    </row>
    <row r="2748" spans="33:41">
      <c r="AG2748" s="2">
        <v>2732</v>
      </c>
      <c r="AH2748" s="17">
        <v>2731</v>
      </c>
      <c r="AI2748" s="17">
        <f t="shared" si="90"/>
        <v>2.2008058608058607</v>
      </c>
      <c r="AJ2748" s="17" t="str">
        <f t="shared" si="91"/>
        <v>AAB</v>
      </c>
      <c r="AK2748" s="17"/>
      <c r="AL2748" s="17"/>
      <c r="AM2748" s="9"/>
      <c r="AN2748" s="9"/>
      <c r="AO2748" s="9"/>
    </row>
    <row r="2749" spans="33:41">
      <c r="AG2749" s="2">
        <v>2733</v>
      </c>
      <c r="AH2749" s="17">
        <v>2732</v>
      </c>
      <c r="AI2749" s="17">
        <f t="shared" si="90"/>
        <v>2.2016117216117217</v>
      </c>
      <c r="AJ2749" s="17" t="str">
        <f t="shared" si="91"/>
        <v>AAC</v>
      </c>
      <c r="AK2749" s="17"/>
      <c r="AL2749" s="17"/>
      <c r="AM2749" s="9"/>
      <c r="AN2749" s="9"/>
      <c r="AO2749" s="9"/>
    </row>
    <row r="2750" spans="33:41">
      <c r="AG2750" s="2">
        <v>2734</v>
      </c>
      <c r="AH2750" s="17">
        <v>2733</v>
      </c>
      <c r="AI2750" s="17">
        <f t="shared" si="90"/>
        <v>2.2024175824175822</v>
      </c>
      <c r="AJ2750" s="17" t="str">
        <f t="shared" si="91"/>
        <v>AAD</v>
      </c>
      <c r="AK2750" s="17"/>
      <c r="AL2750" s="17"/>
      <c r="AM2750" s="9"/>
      <c r="AN2750" s="9"/>
      <c r="AO2750" s="9"/>
    </row>
    <row r="2751" spans="33:41">
      <c r="AG2751" s="2">
        <v>2735</v>
      </c>
      <c r="AH2751" s="17">
        <v>2734</v>
      </c>
      <c r="AI2751" s="17">
        <f t="shared" si="90"/>
        <v>2.2032234432234432</v>
      </c>
      <c r="AJ2751" s="17" t="str">
        <f t="shared" si="91"/>
        <v>AAE</v>
      </c>
      <c r="AK2751" s="17"/>
      <c r="AL2751" s="17"/>
      <c r="AM2751" s="9"/>
      <c r="AN2751" s="9"/>
      <c r="AO2751" s="9"/>
    </row>
    <row r="2752" spans="33:41">
      <c r="AG2752" s="2">
        <v>2736</v>
      </c>
      <c r="AH2752" s="17">
        <v>2735</v>
      </c>
      <c r="AI2752" s="17">
        <f t="shared" si="90"/>
        <v>2.2040293040293042</v>
      </c>
      <c r="AJ2752" s="17" t="str">
        <f t="shared" si="91"/>
        <v>AAF</v>
      </c>
      <c r="AK2752" s="17"/>
      <c r="AL2752" s="17"/>
      <c r="AM2752" s="9"/>
      <c r="AN2752" s="9"/>
      <c r="AO2752" s="9"/>
    </row>
    <row r="2753" spans="33:41">
      <c r="AG2753" s="2">
        <v>2737</v>
      </c>
      <c r="AH2753" s="17">
        <v>2736</v>
      </c>
      <c r="AI2753" s="17">
        <f t="shared" si="90"/>
        <v>2.2048351648351647</v>
      </c>
      <c r="AJ2753" s="17" t="str">
        <f t="shared" si="91"/>
        <v>AB0</v>
      </c>
      <c r="AK2753" s="17"/>
      <c r="AL2753" s="17"/>
      <c r="AM2753" s="9"/>
      <c r="AN2753" s="9"/>
      <c r="AO2753" s="9"/>
    </row>
    <row r="2754" spans="33:41">
      <c r="AG2754" s="2">
        <v>2738</v>
      </c>
      <c r="AH2754" s="17">
        <v>2737</v>
      </c>
      <c r="AI2754" s="17">
        <f t="shared" si="90"/>
        <v>2.2056410256410257</v>
      </c>
      <c r="AJ2754" s="17" t="str">
        <f t="shared" si="91"/>
        <v>AB1</v>
      </c>
      <c r="AK2754" s="17"/>
      <c r="AL2754" s="17"/>
      <c r="AM2754" s="9"/>
      <c r="AN2754" s="9"/>
      <c r="AO2754" s="9"/>
    </row>
    <row r="2755" spans="33:41">
      <c r="AG2755" s="2">
        <v>2739</v>
      </c>
      <c r="AH2755" s="17">
        <v>2738</v>
      </c>
      <c r="AI2755" s="17">
        <f t="shared" si="90"/>
        <v>2.2064468864468862</v>
      </c>
      <c r="AJ2755" s="17" t="str">
        <f t="shared" si="91"/>
        <v>AB2</v>
      </c>
      <c r="AK2755" s="17"/>
      <c r="AL2755" s="17"/>
      <c r="AM2755" s="9"/>
      <c r="AN2755" s="9"/>
      <c r="AO2755" s="9"/>
    </row>
    <row r="2756" spans="33:41">
      <c r="AG2756" s="2">
        <v>2740</v>
      </c>
      <c r="AH2756" s="17">
        <v>2739</v>
      </c>
      <c r="AI2756" s="17">
        <f t="shared" si="90"/>
        <v>2.2072527472527472</v>
      </c>
      <c r="AJ2756" s="17" t="str">
        <f t="shared" si="91"/>
        <v>AB3</v>
      </c>
      <c r="AK2756" s="17"/>
      <c r="AL2756" s="17"/>
      <c r="AM2756" s="9"/>
      <c r="AN2756" s="9"/>
      <c r="AO2756" s="9"/>
    </row>
    <row r="2757" spans="33:41">
      <c r="AG2757" s="2">
        <v>2741</v>
      </c>
      <c r="AH2757" s="17">
        <v>2740</v>
      </c>
      <c r="AI2757" s="17">
        <f t="shared" si="90"/>
        <v>2.2080586080586082</v>
      </c>
      <c r="AJ2757" s="17" t="str">
        <f t="shared" si="91"/>
        <v>AB4</v>
      </c>
      <c r="AK2757" s="17"/>
      <c r="AL2757" s="17"/>
      <c r="AM2757" s="9"/>
      <c r="AN2757" s="9"/>
      <c r="AO2757" s="9"/>
    </row>
    <row r="2758" spans="33:41">
      <c r="AG2758" s="2">
        <v>2742</v>
      </c>
      <c r="AH2758" s="17">
        <v>2741</v>
      </c>
      <c r="AI2758" s="17">
        <f t="shared" si="90"/>
        <v>2.2088644688644687</v>
      </c>
      <c r="AJ2758" s="17" t="str">
        <f t="shared" si="91"/>
        <v>AB5</v>
      </c>
      <c r="AK2758" s="17"/>
      <c r="AL2758" s="17"/>
      <c r="AM2758" s="9"/>
      <c r="AN2758" s="9"/>
      <c r="AO2758" s="9"/>
    </row>
    <row r="2759" spans="33:41">
      <c r="AG2759" s="2">
        <v>2743</v>
      </c>
      <c r="AH2759" s="17">
        <v>2742</v>
      </c>
      <c r="AI2759" s="17">
        <f t="shared" si="90"/>
        <v>2.2096703296703297</v>
      </c>
      <c r="AJ2759" s="17" t="str">
        <f t="shared" si="91"/>
        <v>AB6</v>
      </c>
      <c r="AK2759" s="17"/>
      <c r="AL2759" s="17"/>
      <c r="AM2759" s="9"/>
      <c r="AN2759" s="9"/>
      <c r="AO2759" s="9"/>
    </row>
    <row r="2760" spans="33:41">
      <c r="AG2760" s="2">
        <v>2744</v>
      </c>
      <c r="AH2760" s="17">
        <v>2743</v>
      </c>
      <c r="AI2760" s="17">
        <f t="shared" si="90"/>
        <v>2.2104761904761903</v>
      </c>
      <c r="AJ2760" s="17" t="str">
        <f t="shared" si="91"/>
        <v>AB7</v>
      </c>
      <c r="AK2760" s="17"/>
      <c r="AL2760" s="17"/>
      <c r="AM2760" s="9"/>
      <c r="AN2760" s="9"/>
      <c r="AO2760" s="9"/>
    </row>
    <row r="2761" spans="33:41">
      <c r="AG2761" s="2">
        <v>2745</v>
      </c>
      <c r="AH2761" s="17">
        <v>2744</v>
      </c>
      <c r="AI2761" s="17">
        <f t="shared" si="90"/>
        <v>2.2112820512820512</v>
      </c>
      <c r="AJ2761" s="17" t="str">
        <f t="shared" si="91"/>
        <v>AB8</v>
      </c>
      <c r="AK2761" s="17"/>
      <c r="AL2761" s="17"/>
      <c r="AM2761" s="9"/>
      <c r="AN2761" s="9"/>
      <c r="AO2761" s="9"/>
    </row>
    <row r="2762" spans="33:41">
      <c r="AG2762" s="2">
        <v>2746</v>
      </c>
      <c r="AH2762" s="17">
        <v>2745</v>
      </c>
      <c r="AI2762" s="17">
        <f t="shared" si="90"/>
        <v>2.2120879120879122</v>
      </c>
      <c r="AJ2762" s="17" t="str">
        <f t="shared" si="91"/>
        <v>AB9</v>
      </c>
      <c r="AK2762" s="17"/>
      <c r="AL2762" s="17"/>
      <c r="AM2762" s="9"/>
      <c r="AN2762" s="9"/>
      <c r="AO2762" s="9"/>
    </row>
    <row r="2763" spans="33:41">
      <c r="AG2763" s="2">
        <v>2747</v>
      </c>
      <c r="AH2763" s="17">
        <v>2746</v>
      </c>
      <c r="AI2763" s="17">
        <f t="shared" si="90"/>
        <v>2.2128937728937728</v>
      </c>
      <c r="AJ2763" s="17" t="str">
        <f t="shared" si="91"/>
        <v>ABA</v>
      </c>
      <c r="AK2763" s="17"/>
      <c r="AL2763" s="17"/>
      <c r="AM2763" s="9"/>
      <c r="AN2763" s="9"/>
      <c r="AO2763" s="9"/>
    </row>
    <row r="2764" spans="33:41">
      <c r="AG2764" s="2">
        <v>2748</v>
      </c>
      <c r="AH2764" s="17">
        <v>2747</v>
      </c>
      <c r="AI2764" s="17">
        <f t="shared" si="90"/>
        <v>2.2136996336996337</v>
      </c>
      <c r="AJ2764" s="17" t="str">
        <f t="shared" si="91"/>
        <v>ABB</v>
      </c>
      <c r="AK2764" s="17"/>
      <c r="AL2764" s="17"/>
      <c r="AM2764" s="9"/>
      <c r="AN2764" s="9"/>
      <c r="AO2764" s="9"/>
    </row>
    <row r="2765" spans="33:41">
      <c r="AG2765" s="2">
        <v>2749</v>
      </c>
      <c r="AH2765" s="17">
        <v>2748</v>
      </c>
      <c r="AI2765" s="17">
        <f t="shared" si="90"/>
        <v>2.2145054945054947</v>
      </c>
      <c r="AJ2765" s="17" t="str">
        <f t="shared" si="91"/>
        <v>ABC</v>
      </c>
      <c r="AK2765" s="17"/>
      <c r="AL2765" s="17"/>
      <c r="AM2765" s="9"/>
      <c r="AN2765" s="9"/>
      <c r="AO2765" s="9"/>
    </row>
    <row r="2766" spans="33:41">
      <c r="AG2766" s="2">
        <v>2750</v>
      </c>
      <c r="AH2766" s="17">
        <v>2749</v>
      </c>
      <c r="AI2766" s="17">
        <f t="shared" si="90"/>
        <v>2.2153113553113553</v>
      </c>
      <c r="AJ2766" s="17" t="str">
        <f t="shared" si="91"/>
        <v>ABD</v>
      </c>
      <c r="AK2766" s="17"/>
      <c r="AL2766" s="17"/>
      <c r="AM2766" s="9"/>
      <c r="AN2766" s="9"/>
      <c r="AO2766" s="9"/>
    </row>
    <row r="2767" spans="33:41">
      <c r="AG2767" s="2">
        <v>2751</v>
      </c>
      <c r="AH2767" s="17">
        <v>2750</v>
      </c>
      <c r="AI2767" s="17">
        <f t="shared" si="90"/>
        <v>2.2161172161172162</v>
      </c>
      <c r="AJ2767" s="17" t="str">
        <f t="shared" si="91"/>
        <v>ABE</v>
      </c>
      <c r="AK2767" s="17"/>
      <c r="AL2767" s="17"/>
      <c r="AM2767" s="9"/>
      <c r="AN2767" s="9"/>
      <c r="AO2767" s="9"/>
    </row>
    <row r="2768" spans="33:41">
      <c r="AG2768" s="2">
        <v>2752</v>
      </c>
      <c r="AH2768" s="17">
        <v>2751</v>
      </c>
      <c r="AI2768" s="17">
        <f t="shared" si="90"/>
        <v>2.2169230769230768</v>
      </c>
      <c r="AJ2768" s="17" t="str">
        <f t="shared" si="91"/>
        <v>ABF</v>
      </c>
      <c r="AK2768" s="17"/>
      <c r="AL2768" s="17"/>
      <c r="AM2768" s="9"/>
      <c r="AN2768" s="9"/>
      <c r="AO2768" s="9"/>
    </row>
    <row r="2769" spans="33:41">
      <c r="AG2769" s="2">
        <v>2753</v>
      </c>
      <c r="AH2769" s="17">
        <v>2752</v>
      </c>
      <c r="AI2769" s="17">
        <f t="shared" si="90"/>
        <v>2.2177289377289378</v>
      </c>
      <c r="AJ2769" s="17" t="str">
        <f t="shared" si="91"/>
        <v>AC0</v>
      </c>
      <c r="AK2769" s="17"/>
      <c r="AL2769" s="17"/>
      <c r="AM2769" s="9"/>
      <c r="AN2769" s="9"/>
      <c r="AO2769" s="9"/>
    </row>
    <row r="2770" spans="33:41">
      <c r="AG2770" s="2">
        <v>2754</v>
      </c>
      <c r="AH2770" s="17">
        <v>2753</v>
      </c>
      <c r="AI2770" s="17">
        <f t="shared" si="90"/>
        <v>2.2185347985347987</v>
      </c>
      <c r="AJ2770" s="17" t="str">
        <f t="shared" si="91"/>
        <v>AC1</v>
      </c>
      <c r="AK2770" s="17"/>
      <c r="AL2770" s="17"/>
      <c r="AM2770" s="9"/>
      <c r="AN2770" s="9"/>
      <c r="AO2770" s="9"/>
    </row>
    <row r="2771" spans="33:41">
      <c r="AG2771" s="2">
        <v>2755</v>
      </c>
      <c r="AH2771" s="17">
        <v>2754</v>
      </c>
      <c r="AI2771" s="17">
        <f t="shared" ref="AI2771:AI2834" si="92">AH2771*$AJ$15</f>
        <v>2.2193406593406593</v>
      </c>
      <c r="AJ2771" s="17" t="str">
        <f t="shared" ref="AJ2771:AJ2834" si="93">DEC2HEX(AH2771,3)</f>
        <v>AC2</v>
      </c>
      <c r="AK2771" s="17"/>
      <c r="AL2771" s="17"/>
      <c r="AM2771" s="9"/>
      <c r="AN2771" s="9"/>
      <c r="AO2771" s="9"/>
    </row>
    <row r="2772" spans="33:41">
      <c r="AG2772" s="2">
        <v>2756</v>
      </c>
      <c r="AH2772" s="17">
        <v>2755</v>
      </c>
      <c r="AI2772" s="17">
        <f t="shared" si="92"/>
        <v>2.2201465201465203</v>
      </c>
      <c r="AJ2772" s="17" t="str">
        <f t="shared" si="93"/>
        <v>AC3</v>
      </c>
      <c r="AK2772" s="17"/>
      <c r="AL2772" s="17"/>
      <c r="AM2772" s="9"/>
      <c r="AN2772" s="9"/>
      <c r="AO2772" s="9"/>
    </row>
    <row r="2773" spans="33:41">
      <c r="AG2773" s="2">
        <v>2757</v>
      </c>
      <c r="AH2773" s="17">
        <v>2756</v>
      </c>
      <c r="AI2773" s="17">
        <f t="shared" si="92"/>
        <v>2.2209523809523808</v>
      </c>
      <c r="AJ2773" s="17" t="str">
        <f t="shared" si="93"/>
        <v>AC4</v>
      </c>
      <c r="AK2773" s="17"/>
      <c r="AL2773" s="17"/>
      <c r="AM2773" s="9"/>
      <c r="AN2773" s="9"/>
      <c r="AO2773" s="9"/>
    </row>
    <row r="2774" spans="33:41">
      <c r="AG2774" s="2">
        <v>2758</v>
      </c>
      <c r="AH2774" s="17">
        <v>2757</v>
      </c>
      <c r="AI2774" s="17">
        <f t="shared" si="92"/>
        <v>2.2217582417582418</v>
      </c>
      <c r="AJ2774" s="17" t="str">
        <f t="shared" si="93"/>
        <v>AC5</v>
      </c>
      <c r="AK2774" s="17"/>
      <c r="AL2774" s="17"/>
      <c r="AM2774" s="9"/>
      <c r="AN2774" s="9"/>
      <c r="AO2774" s="9"/>
    </row>
    <row r="2775" spans="33:41">
      <c r="AG2775" s="2">
        <v>2759</v>
      </c>
      <c r="AH2775" s="17">
        <v>2758</v>
      </c>
      <c r="AI2775" s="17">
        <f t="shared" si="92"/>
        <v>2.2225641025641028</v>
      </c>
      <c r="AJ2775" s="17" t="str">
        <f t="shared" si="93"/>
        <v>AC6</v>
      </c>
      <c r="AK2775" s="17"/>
      <c r="AL2775" s="17"/>
      <c r="AM2775" s="9"/>
      <c r="AN2775" s="9"/>
      <c r="AO2775" s="9"/>
    </row>
    <row r="2776" spans="33:41">
      <c r="AG2776" s="2">
        <v>2760</v>
      </c>
      <c r="AH2776" s="17">
        <v>2759</v>
      </c>
      <c r="AI2776" s="17">
        <f t="shared" si="92"/>
        <v>2.2233699633699633</v>
      </c>
      <c r="AJ2776" s="17" t="str">
        <f t="shared" si="93"/>
        <v>AC7</v>
      </c>
      <c r="AK2776" s="17"/>
      <c r="AL2776" s="17"/>
      <c r="AM2776" s="9"/>
      <c r="AN2776" s="9"/>
      <c r="AO2776" s="9"/>
    </row>
    <row r="2777" spans="33:41">
      <c r="AG2777" s="2">
        <v>2761</v>
      </c>
      <c r="AH2777" s="17">
        <v>2760</v>
      </c>
      <c r="AI2777" s="17">
        <f t="shared" si="92"/>
        <v>2.2241758241758243</v>
      </c>
      <c r="AJ2777" s="17" t="str">
        <f t="shared" si="93"/>
        <v>AC8</v>
      </c>
      <c r="AK2777" s="17"/>
      <c r="AL2777" s="17"/>
      <c r="AM2777" s="9"/>
      <c r="AN2777" s="9"/>
      <c r="AO2777" s="9"/>
    </row>
    <row r="2778" spans="33:41">
      <c r="AG2778" s="2">
        <v>2762</v>
      </c>
      <c r="AH2778" s="17">
        <v>2761</v>
      </c>
      <c r="AI2778" s="17">
        <f t="shared" si="92"/>
        <v>2.2249816849816848</v>
      </c>
      <c r="AJ2778" s="17" t="str">
        <f t="shared" si="93"/>
        <v>AC9</v>
      </c>
      <c r="AK2778" s="17"/>
      <c r="AL2778" s="17"/>
      <c r="AM2778" s="9"/>
      <c r="AN2778" s="9"/>
      <c r="AO2778" s="9"/>
    </row>
    <row r="2779" spans="33:41">
      <c r="AG2779" s="2">
        <v>2763</v>
      </c>
      <c r="AH2779" s="17">
        <v>2762</v>
      </c>
      <c r="AI2779" s="17">
        <f t="shared" si="92"/>
        <v>2.2257875457875458</v>
      </c>
      <c r="AJ2779" s="17" t="str">
        <f t="shared" si="93"/>
        <v>ACA</v>
      </c>
      <c r="AK2779" s="17"/>
      <c r="AL2779" s="17"/>
      <c r="AM2779" s="9"/>
      <c r="AN2779" s="9"/>
      <c r="AO2779" s="9"/>
    </row>
    <row r="2780" spans="33:41">
      <c r="AG2780" s="2">
        <v>2764</v>
      </c>
      <c r="AH2780" s="17">
        <v>2763</v>
      </c>
      <c r="AI2780" s="17">
        <f t="shared" si="92"/>
        <v>2.2265934065934068</v>
      </c>
      <c r="AJ2780" s="17" t="str">
        <f t="shared" si="93"/>
        <v>ACB</v>
      </c>
      <c r="AK2780" s="17"/>
      <c r="AL2780" s="17"/>
      <c r="AM2780" s="9"/>
      <c r="AN2780" s="9"/>
      <c r="AO2780" s="9"/>
    </row>
    <row r="2781" spans="33:41">
      <c r="AG2781" s="2">
        <v>2765</v>
      </c>
      <c r="AH2781" s="17">
        <v>2764</v>
      </c>
      <c r="AI2781" s="17">
        <f t="shared" si="92"/>
        <v>2.2273992673992673</v>
      </c>
      <c r="AJ2781" s="17" t="str">
        <f t="shared" si="93"/>
        <v>ACC</v>
      </c>
      <c r="AK2781" s="17"/>
      <c r="AL2781" s="17"/>
      <c r="AM2781" s="9"/>
      <c r="AN2781" s="9"/>
      <c r="AO2781" s="9"/>
    </row>
    <row r="2782" spans="33:41">
      <c r="AG2782" s="2">
        <v>2766</v>
      </c>
      <c r="AH2782" s="17">
        <v>2765</v>
      </c>
      <c r="AI2782" s="17">
        <f t="shared" si="92"/>
        <v>2.2282051282051283</v>
      </c>
      <c r="AJ2782" s="17" t="str">
        <f t="shared" si="93"/>
        <v>ACD</v>
      </c>
      <c r="AK2782" s="17"/>
      <c r="AL2782" s="17"/>
      <c r="AM2782" s="9"/>
      <c r="AN2782" s="9"/>
      <c r="AO2782" s="9"/>
    </row>
    <row r="2783" spans="33:41">
      <c r="AG2783" s="2">
        <v>2767</v>
      </c>
      <c r="AH2783" s="17">
        <v>2766</v>
      </c>
      <c r="AI2783" s="17">
        <f t="shared" si="92"/>
        <v>2.2290109890109888</v>
      </c>
      <c r="AJ2783" s="17" t="str">
        <f t="shared" si="93"/>
        <v>ACE</v>
      </c>
      <c r="AK2783" s="17"/>
      <c r="AL2783" s="17"/>
      <c r="AM2783" s="9"/>
      <c r="AN2783" s="9"/>
      <c r="AO2783" s="9"/>
    </row>
    <row r="2784" spans="33:41">
      <c r="AG2784" s="2">
        <v>2768</v>
      </c>
      <c r="AH2784" s="17">
        <v>2767</v>
      </c>
      <c r="AI2784" s="17">
        <f t="shared" si="92"/>
        <v>2.2298168498168498</v>
      </c>
      <c r="AJ2784" s="17" t="str">
        <f t="shared" si="93"/>
        <v>ACF</v>
      </c>
      <c r="AK2784" s="17"/>
      <c r="AL2784" s="17"/>
      <c r="AM2784" s="9"/>
      <c r="AN2784" s="9"/>
      <c r="AO2784" s="9"/>
    </row>
    <row r="2785" spans="33:41">
      <c r="AG2785" s="2">
        <v>2769</v>
      </c>
      <c r="AH2785" s="17">
        <v>2768</v>
      </c>
      <c r="AI2785" s="17">
        <f t="shared" si="92"/>
        <v>2.2306227106227108</v>
      </c>
      <c r="AJ2785" s="17" t="str">
        <f t="shared" si="93"/>
        <v>AD0</v>
      </c>
      <c r="AK2785" s="17"/>
      <c r="AL2785" s="17"/>
      <c r="AM2785" s="9"/>
      <c r="AN2785" s="9"/>
      <c r="AO2785" s="9"/>
    </row>
    <row r="2786" spans="33:41">
      <c r="AG2786" s="2">
        <v>2770</v>
      </c>
      <c r="AH2786" s="17">
        <v>2769</v>
      </c>
      <c r="AI2786" s="17">
        <f t="shared" si="92"/>
        <v>2.2314285714285713</v>
      </c>
      <c r="AJ2786" s="17" t="str">
        <f t="shared" si="93"/>
        <v>AD1</v>
      </c>
      <c r="AK2786" s="17"/>
      <c r="AL2786" s="17"/>
      <c r="AM2786" s="9"/>
      <c r="AN2786" s="9"/>
      <c r="AO2786" s="9"/>
    </row>
    <row r="2787" spans="33:41">
      <c r="AG2787" s="2">
        <v>2771</v>
      </c>
      <c r="AH2787" s="17">
        <v>2770</v>
      </c>
      <c r="AI2787" s="17">
        <f t="shared" si="92"/>
        <v>2.2322344322344323</v>
      </c>
      <c r="AJ2787" s="17" t="str">
        <f t="shared" si="93"/>
        <v>AD2</v>
      </c>
      <c r="AK2787" s="17"/>
      <c r="AL2787" s="17"/>
      <c r="AM2787" s="9"/>
      <c r="AN2787" s="9"/>
      <c r="AO2787" s="9"/>
    </row>
    <row r="2788" spans="33:41">
      <c r="AG2788" s="2">
        <v>2772</v>
      </c>
      <c r="AH2788" s="17">
        <v>2771</v>
      </c>
      <c r="AI2788" s="17">
        <f t="shared" si="92"/>
        <v>2.2330402930402928</v>
      </c>
      <c r="AJ2788" s="17" t="str">
        <f t="shared" si="93"/>
        <v>AD3</v>
      </c>
      <c r="AK2788" s="17"/>
      <c r="AL2788" s="17"/>
      <c r="AM2788" s="9"/>
      <c r="AN2788" s="9"/>
      <c r="AO2788" s="9"/>
    </row>
    <row r="2789" spans="33:41">
      <c r="AG2789" s="2">
        <v>2773</v>
      </c>
      <c r="AH2789" s="17">
        <v>2772</v>
      </c>
      <c r="AI2789" s="17">
        <f t="shared" si="92"/>
        <v>2.2338461538461538</v>
      </c>
      <c r="AJ2789" s="17" t="str">
        <f t="shared" si="93"/>
        <v>AD4</v>
      </c>
      <c r="AK2789" s="17"/>
      <c r="AL2789" s="17"/>
      <c r="AM2789" s="9"/>
      <c r="AN2789" s="9"/>
      <c r="AO2789" s="9"/>
    </row>
    <row r="2790" spans="33:41">
      <c r="AG2790" s="2">
        <v>2774</v>
      </c>
      <c r="AH2790" s="17">
        <v>2773</v>
      </c>
      <c r="AI2790" s="17">
        <f t="shared" si="92"/>
        <v>2.2346520146520148</v>
      </c>
      <c r="AJ2790" s="17" t="str">
        <f t="shared" si="93"/>
        <v>AD5</v>
      </c>
      <c r="AK2790" s="17"/>
      <c r="AL2790" s="17"/>
      <c r="AM2790" s="9"/>
      <c r="AN2790" s="9"/>
      <c r="AO2790" s="9"/>
    </row>
    <row r="2791" spans="33:41">
      <c r="AG2791" s="2">
        <v>2775</v>
      </c>
      <c r="AH2791" s="17">
        <v>2774</v>
      </c>
      <c r="AI2791" s="17">
        <f t="shared" si="92"/>
        <v>2.2354578754578753</v>
      </c>
      <c r="AJ2791" s="17" t="str">
        <f t="shared" si="93"/>
        <v>AD6</v>
      </c>
      <c r="AK2791" s="17"/>
      <c r="AL2791" s="17"/>
      <c r="AM2791" s="9"/>
      <c r="AN2791" s="9"/>
      <c r="AO2791" s="9"/>
    </row>
    <row r="2792" spans="33:41">
      <c r="AG2792" s="2">
        <v>2776</v>
      </c>
      <c r="AH2792" s="17">
        <v>2775</v>
      </c>
      <c r="AI2792" s="17">
        <f t="shared" si="92"/>
        <v>2.2362637362637363</v>
      </c>
      <c r="AJ2792" s="17" t="str">
        <f t="shared" si="93"/>
        <v>AD7</v>
      </c>
      <c r="AK2792" s="17"/>
      <c r="AL2792" s="17"/>
      <c r="AM2792" s="9"/>
      <c r="AN2792" s="9"/>
      <c r="AO2792" s="9"/>
    </row>
    <row r="2793" spans="33:41">
      <c r="AG2793" s="2">
        <v>2777</v>
      </c>
      <c r="AH2793" s="17">
        <v>2776</v>
      </c>
      <c r="AI2793" s="17">
        <f t="shared" si="92"/>
        <v>2.2370695970695968</v>
      </c>
      <c r="AJ2793" s="17" t="str">
        <f t="shared" si="93"/>
        <v>AD8</v>
      </c>
      <c r="AK2793" s="17"/>
      <c r="AL2793" s="17"/>
      <c r="AM2793" s="9"/>
      <c r="AN2793" s="9"/>
      <c r="AO2793" s="9"/>
    </row>
    <row r="2794" spans="33:41">
      <c r="AG2794" s="2">
        <v>2778</v>
      </c>
      <c r="AH2794" s="17">
        <v>2777</v>
      </c>
      <c r="AI2794" s="17">
        <f t="shared" si="92"/>
        <v>2.2378754578754578</v>
      </c>
      <c r="AJ2794" s="17" t="str">
        <f t="shared" si="93"/>
        <v>AD9</v>
      </c>
      <c r="AK2794" s="17"/>
      <c r="AL2794" s="17"/>
      <c r="AM2794" s="9"/>
      <c r="AN2794" s="9"/>
      <c r="AO2794" s="9"/>
    </row>
    <row r="2795" spans="33:41">
      <c r="AG2795" s="2">
        <v>2779</v>
      </c>
      <c r="AH2795" s="17">
        <v>2778</v>
      </c>
      <c r="AI2795" s="17">
        <f t="shared" si="92"/>
        <v>2.2386813186813188</v>
      </c>
      <c r="AJ2795" s="17" t="str">
        <f t="shared" si="93"/>
        <v>ADA</v>
      </c>
      <c r="AK2795" s="17"/>
      <c r="AL2795" s="17"/>
      <c r="AM2795" s="9"/>
      <c r="AN2795" s="9"/>
      <c r="AO2795" s="9"/>
    </row>
    <row r="2796" spans="33:41">
      <c r="AG2796" s="2">
        <v>2780</v>
      </c>
      <c r="AH2796" s="17">
        <v>2779</v>
      </c>
      <c r="AI2796" s="17">
        <f t="shared" si="92"/>
        <v>2.2394871794871793</v>
      </c>
      <c r="AJ2796" s="17" t="str">
        <f t="shared" si="93"/>
        <v>ADB</v>
      </c>
      <c r="AK2796" s="17"/>
      <c r="AL2796" s="17"/>
      <c r="AM2796" s="9"/>
      <c r="AN2796" s="9"/>
      <c r="AO2796" s="9"/>
    </row>
    <row r="2797" spans="33:41">
      <c r="AG2797" s="2">
        <v>2781</v>
      </c>
      <c r="AH2797" s="17">
        <v>2780</v>
      </c>
      <c r="AI2797" s="17">
        <f t="shared" si="92"/>
        <v>2.2402930402930403</v>
      </c>
      <c r="AJ2797" s="17" t="str">
        <f t="shared" si="93"/>
        <v>ADC</v>
      </c>
      <c r="AK2797" s="17"/>
      <c r="AL2797" s="17"/>
      <c r="AM2797" s="9"/>
      <c r="AN2797" s="9"/>
      <c r="AO2797" s="9"/>
    </row>
    <row r="2798" spans="33:41">
      <c r="AG2798" s="2">
        <v>2782</v>
      </c>
      <c r="AH2798" s="17">
        <v>2781</v>
      </c>
      <c r="AI2798" s="17">
        <f t="shared" si="92"/>
        <v>2.2410989010989013</v>
      </c>
      <c r="AJ2798" s="17" t="str">
        <f t="shared" si="93"/>
        <v>ADD</v>
      </c>
      <c r="AK2798" s="17"/>
      <c r="AL2798" s="17"/>
      <c r="AM2798" s="9"/>
      <c r="AN2798" s="9"/>
      <c r="AO2798" s="9"/>
    </row>
    <row r="2799" spans="33:41">
      <c r="AG2799" s="2">
        <v>2783</v>
      </c>
      <c r="AH2799" s="17">
        <v>2782</v>
      </c>
      <c r="AI2799" s="17">
        <f t="shared" si="92"/>
        <v>2.2419047619047618</v>
      </c>
      <c r="AJ2799" s="17" t="str">
        <f t="shared" si="93"/>
        <v>ADE</v>
      </c>
      <c r="AK2799" s="17"/>
      <c r="AL2799" s="17"/>
      <c r="AM2799" s="9"/>
      <c r="AN2799" s="9"/>
      <c r="AO2799" s="9"/>
    </row>
    <row r="2800" spans="33:41">
      <c r="AG2800" s="2">
        <v>2784</v>
      </c>
      <c r="AH2800" s="17">
        <v>2783</v>
      </c>
      <c r="AI2800" s="17">
        <f t="shared" si="92"/>
        <v>2.2427106227106228</v>
      </c>
      <c r="AJ2800" s="17" t="str">
        <f t="shared" si="93"/>
        <v>ADF</v>
      </c>
      <c r="AK2800" s="17"/>
      <c r="AL2800" s="17"/>
      <c r="AM2800" s="9"/>
      <c r="AN2800" s="9"/>
      <c r="AO2800" s="9"/>
    </row>
    <row r="2801" spans="33:41">
      <c r="AG2801" s="2">
        <v>2785</v>
      </c>
      <c r="AH2801" s="17">
        <v>2784</v>
      </c>
      <c r="AI2801" s="17">
        <f t="shared" si="92"/>
        <v>2.2435164835164834</v>
      </c>
      <c r="AJ2801" s="17" t="str">
        <f t="shared" si="93"/>
        <v>AE0</v>
      </c>
      <c r="AK2801" s="17"/>
      <c r="AL2801" s="17"/>
      <c r="AM2801" s="9"/>
      <c r="AN2801" s="9"/>
      <c r="AO2801" s="9"/>
    </row>
    <row r="2802" spans="33:41">
      <c r="AG2802" s="2">
        <v>2786</v>
      </c>
      <c r="AH2802" s="17">
        <v>2785</v>
      </c>
      <c r="AI2802" s="17">
        <f t="shared" si="92"/>
        <v>2.2443223443223443</v>
      </c>
      <c r="AJ2802" s="17" t="str">
        <f t="shared" si="93"/>
        <v>AE1</v>
      </c>
      <c r="AK2802" s="17"/>
      <c r="AL2802" s="17"/>
      <c r="AM2802" s="9"/>
      <c r="AN2802" s="9"/>
      <c r="AO2802" s="9"/>
    </row>
    <row r="2803" spans="33:41">
      <c r="AG2803" s="2">
        <v>2787</v>
      </c>
      <c r="AH2803" s="17">
        <v>2786</v>
      </c>
      <c r="AI2803" s="17">
        <f t="shared" si="92"/>
        <v>2.2451282051282053</v>
      </c>
      <c r="AJ2803" s="17" t="str">
        <f t="shared" si="93"/>
        <v>AE2</v>
      </c>
      <c r="AK2803" s="17"/>
      <c r="AL2803" s="17"/>
      <c r="AM2803" s="9"/>
      <c r="AN2803" s="9"/>
      <c r="AO2803" s="9"/>
    </row>
    <row r="2804" spans="33:41">
      <c r="AG2804" s="2">
        <v>2788</v>
      </c>
      <c r="AH2804" s="17">
        <v>2787</v>
      </c>
      <c r="AI2804" s="17">
        <f t="shared" si="92"/>
        <v>2.2459340659340659</v>
      </c>
      <c r="AJ2804" s="17" t="str">
        <f t="shared" si="93"/>
        <v>AE3</v>
      </c>
      <c r="AK2804" s="17"/>
      <c r="AL2804" s="17"/>
      <c r="AM2804" s="9"/>
      <c r="AN2804" s="9"/>
      <c r="AO2804" s="9"/>
    </row>
    <row r="2805" spans="33:41">
      <c r="AG2805" s="2">
        <v>2789</v>
      </c>
      <c r="AH2805" s="17">
        <v>2788</v>
      </c>
      <c r="AI2805" s="17">
        <f t="shared" si="92"/>
        <v>2.2467399267399268</v>
      </c>
      <c r="AJ2805" s="17" t="str">
        <f t="shared" si="93"/>
        <v>AE4</v>
      </c>
      <c r="AK2805" s="17"/>
      <c r="AL2805" s="17"/>
      <c r="AM2805" s="9"/>
      <c r="AN2805" s="9"/>
      <c r="AO2805" s="9"/>
    </row>
    <row r="2806" spans="33:41">
      <c r="AG2806" s="2">
        <v>2790</v>
      </c>
      <c r="AH2806" s="17">
        <v>2789</v>
      </c>
      <c r="AI2806" s="17">
        <f t="shared" si="92"/>
        <v>2.2475457875457874</v>
      </c>
      <c r="AJ2806" s="17" t="str">
        <f t="shared" si="93"/>
        <v>AE5</v>
      </c>
      <c r="AK2806" s="17"/>
      <c r="AL2806" s="17"/>
      <c r="AM2806" s="9"/>
      <c r="AN2806" s="9"/>
      <c r="AO2806" s="9"/>
    </row>
    <row r="2807" spans="33:41">
      <c r="AG2807" s="2">
        <v>2791</v>
      </c>
      <c r="AH2807" s="17">
        <v>2790</v>
      </c>
      <c r="AI2807" s="17">
        <f t="shared" si="92"/>
        <v>2.2483516483516484</v>
      </c>
      <c r="AJ2807" s="17" t="str">
        <f t="shared" si="93"/>
        <v>AE6</v>
      </c>
      <c r="AK2807" s="17"/>
      <c r="AL2807" s="17"/>
      <c r="AM2807" s="9"/>
      <c r="AN2807" s="9"/>
      <c r="AO2807" s="9"/>
    </row>
    <row r="2808" spans="33:41">
      <c r="AG2808" s="2">
        <v>2792</v>
      </c>
      <c r="AH2808" s="17">
        <v>2791</v>
      </c>
      <c r="AI2808" s="17">
        <f t="shared" si="92"/>
        <v>2.2491575091575093</v>
      </c>
      <c r="AJ2808" s="17" t="str">
        <f t="shared" si="93"/>
        <v>AE7</v>
      </c>
      <c r="AK2808" s="17"/>
      <c r="AL2808" s="17"/>
      <c r="AM2808" s="9"/>
      <c r="AN2808" s="9"/>
      <c r="AO2808" s="9"/>
    </row>
    <row r="2809" spans="33:41">
      <c r="AG2809" s="2">
        <v>2793</v>
      </c>
      <c r="AH2809" s="17">
        <v>2792</v>
      </c>
      <c r="AI2809" s="17">
        <f t="shared" si="92"/>
        <v>2.2499633699633699</v>
      </c>
      <c r="AJ2809" s="17" t="str">
        <f t="shared" si="93"/>
        <v>AE8</v>
      </c>
      <c r="AK2809" s="17"/>
      <c r="AL2809" s="17"/>
      <c r="AM2809" s="9"/>
      <c r="AN2809" s="9"/>
      <c r="AO2809" s="9"/>
    </row>
    <row r="2810" spans="33:41">
      <c r="AG2810" s="2">
        <v>2794</v>
      </c>
      <c r="AH2810" s="279">
        <v>2793</v>
      </c>
      <c r="AI2810" s="279">
        <f t="shared" si="92"/>
        <v>2.2507692307692309</v>
      </c>
      <c r="AJ2810" s="279" t="str">
        <f t="shared" si="93"/>
        <v>AE9</v>
      </c>
      <c r="AK2810" s="279"/>
      <c r="AL2810" s="279"/>
      <c r="AM2810" s="280"/>
      <c r="AN2810" s="280"/>
      <c r="AO2810" s="280" t="s">
        <v>1758</v>
      </c>
    </row>
    <row r="2811" spans="33:41">
      <c r="AG2811" s="2">
        <v>2795</v>
      </c>
      <c r="AH2811" s="17">
        <v>2794</v>
      </c>
      <c r="AI2811" s="17">
        <f t="shared" si="92"/>
        <v>2.2515750915750914</v>
      </c>
      <c r="AJ2811" s="17" t="str">
        <f t="shared" si="93"/>
        <v>AEA</v>
      </c>
      <c r="AK2811" s="17"/>
      <c r="AL2811" s="17"/>
      <c r="AM2811" s="9"/>
      <c r="AN2811" s="9"/>
      <c r="AO2811" s="9"/>
    </row>
    <row r="2812" spans="33:41">
      <c r="AG2812" s="2">
        <v>2796</v>
      </c>
      <c r="AH2812" s="17">
        <v>2795</v>
      </c>
      <c r="AI2812" s="17">
        <f t="shared" si="92"/>
        <v>2.2523809523809524</v>
      </c>
      <c r="AJ2812" s="17" t="str">
        <f t="shared" si="93"/>
        <v>AEB</v>
      </c>
      <c r="AK2812" s="17"/>
      <c r="AL2812" s="17"/>
      <c r="AM2812" s="9"/>
      <c r="AN2812" s="9"/>
      <c r="AO2812" s="9"/>
    </row>
    <row r="2813" spans="33:41">
      <c r="AG2813" s="2">
        <v>2797</v>
      </c>
      <c r="AH2813" s="17">
        <v>2796</v>
      </c>
      <c r="AI2813" s="17">
        <f t="shared" si="92"/>
        <v>2.2531868131868134</v>
      </c>
      <c r="AJ2813" s="17" t="str">
        <f t="shared" si="93"/>
        <v>AEC</v>
      </c>
      <c r="AK2813" s="17"/>
      <c r="AL2813" s="17"/>
      <c r="AM2813" s="9"/>
      <c r="AN2813" s="9"/>
      <c r="AO2813" s="9"/>
    </row>
    <row r="2814" spans="33:41">
      <c r="AG2814" s="2">
        <v>2798</v>
      </c>
      <c r="AH2814" s="17">
        <v>2797</v>
      </c>
      <c r="AI2814" s="17">
        <f t="shared" si="92"/>
        <v>2.2539926739926739</v>
      </c>
      <c r="AJ2814" s="17" t="str">
        <f t="shared" si="93"/>
        <v>AED</v>
      </c>
      <c r="AK2814" s="17"/>
      <c r="AL2814" s="17"/>
      <c r="AM2814" s="9"/>
      <c r="AN2814" s="9"/>
      <c r="AO2814" s="9"/>
    </row>
    <row r="2815" spans="33:41">
      <c r="AG2815" s="2">
        <v>2799</v>
      </c>
      <c r="AH2815" s="17">
        <v>2798</v>
      </c>
      <c r="AI2815" s="17">
        <f t="shared" si="92"/>
        <v>2.2547985347985349</v>
      </c>
      <c r="AJ2815" s="17" t="str">
        <f t="shared" si="93"/>
        <v>AEE</v>
      </c>
      <c r="AK2815" s="17"/>
      <c r="AL2815" s="17"/>
      <c r="AM2815" s="9"/>
      <c r="AN2815" s="9"/>
      <c r="AO2815" s="9"/>
    </row>
    <row r="2816" spans="33:41">
      <c r="AG2816" s="2">
        <v>2800</v>
      </c>
      <c r="AH2816" s="17">
        <v>2799</v>
      </c>
      <c r="AI2816" s="17">
        <f t="shared" si="92"/>
        <v>2.2556043956043954</v>
      </c>
      <c r="AJ2816" s="17" t="str">
        <f t="shared" si="93"/>
        <v>AEF</v>
      </c>
      <c r="AK2816" s="17"/>
      <c r="AL2816" s="17"/>
      <c r="AM2816" s="9"/>
      <c r="AN2816" s="9"/>
      <c r="AO2816" s="9"/>
    </row>
    <row r="2817" spans="33:41">
      <c r="AG2817" s="2">
        <v>2801</v>
      </c>
      <c r="AH2817" s="17">
        <v>2800</v>
      </c>
      <c r="AI2817" s="17">
        <f t="shared" si="92"/>
        <v>2.2564102564102564</v>
      </c>
      <c r="AJ2817" s="17" t="str">
        <f t="shared" si="93"/>
        <v>AF0</v>
      </c>
      <c r="AK2817" s="17"/>
      <c r="AL2817" s="17"/>
      <c r="AM2817" s="9"/>
      <c r="AN2817" s="9"/>
      <c r="AO2817" s="9"/>
    </row>
    <row r="2818" spans="33:41">
      <c r="AG2818" s="2">
        <v>2802</v>
      </c>
      <c r="AH2818" s="17">
        <v>2801</v>
      </c>
      <c r="AI2818" s="17">
        <f t="shared" si="92"/>
        <v>2.2572161172161174</v>
      </c>
      <c r="AJ2818" s="17" t="str">
        <f t="shared" si="93"/>
        <v>AF1</v>
      </c>
      <c r="AK2818" s="17"/>
      <c r="AL2818" s="17"/>
      <c r="AM2818" s="9"/>
      <c r="AN2818" s="9"/>
      <c r="AO2818" s="9"/>
    </row>
    <row r="2819" spans="33:41">
      <c r="AG2819" s="2">
        <v>2803</v>
      </c>
      <c r="AH2819" s="17">
        <v>2802</v>
      </c>
      <c r="AI2819" s="17">
        <f t="shared" si="92"/>
        <v>2.2580219780219779</v>
      </c>
      <c r="AJ2819" s="17" t="str">
        <f t="shared" si="93"/>
        <v>AF2</v>
      </c>
      <c r="AK2819" s="17"/>
      <c r="AL2819" s="17"/>
      <c r="AM2819" s="9"/>
      <c r="AN2819" s="9"/>
      <c r="AO2819" s="9"/>
    </row>
    <row r="2820" spans="33:41">
      <c r="AG2820" s="2">
        <v>2804</v>
      </c>
      <c r="AH2820" s="17">
        <v>2803</v>
      </c>
      <c r="AI2820" s="17">
        <f t="shared" si="92"/>
        <v>2.2588278388278389</v>
      </c>
      <c r="AJ2820" s="17" t="str">
        <f t="shared" si="93"/>
        <v>AF3</v>
      </c>
      <c r="AK2820" s="17"/>
      <c r="AL2820" s="17"/>
      <c r="AM2820" s="9"/>
      <c r="AN2820" s="9"/>
      <c r="AO2820" s="9"/>
    </row>
    <row r="2821" spans="33:41">
      <c r="AG2821" s="2">
        <v>2805</v>
      </c>
      <c r="AH2821" s="17">
        <v>2804</v>
      </c>
      <c r="AI2821" s="17">
        <f t="shared" si="92"/>
        <v>2.2596336996336994</v>
      </c>
      <c r="AJ2821" s="17" t="str">
        <f t="shared" si="93"/>
        <v>AF4</v>
      </c>
      <c r="AK2821" s="17"/>
      <c r="AL2821" s="17"/>
      <c r="AM2821" s="9"/>
      <c r="AN2821" s="9"/>
      <c r="AO2821" s="9"/>
    </row>
    <row r="2822" spans="33:41">
      <c r="AG2822" s="2">
        <v>2806</v>
      </c>
      <c r="AH2822" s="17">
        <v>2805</v>
      </c>
      <c r="AI2822" s="17">
        <f t="shared" si="92"/>
        <v>2.2604395604395604</v>
      </c>
      <c r="AJ2822" s="17" t="str">
        <f t="shared" si="93"/>
        <v>AF5</v>
      </c>
      <c r="AK2822" s="17"/>
      <c r="AL2822" s="17"/>
      <c r="AM2822" s="9"/>
      <c r="AN2822" s="9"/>
      <c r="AO2822" s="9"/>
    </row>
    <row r="2823" spans="33:41">
      <c r="AG2823" s="2">
        <v>2807</v>
      </c>
      <c r="AH2823" s="17">
        <v>2806</v>
      </c>
      <c r="AI2823" s="17">
        <f t="shared" si="92"/>
        <v>2.2612454212454214</v>
      </c>
      <c r="AJ2823" s="17" t="str">
        <f t="shared" si="93"/>
        <v>AF6</v>
      </c>
      <c r="AK2823" s="17"/>
      <c r="AL2823" s="17"/>
      <c r="AM2823" s="9"/>
      <c r="AN2823" s="9"/>
      <c r="AO2823" s="9"/>
    </row>
    <row r="2824" spans="33:41">
      <c r="AG2824" s="2">
        <v>2808</v>
      </c>
      <c r="AH2824" s="17">
        <v>2807</v>
      </c>
      <c r="AI2824" s="17">
        <f t="shared" si="92"/>
        <v>2.2620512820512819</v>
      </c>
      <c r="AJ2824" s="17" t="str">
        <f t="shared" si="93"/>
        <v>AF7</v>
      </c>
      <c r="AK2824" s="17"/>
      <c r="AL2824" s="17"/>
      <c r="AM2824" s="9"/>
      <c r="AN2824" s="9"/>
      <c r="AO2824" s="9"/>
    </row>
    <row r="2825" spans="33:41">
      <c r="AG2825" s="2">
        <v>2809</v>
      </c>
      <c r="AH2825" s="17">
        <v>2808</v>
      </c>
      <c r="AI2825" s="17">
        <f t="shared" si="92"/>
        <v>2.2628571428571429</v>
      </c>
      <c r="AJ2825" s="17" t="str">
        <f t="shared" si="93"/>
        <v>AF8</v>
      </c>
      <c r="AK2825" s="17"/>
      <c r="AL2825" s="17"/>
      <c r="AM2825" s="9"/>
      <c r="AN2825" s="9"/>
      <c r="AO2825" s="9"/>
    </row>
    <row r="2826" spans="33:41">
      <c r="AG2826" s="2">
        <v>2810</v>
      </c>
      <c r="AH2826" s="17">
        <v>2809</v>
      </c>
      <c r="AI2826" s="17">
        <f t="shared" si="92"/>
        <v>2.2636630036630039</v>
      </c>
      <c r="AJ2826" s="17" t="str">
        <f t="shared" si="93"/>
        <v>AF9</v>
      </c>
      <c r="AK2826" s="17"/>
      <c r="AL2826" s="17"/>
      <c r="AM2826" s="9"/>
      <c r="AN2826" s="9"/>
      <c r="AO2826" s="9"/>
    </row>
    <row r="2827" spans="33:41">
      <c r="AG2827" s="2">
        <v>2811</v>
      </c>
      <c r="AH2827" s="17">
        <v>2810</v>
      </c>
      <c r="AI2827" s="17">
        <f t="shared" si="92"/>
        <v>2.2644688644688644</v>
      </c>
      <c r="AJ2827" s="17" t="str">
        <f t="shared" si="93"/>
        <v>AFA</v>
      </c>
      <c r="AK2827" s="17"/>
      <c r="AL2827" s="17"/>
      <c r="AM2827" s="9"/>
      <c r="AN2827" s="9"/>
      <c r="AO2827" s="9"/>
    </row>
    <row r="2828" spans="33:41">
      <c r="AG2828" s="2">
        <v>2812</v>
      </c>
      <c r="AH2828" s="17">
        <v>2811</v>
      </c>
      <c r="AI2828" s="17">
        <f t="shared" si="92"/>
        <v>2.2652747252747254</v>
      </c>
      <c r="AJ2828" s="17" t="str">
        <f t="shared" si="93"/>
        <v>AFB</v>
      </c>
      <c r="AK2828" s="17"/>
      <c r="AL2828" s="17"/>
      <c r="AM2828" s="9"/>
      <c r="AN2828" s="9"/>
      <c r="AO2828" s="9"/>
    </row>
    <row r="2829" spans="33:41">
      <c r="AG2829" s="2">
        <v>2813</v>
      </c>
      <c r="AH2829" s="17">
        <v>2812</v>
      </c>
      <c r="AI2829" s="17">
        <f t="shared" si="92"/>
        <v>2.2660805860805859</v>
      </c>
      <c r="AJ2829" s="17" t="str">
        <f t="shared" si="93"/>
        <v>AFC</v>
      </c>
      <c r="AK2829" s="17"/>
      <c r="AL2829" s="17"/>
      <c r="AM2829" s="9"/>
      <c r="AN2829" s="9"/>
      <c r="AO2829" s="9"/>
    </row>
    <row r="2830" spans="33:41">
      <c r="AG2830" s="2">
        <v>2814</v>
      </c>
      <c r="AH2830" s="17">
        <v>2813</v>
      </c>
      <c r="AI2830" s="17">
        <f t="shared" si="92"/>
        <v>2.2668864468864469</v>
      </c>
      <c r="AJ2830" s="17" t="str">
        <f t="shared" si="93"/>
        <v>AFD</v>
      </c>
      <c r="AK2830" s="17"/>
      <c r="AL2830" s="17"/>
      <c r="AM2830" s="9"/>
      <c r="AN2830" s="9"/>
      <c r="AO2830" s="9"/>
    </row>
    <row r="2831" spans="33:41">
      <c r="AG2831" s="2">
        <v>2815</v>
      </c>
      <c r="AH2831" s="17">
        <v>2814</v>
      </c>
      <c r="AI2831" s="17">
        <f t="shared" si="92"/>
        <v>2.2676923076923079</v>
      </c>
      <c r="AJ2831" s="17" t="str">
        <f t="shared" si="93"/>
        <v>AFE</v>
      </c>
      <c r="AK2831" s="17"/>
      <c r="AL2831" s="17"/>
      <c r="AM2831" s="9"/>
      <c r="AN2831" s="9"/>
      <c r="AO2831" s="9"/>
    </row>
    <row r="2832" spans="33:41">
      <c r="AG2832" s="2">
        <v>2816</v>
      </c>
      <c r="AH2832" s="17">
        <v>2815</v>
      </c>
      <c r="AI2832" s="17">
        <f t="shared" si="92"/>
        <v>2.2684981684981684</v>
      </c>
      <c r="AJ2832" s="17" t="str">
        <f t="shared" si="93"/>
        <v>AFF</v>
      </c>
      <c r="AK2832" s="17"/>
      <c r="AL2832" s="17"/>
      <c r="AM2832" s="9"/>
      <c r="AN2832" s="9"/>
      <c r="AO2832" s="9"/>
    </row>
    <row r="2833" spans="33:41">
      <c r="AG2833" s="2">
        <v>2817</v>
      </c>
      <c r="AH2833" s="17">
        <v>2816</v>
      </c>
      <c r="AI2833" s="17">
        <f t="shared" si="92"/>
        <v>2.2693040293040294</v>
      </c>
      <c r="AJ2833" s="17" t="str">
        <f t="shared" si="93"/>
        <v>B00</v>
      </c>
      <c r="AK2833" s="17"/>
      <c r="AL2833" s="17"/>
      <c r="AM2833" s="9"/>
      <c r="AN2833" s="9"/>
      <c r="AO2833" s="9"/>
    </row>
    <row r="2834" spans="33:41">
      <c r="AG2834" s="2">
        <v>2818</v>
      </c>
      <c r="AH2834" s="17">
        <v>2817</v>
      </c>
      <c r="AI2834" s="17">
        <f t="shared" si="92"/>
        <v>2.2701098901098899</v>
      </c>
      <c r="AJ2834" s="17" t="str">
        <f t="shared" si="93"/>
        <v>B01</v>
      </c>
      <c r="AK2834" s="17"/>
      <c r="AL2834" s="17"/>
      <c r="AM2834" s="9"/>
      <c r="AN2834" s="9"/>
      <c r="AO2834" s="9"/>
    </row>
    <row r="2835" spans="33:41">
      <c r="AG2835" s="2">
        <v>2819</v>
      </c>
      <c r="AH2835" s="17">
        <v>2818</v>
      </c>
      <c r="AI2835" s="17">
        <f t="shared" ref="AI2835:AI2898" si="94">AH2835*$AJ$15</f>
        <v>2.2709157509157509</v>
      </c>
      <c r="AJ2835" s="17" t="str">
        <f t="shared" ref="AJ2835:AJ2898" si="95">DEC2HEX(AH2835,3)</f>
        <v>B02</v>
      </c>
      <c r="AK2835" s="17"/>
      <c r="AL2835" s="17"/>
      <c r="AM2835" s="9"/>
      <c r="AN2835" s="9"/>
      <c r="AO2835" s="9"/>
    </row>
    <row r="2836" spans="33:41">
      <c r="AG2836" s="2">
        <v>2820</v>
      </c>
      <c r="AH2836" s="17">
        <v>2819</v>
      </c>
      <c r="AI2836" s="17">
        <f t="shared" si="94"/>
        <v>2.2717216117216119</v>
      </c>
      <c r="AJ2836" s="17" t="str">
        <f t="shared" si="95"/>
        <v>B03</v>
      </c>
      <c r="AK2836" s="17"/>
      <c r="AL2836" s="17"/>
      <c r="AM2836" s="9"/>
      <c r="AN2836" s="9"/>
      <c r="AO2836" s="9"/>
    </row>
    <row r="2837" spans="33:41">
      <c r="AG2837" s="2">
        <v>2821</v>
      </c>
      <c r="AH2837" s="17">
        <v>2820</v>
      </c>
      <c r="AI2837" s="17">
        <f t="shared" si="94"/>
        <v>2.2725274725274724</v>
      </c>
      <c r="AJ2837" s="17" t="str">
        <f t="shared" si="95"/>
        <v>B04</v>
      </c>
      <c r="AK2837" s="17"/>
      <c r="AL2837" s="17"/>
      <c r="AM2837" s="9"/>
      <c r="AN2837" s="9"/>
      <c r="AO2837" s="9"/>
    </row>
    <row r="2838" spans="33:41">
      <c r="AG2838" s="2">
        <v>2822</v>
      </c>
      <c r="AH2838" s="17">
        <v>2821</v>
      </c>
      <c r="AI2838" s="17">
        <f t="shared" si="94"/>
        <v>2.2733333333333334</v>
      </c>
      <c r="AJ2838" s="17" t="str">
        <f t="shared" si="95"/>
        <v>B05</v>
      </c>
      <c r="AK2838" s="17"/>
      <c r="AL2838" s="17"/>
      <c r="AM2838" s="9"/>
      <c r="AN2838" s="9"/>
      <c r="AO2838" s="9"/>
    </row>
    <row r="2839" spans="33:41">
      <c r="AG2839" s="2">
        <v>2823</v>
      </c>
      <c r="AH2839" s="17">
        <v>2822</v>
      </c>
      <c r="AI2839" s="17">
        <f t="shared" si="94"/>
        <v>2.274139194139194</v>
      </c>
      <c r="AJ2839" s="17" t="str">
        <f t="shared" si="95"/>
        <v>B06</v>
      </c>
      <c r="AK2839" s="17"/>
      <c r="AL2839" s="17"/>
      <c r="AM2839" s="9"/>
      <c r="AN2839" s="9"/>
      <c r="AO2839" s="9"/>
    </row>
    <row r="2840" spans="33:41">
      <c r="AG2840" s="2">
        <v>2824</v>
      </c>
      <c r="AH2840" s="17">
        <v>2823</v>
      </c>
      <c r="AI2840" s="17">
        <f t="shared" si="94"/>
        <v>2.2749450549450549</v>
      </c>
      <c r="AJ2840" s="17" t="str">
        <f t="shared" si="95"/>
        <v>B07</v>
      </c>
      <c r="AK2840" s="17"/>
      <c r="AL2840" s="17"/>
      <c r="AM2840" s="9"/>
      <c r="AN2840" s="9"/>
      <c r="AO2840" s="9"/>
    </row>
    <row r="2841" spans="33:41">
      <c r="AG2841" s="2">
        <v>2825</v>
      </c>
      <c r="AH2841" s="17">
        <v>2824</v>
      </c>
      <c r="AI2841" s="17">
        <f t="shared" si="94"/>
        <v>2.2757509157509159</v>
      </c>
      <c r="AJ2841" s="17" t="str">
        <f t="shared" si="95"/>
        <v>B08</v>
      </c>
      <c r="AK2841" s="17"/>
      <c r="AL2841" s="17"/>
      <c r="AM2841" s="9"/>
      <c r="AN2841" s="9"/>
      <c r="AO2841" s="9"/>
    </row>
    <row r="2842" spans="33:41">
      <c r="AG2842" s="2">
        <v>2826</v>
      </c>
      <c r="AH2842" s="17">
        <v>2825</v>
      </c>
      <c r="AI2842" s="17">
        <f t="shared" si="94"/>
        <v>2.2765567765567765</v>
      </c>
      <c r="AJ2842" s="17" t="str">
        <f t="shared" si="95"/>
        <v>B09</v>
      </c>
      <c r="AK2842" s="17"/>
      <c r="AL2842" s="17"/>
      <c r="AM2842" s="9"/>
      <c r="AN2842" s="9"/>
      <c r="AO2842" s="9"/>
    </row>
    <row r="2843" spans="33:41">
      <c r="AG2843" s="2">
        <v>2827</v>
      </c>
      <c r="AH2843" s="17">
        <v>2826</v>
      </c>
      <c r="AI2843" s="17">
        <f t="shared" si="94"/>
        <v>2.2773626373626374</v>
      </c>
      <c r="AJ2843" s="17" t="str">
        <f t="shared" si="95"/>
        <v>B0A</v>
      </c>
      <c r="AK2843" s="17"/>
      <c r="AL2843" s="17"/>
      <c r="AM2843" s="9"/>
      <c r="AN2843" s="9"/>
      <c r="AO2843" s="9"/>
    </row>
    <row r="2844" spans="33:41">
      <c r="AG2844" s="2">
        <v>2828</v>
      </c>
      <c r="AH2844" s="17">
        <v>2827</v>
      </c>
      <c r="AI2844" s="17">
        <f t="shared" si="94"/>
        <v>2.278168498168498</v>
      </c>
      <c r="AJ2844" s="17" t="str">
        <f t="shared" si="95"/>
        <v>B0B</v>
      </c>
      <c r="AK2844" s="17"/>
      <c r="AL2844" s="17"/>
      <c r="AM2844" s="9"/>
      <c r="AN2844" s="9"/>
      <c r="AO2844" s="9"/>
    </row>
    <row r="2845" spans="33:41">
      <c r="AG2845" s="2">
        <v>2829</v>
      </c>
      <c r="AH2845" s="17">
        <v>2828</v>
      </c>
      <c r="AI2845" s="17">
        <f t="shared" si="94"/>
        <v>2.278974358974359</v>
      </c>
      <c r="AJ2845" s="17" t="str">
        <f t="shared" si="95"/>
        <v>B0C</v>
      </c>
      <c r="AK2845" s="17"/>
      <c r="AL2845" s="17"/>
      <c r="AM2845" s="9"/>
      <c r="AN2845" s="9"/>
      <c r="AO2845" s="9"/>
    </row>
    <row r="2846" spans="33:41">
      <c r="AG2846" s="2">
        <v>2830</v>
      </c>
      <c r="AH2846" s="17">
        <v>2829</v>
      </c>
      <c r="AI2846" s="17">
        <f t="shared" si="94"/>
        <v>2.2797802197802199</v>
      </c>
      <c r="AJ2846" s="17" t="str">
        <f t="shared" si="95"/>
        <v>B0D</v>
      </c>
      <c r="AK2846" s="17"/>
      <c r="AL2846" s="17"/>
      <c r="AM2846" s="9"/>
      <c r="AN2846" s="9"/>
      <c r="AO2846" s="9"/>
    </row>
    <row r="2847" spans="33:41">
      <c r="AG2847" s="2">
        <v>2831</v>
      </c>
      <c r="AH2847" s="17">
        <v>2830</v>
      </c>
      <c r="AI2847" s="17">
        <f t="shared" si="94"/>
        <v>2.2805860805860805</v>
      </c>
      <c r="AJ2847" s="17" t="str">
        <f t="shared" si="95"/>
        <v>B0E</v>
      </c>
      <c r="AK2847" s="17"/>
      <c r="AL2847" s="17"/>
      <c r="AM2847" s="9"/>
      <c r="AN2847" s="9"/>
      <c r="AO2847" s="9"/>
    </row>
    <row r="2848" spans="33:41">
      <c r="AG2848" s="2">
        <v>2832</v>
      </c>
      <c r="AH2848" s="17">
        <v>2831</v>
      </c>
      <c r="AI2848" s="17">
        <f t="shared" si="94"/>
        <v>2.2813919413919415</v>
      </c>
      <c r="AJ2848" s="17" t="str">
        <f t="shared" si="95"/>
        <v>B0F</v>
      </c>
      <c r="AK2848" s="17"/>
      <c r="AL2848" s="17"/>
      <c r="AM2848" s="9"/>
      <c r="AN2848" s="9"/>
      <c r="AO2848" s="9"/>
    </row>
    <row r="2849" spans="33:41">
      <c r="AG2849" s="2">
        <v>2833</v>
      </c>
      <c r="AH2849" s="17">
        <v>2832</v>
      </c>
      <c r="AI2849" s="17">
        <f t="shared" si="94"/>
        <v>2.282197802197802</v>
      </c>
      <c r="AJ2849" s="17" t="str">
        <f t="shared" si="95"/>
        <v>B10</v>
      </c>
      <c r="AK2849" s="17"/>
      <c r="AL2849" s="17"/>
      <c r="AM2849" s="9"/>
      <c r="AN2849" s="9"/>
      <c r="AO2849" s="9"/>
    </row>
    <row r="2850" spans="33:41">
      <c r="AG2850" s="2">
        <v>2834</v>
      </c>
      <c r="AH2850" s="17">
        <v>2833</v>
      </c>
      <c r="AI2850" s="17">
        <f t="shared" si="94"/>
        <v>2.283003663003663</v>
      </c>
      <c r="AJ2850" s="17" t="str">
        <f t="shared" si="95"/>
        <v>B11</v>
      </c>
      <c r="AK2850" s="17"/>
      <c r="AL2850" s="17"/>
      <c r="AM2850" s="9"/>
      <c r="AN2850" s="9"/>
      <c r="AO2850" s="9"/>
    </row>
    <row r="2851" spans="33:41">
      <c r="AG2851" s="2">
        <v>2835</v>
      </c>
      <c r="AH2851" s="17">
        <v>2834</v>
      </c>
      <c r="AI2851" s="17">
        <f t="shared" si="94"/>
        <v>2.283809523809524</v>
      </c>
      <c r="AJ2851" s="17" t="str">
        <f t="shared" si="95"/>
        <v>B12</v>
      </c>
      <c r="AK2851" s="17"/>
      <c r="AL2851" s="17"/>
      <c r="AM2851" s="9"/>
      <c r="AN2851" s="9"/>
      <c r="AO2851" s="9"/>
    </row>
    <row r="2852" spans="33:41">
      <c r="AG2852" s="2">
        <v>2836</v>
      </c>
      <c r="AH2852" s="17">
        <v>2835</v>
      </c>
      <c r="AI2852" s="17">
        <f t="shared" si="94"/>
        <v>2.2846153846153845</v>
      </c>
      <c r="AJ2852" s="17" t="str">
        <f t="shared" si="95"/>
        <v>B13</v>
      </c>
      <c r="AK2852" s="17"/>
      <c r="AL2852" s="17"/>
      <c r="AM2852" s="9"/>
      <c r="AN2852" s="9"/>
      <c r="AO2852" s="9"/>
    </row>
    <row r="2853" spans="33:41">
      <c r="AG2853" s="2">
        <v>2837</v>
      </c>
      <c r="AH2853" s="17">
        <v>2836</v>
      </c>
      <c r="AI2853" s="17">
        <f t="shared" si="94"/>
        <v>2.2854212454212455</v>
      </c>
      <c r="AJ2853" s="17" t="str">
        <f t="shared" si="95"/>
        <v>B14</v>
      </c>
      <c r="AK2853" s="17"/>
      <c r="AL2853" s="17"/>
      <c r="AM2853" s="9"/>
      <c r="AN2853" s="9"/>
      <c r="AO2853" s="9"/>
    </row>
    <row r="2854" spans="33:41">
      <c r="AG2854" s="2">
        <v>2838</v>
      </c>
      <c r="AH2854" s="17">
        <v>2837</v>
      </c>
      <c r="AI2854" s="17">
        <f t="shared" si="94"/>
        <v>2.286227106227106</v>
      </c>
      <c r="AJ2854" s="17" t="str">
        <f t="shared" si="95"/>
        <v>B15</v>
      </c>
      <c r="AK2854" s="17"/>
      <c r="AL2854" s="17"/>
      <c r="AM2854" s="9"/>
      <c r="AN2854" s="9"/>
      <c r="AO2854" s="9"/>
    </row>
    <row r="2855" spans="33:41">
      <c r="AG2855" s="2">
        <v>2839</v>
      </c>
      <c r="AH2855" s="17">
        <v>2838</v>
      </c>
      <c r="AI2855" s="17">
        <f t="shared" si="94"/>
        <v>2.287032967032967</v>
      </c>
      <c r="AJ2855" s="17" t="str">
        <f t="shared" si="95"/>
        <v>B16</v>
      </c>
      <c r="AK2855" s="17"/>
      <c r="AL2855" s="17"/>
      <c r="AM2855" s="9"/>
      <c r="AN2855" s="9"/>
      <c r="AO2855" s="9"/>
    </row>
    <row r="2856" spans="33:41">
      <c r="AG2856" s="2">
        <v>2840</v>
      </c>
      <c r="AH2856" s="17">
        <v>2839</v>
      </c>
      <c r="AI2856" s="17">
        <f t="shared" si="94"/>
        <v>2.287838827838828</v>
      </c>
      <c r="AJ2856" s="17" t="str">
        <f t="shared" si="95"/>
        <v>B17</v>
      </c>
      <c r="AK2856" s="17"/>
      <c r="AL2856" s="17"/>
      <c r="AM2856" s="9"/>
      <c r="AN2856" s="9"/>
      <c r="AO2856" s="9"/>
    </row>
    <row r="2857" spans="33:41">
      <c r="AG2857" s="2">
        <v>2841</v>
      </c>
      <c r="AH2857" s="17">
        <v>2840</v>
      </c>
      <c r="AI2857" s="17">
        <f t="shared" si="94"/>
        <v>2.2886446886446885</v>
      </c>
      <c r="AJ2857" s="17" t="str">
        <f t="shared" si="95"/>
        <v>B18</v>
      </c>
      <c r="AK2857" s="17"/>
      <c r="AL2857" s="17"/>
      <c r="AM2857" s="9"/>
      <c r="AN2857" s="9"/>
      <c r="AO2857" s="9"/>
    </row>
    <row r="2858" spans="33:41">
      <c r="AG2858" s="2">
        <v>2842</v>
      </c>
      <c r="AH2858" s="17">
        <v>2841</v>
      </c>
      <c r="AI2858" s="17">
        <f t="shared" si="94"/>
        <v>2.2894505494505495</v>
      </c>
      <c r="AJ2858" s="17" t="str">
        <f t="shared" si="95"/>
        <v>B19</v>
      </c>
      <c r="AK2858" s="17"/>
      <c r="AL2858" s="17"/>
      <c r="AM2858" s="9"/>
      <c r="AN2858" s="9"/>
      <c r="AO2858" s="9"/>
    </row>
    <row r="2859" spans="33:41">
      <c r="AG2859" s="2">
        <v>2843</v>
      </c>
      <c r="AH2859" s="17">
        <v>2842</v>
      </c>
      <c r="AI2859" s="17">
        <f t="shared" si="94"/>
        <v>2.2902564102564105</v>
      </c>
      <c r="AJ2859" s="17" t="str">
        <f t="shared" si="95"/>
        <v>B1A</v>
      </c>
      <c r="AK2859" s="17"/>
      <c r="AL2859" s="17"/>
      <c r="AM2859" s="9"/>
      <c r="AN2859" s="9"/>
      <c r="AO2859" s="9"/>
    </row>
    <row r="2860" spans="33:41">
      <c r="AG2860" s="2">
        <v>2844</v>
      </c>
      <c r="AH2860" s="17">
        <v>2843</v>
      </c>
      <c r="AI2860" s="17">
        <f t="shared" si="94"/>
        <v>2.291062271062271</v>
      </c>
      <c r="AJ2860" s="17" t="str">
        <f t="shared" si="95"/>
        <v>B1B</v>
      </c>
      <c r="AK2860" s="17"/>
      <c r="AL2860" s="17"/>
      <c r="AM2860" s="9"/>
      <c r="AN2860" s="9"/>
      <c r="AO2860" s="9"/>
    </row>
    <row r="2861" spans="33:41">
      <c r="AG2861" s="2">
        <v>2845</v>
      </c>
      <c r="AH2861" s="17">
        <v>2844</v>
      </c>
      <c r="AI2861" s="17">
        <f t="shared" si="94"/>
        <v>2.291868131868132</v>
      </c>
      <c r="AJ2861" s="17" t="str">
        <f t="shared" si="95"/>
        <v>B1C</v>
      </c>
      <c r="AK2861" s="17"/>
      <c r="AL2861" s="17"/>
      <c r="AM2861" s="9"/>
      <c r="AN2861" s="9"/>
      <c r="AO2861" s="9"/>
    </row>
    <row r="2862" spans="33:41">
      <c r="AG2862" s="2">
        <v>2846</v>
      </c>
      <c r="AH2862" s="17">
        <v>2845</v>
      </c>
      <c r="AI2862" s="17">
        <f t="shared" si="94"/>
        <v>2.2926739926739925</v>
      </c>
      <c r="AJ2862" s="17" t="str">
        <f t="shared" si="95"/>
        <v>B1D</v>
      </c>
      <c r="AK2862" s="17"/>
      <c r="AL2862" s="17"/>
      <c r="AM2862" s="9"/>
      <c r="AN2862" s="9"/>
      <c r="AO2862" s="9"/>
    </row>
    <row r="2863" spans="33:41">
      <c r="AG2863" s="2">
        <v>2847</v>
      </c>
      <c r="AH2863" s="17">
        <v>2846</v>
      </c>
      <c r="AI2863" s="17">
        <f t="shared" si="94"/>
        <v>2.2934798534798535</v>
      </c>
      <c r="AJ2863" s="17" t="str">
        <f t="shared" si="95"/>
        <v>B1E</v>
      </c>
      <c r="AK2863" s="17"/>
      <c r="AL2863" s="17"/>
      <c r="AM2863" s="9"/>
      <c r="AN2863" s="9"/>
      <c r="AO2863" s="9"/>
    </row>
    <row r="2864" spans="33:41">
      <c r="AG2864" s="2">
        <v>2848</v>
      </c>
      <c r="AH2864" s="17">
        <v>2847</v>
      </c>
      <c r="AI2864" s="17">
        <f t="shared" si="94"/>
        <v>2.2942857142857145</v>
      </c>
      <c r="AJ2864" s="17" t="str">
        <f t="shared" si="95"/>
        <v>B1F</v>
      </c>
      <c r="AK2864" s="17"/>
      <c r="AL2864" s="17"/>
      <c r="AM2864" s="9"/>
      <c r="AN2864" s="9"/>
      <c r="AO2864" s="9"/>
    </row>
    <row r="2865" spans="33:41">
      <c r="AG2865" s="2">
        <v>2849</v>
      </c>
      <c r="AH2865" s="17">
        <v>2848</v>
      </c>
      <c r="AI2865" s="17">
        <f t="shared" si="94"/>
        <v>2.295091575091575</v>
      </c>
      <c r="AJ2865" s="17" t="str">
        <f t="shared" si="95"/>
        <v>B20</v>
      </c>
      <c r="AK2865" s="17"/>
      <c r="AL2865" s="17"/>
      <c r="AM2865" s="9"/>
      <c r="AN2865" s="9"/>
      <c r="AO2865" s="9"/>
    </row>
    <row r="2866" spans="33:41">
      <c r="AG2866" s="2">
        <v>2850</v>
      </c>
      <c r="AH2866" s="17">
        <v>2849</v>
      </c>
      <c r="AI2866" s="17">
        <f t="shared" si="94"/>
        <v>2.295897435897436</v>
      </c>
      <c r="AJ2866" s="17" t="str">
        <f t="shared" si="95"/>
        <v>B21</v>
      </c>
      <c r="AK2866" s="17"/>
      <c r="AL2866" s="17"/>
      <c r="AM2866" s="9"/>
      <c r="AN2866" s="9"/>
      <c r="AO2866" s="9"/>
    </row>
    <row r="2867" spans="33:41">
      <c r="AG2867" s="2">
        <v>2851</v>
      </c>
      <c r="AH2867" s="17">
        <v>2850</v>
      </c>
      <c r="AI2867" s="17">
        <f t="shared" si="94"/>
        <v>2.2967032967032965</v>
      </c>
      <c r="AJ2867" s="17" t="str">
        <f t="shared" si="95"/>
        <v>B22</v>
      </c>
      <c r="AK2867" s="17"/>
      <c r="AL2867" s="17"/>
      <c r="AM2867" s="9"/>
      <c r="AN2867" s="9"/>
      <c r="AO2867" s="9"/>
    </row>
    <row r="2868" spans="33:41">
      <c r="AG2868" s="2">
        <v>2852</v>
      </c>
      <c r="AH2868" s="17">
        <v>2851</v>
      </c>
      <c r="AI2868" s="17">
        <f t="shared" si="94"/>
        <v>2.2975091575091575</v>
      </c>
      <c r="AJ2868" s="17" t="str">
        <f t="shared" si="95"/>
        <v>B23</v>
      </c>
      <c r="AK2868" s="17"/>
      <c r="AL2868" s="17"/>
      <c r="AM2868" s="9"/>
      <c r="AN2868" s="9"/>
      <c r="AO2868" s="9"/>
    </row>
    <row r="2869" spans="33:41">
      <c r="AG2869" s="2">
        <v>2853</v>
      </c>
      <c r="AH2869" s="17">
        <v>2852</v>
      </c>
      <c r="AI2869" s="17">
        <f t="shared" si="94"/>
        <v>2.2983150183150185</v>
      </c>
      <c r="AJ2869" s="17" t="str">
        <f t="shared" si="95"/>
        <v>B24</v>
      </c>
      <c r="AK2869" s="17"/>
      <c r="AL2869" s="17"/>
      <c r="AM2869" s="9"/>
      <c r="AN2869" s="9"/>
      <c r="AO2869" s="9"/>
    </row>
    <row r="2870" spans="33:41">
      <c r="AG2870" s="2">
        <v>2854</v>
      </c>
      <c r="AH2870" s="17">
        <v>2853</v>
      </c>
      <c r="AI2870" s="17">
        <f t="shared" si="94"/>
        <v>2.299120879120879</v>
      </c>
      <c r="AJ2870" s="17" t="str">
        <f t="shared" si="95"/>
        <v>B25</v>
      </c>
      <c r="AK2870" s="17"/>
      <c r="AL2870" s="17"/>
      <c r="AM2870" s="9"/>
      <c r="AN2870" s="9"/>
      <c r="AO2870" s="9"/>
    </row>
    <row r="2871" spans="33:41">
      <c r="AG2871" s="2">
        <v>2855</v>
      </c>
      <c r="AH2871" s="17">
        <v>2854</v>
      </c>
      <c r="AI2871" s="17">
        <f t="shared" si="94"/>
        <v>2.29992673992674</v>
      </c>
      <c r="AJ2871" s="17" t="str">
        <f t="shared" si="95"/>
        <v>B26</v>
      </c>
      <c r="AK2871" s="17"/>
      <c r="AL2871" s="17"/>
      <c r="AM2871" s="9"/>
      <c r="AN2871" s="9"/>
      <c r="AO2871" s="9"/>
    </row>
    <row r="2872" spans="33:41">
      <c r="AG2872" s="2">
        <v>2856</v>
      </c>
      <c r="AH2872" s="17">
        <v>2855</v>
      </c>
      <c r="AI2872" s="17">
        <f t="shared" si="94"/>
        <v>2.3007326007326006</v>
      </c>
      <c r="AJ2872" s="17" t="str">
        <f t="shared" si="95"/>
        <v>B27</v>
      </c>
      <c r="AK2872" s="17"/>
      <c r="AL2872" s="17"/>
      <c r="AM2872" s="9"/>
      <c r="AN2872" s="9"/>
      <c r="AO2872" s="9"/>
    </row>
    <row r="2873" spans="33:41">
      <c r="AG2873" s="2">
        <v>2857</v>
      </c>
      <c r="AH2873" s="17">
        <v>2856</v>
      </c>
      <c r="AI2873" s="17">
        <f t="shared" si="94"/>
        <v>2.3015384615384615</v>
      </c>
      <c r="AJ2873" s="17" t="str">
        <f t="shared" si="95"/>
        <v>B28</v>
      </c>
      <c r="AK2873" s="17"/>
      <c r="AL2873" s="17"/>
      <c r="AM2873" s="9"/>
      <c r="AN2873" s="9"/>
      <c r="AO2873" s="9"/>
    </row>
    <row r="2874" spans="33:41">
      <c r="AG2874" s="2">
        <v>2858</v>
      </c>
      <c r="AH2874" s="17">
        <v>2857</v>
      </c>
      <c r="AI2874" s="17">
        <f t="shared" si="94"/>
        <v>2.3023443223443225</v>
      </c>
      <c r="AJ2874" s="17" t="str">
        <f t="shared" si="95"/>
        <v>B29</v>
      </c>
      <c r="AK2874" s="17"/>
      <c r="AL2874" s="17"/>
      <c r="AM2874" s="9"/>
      <c r="AN2874" s="9"/>
      <c r="AO2874" s="9"/>
    </row>
    <row r="2875" spans="33:41">
      <c r="AG2875" s="2">
        <v>2859</v>
      </c>
      <c r="AH2875" s="17">
        <v>2858</v>
      </c>
      <c r="AI2875" s="17">
        <f t="shared" si="94"/>
        <v>2.3031501831501831</v>
      </c>
      <c r="AJ2875" s="17" t="str">
        <f t="shared" si="95"/>
        <v>B2A</v>
      </c>
      <c r="AK2875" s="17"/>
      <c r="AL2875" s="17"/>
      <c r="AM2875" s="9"/>
      <c r="AN2875" s="9"/>
      <c r="AO2875" s="9"/>
    </row>
    <row r="2876" spans="33:41">
      <c r="AG2876" s="2">
        <v>2860</v>
      </c>
      <c r="AH2876" s="17">
        <v>2859</v>
      </c>
      <c r="AI2876" s="17">
        <f t="shared" si="94"/>
        <v>2.303956043956044</v>
      </c>
      <c r="AJ2876" s="17" t="str">
        <f t="shared" si="95"/>
        <v>B2B</v>
      </c>
      <c r="AK2876" s="17"/>
      <c r="AL2876" s="17"/>
      <c r="AM2876" s="9"/>
      <c r="AN2876" s="9"/>
      <c r="AO2876" s="9"/>
    </row>
    <row r="2877" spans="33:41">
      <c r="AG2877" s="2">
        <v>2861</v>
      </c>
      <c r="AH2877" s="17">
        <v>2860</v>
      </c>
      <c r="AI2877" s="17">
        <f t="shared" si="94"/>
        <v>2.3047619047619046</v>
      </c>
      <c r="AJ2877" s="17" t="str">
        <f t="shared" si="95"/>
        <v>B2C</v>
      </c>
      <c r="AK2877" s="17"/>
      <c r="AL2877" s="17"/>
      <c r="AM2877" s="9"/>
      <c r="AN2877" s="9"/>
      <c r="AO2877" s="9"/>
    </row>
    <row r="2878" spans="33:41">
      <c r="AG2878" s="2">
        <v>2862</v>
      </c>
      <c r="AH2878" s="17">
        <v>2861</v>
      </c>
      <c r="AI2878" s="17">
        <f t="shared" si="94"/>
        <v>2.3055677655677655</v>
      </c>
      <c r="AJ2878" s="17" t="str">
        <f t="shared" si="95"/>
        <v>B2D</v>
      </c>
      <c r="AK2878" s="17"/>
      <c r="AL2878" s="17"/>
      <c r="AM2878" s="9"/>
      <c r="AN2878" s="9"/>
      <c r="AO2878" s="9"/>
    </row>
    <row r="2879" spans="33:41">
      <c r="AG2879" s="2">
        <v>2863</v>
      </c>
      <c r="AH2879" s="17">
        <v>2862</v>
      </c>
      <c r="AI2879" s="17">
        <f t="shared" si="94"/>
        <v>2.3063736263736265</v>
      </c>
      <c r="AJ2879" s="17" t="str">
        <f t="shared" si="95"/>
        <v>B2E</v>
      </c>
      <c r="AK2879" s="17"/>
      <c r="AL2879" s="17"/>
      <c r="AM2879" s="9"/>
      <c r="AN2879" s="9"/>
      <c r="AO2879" s="9"/>
    </row>
    <row r="2880" spans="33:41">
      <c r="AG2880" s="2">
        <v>2864</v>
      </c>
      <c r="AH2880" s="17">
        <v>2863</v>
      </c>
      <c r="AI2880" s="17">
        <f t="shared" si="94"/>
        <v>2.3071794871794871</v>
      </c>
      <c r="AJ2880" s="17" t="str">
        <f t="shared" si="95"/>
        <v>B2F</v>
      </c>
      <c r="AK2880" s="17"/>
      <c r="AL2880" s="17"/>
      <c r="AM2880" s="9"/>
      <c r="AN2880" s="9"/>
      <c r="AO2880" s="9"/>
    </row>
    <row r="2881" spans="33:41">
      <c r="AG2881" s="2">
        <v>2865</v>
      </c>
      <c r="AH2881" s="17">
        <v>2864</v>
      </c>
      <c r="AI2881" s="17">
        <f t="shared" si="94"/>
        <v>2.307985347985348</v>
      </c>
      <c r="AJ2881" s="17" t="str">
        <f t="shared" si="95"/>
        <v>B30</v>
      </c>
      <c r="AK2881" s="17"/>
      <c r="AL2881" s="17"/>
      <c r="AM2881" s="9"/>
      <c r="AN2881" s="9"/>
      <c r="AO2881" s="9"/>
    </row>
    <row r="2882" spans="33:41">
      <c r="AG2882" s="2">
        <v>2866</v>
      </c>
      <c r="AH2882" s="17">
        <v>2865</v>
      </c>
      <c r="AI2882" s="17">
        <f t="shared" si="94"/>
        <v>2.3087912087912086</v>
      </c>
      <c r="AJ2882" s="17" t="str">
        <f t="shared" si="95"/>
        <v>B31</v>
      </c>
      <c r="AK2882" s="17"/>
      <c r="AL2882" s="17"/>
      <c r="AM2882" s="9"/>
      <c r="AN2882" s="9"/>
      <c r="AO2882" s="9"/>
    </row>
    <row r="2883" spans="33:41">
      <c r="AG2883" s="2">
        <v>2867</v>
      </c>
      <c r="AH2883" s="17">
        <v>2866</v>
      </c>
      <c r="AI2883" s="17">
        <f t="shared" si="94"/>
        <v>2.3095970695970696</v>
      </c>
      <c r="AJ2883" s="17" t="str">
        <f t="shared" si="95"/>
        <v>B32</v>
      </c>
      <c r="AK2883" s="17"/>
      <c r="AL2883" s="17"/>
      <c r="AM2883" s="9"/>
      <c r="AN2883" s="9"/>
      <c r="AO2883" s="9"/>
    </row>
    <row r="2884" spans="33:41">
      <c r="AG2884" s="2">
        <v>2868</v>
      </c>
      <c r="AH2884" s="17">
        <v>2867</v>
      </c>
      <c r="AI2884" s="17">
        <f t="shared" si="94"/>
        <v>2.3104029304029305</v>
      </c>
      <c r="AJ2884" s="17" t="str">
        <f t="shared" si="95"/>
        <v>B33</v>
      </c>
      <c r="AK2884" s="17"/>
      <c r="AL2884" s="17"/>
      <c r="AM2884" s="9"/>
      <c r="AN2884" s="9"/>
      <c r="AO2884" s="9"/>
    </row>
    <row r="2885" spans="33:41">
      <c r="AG2885" s="2">
        <v>2869</v>
      </c>
      <c r="AH2885" s="17">
        <v>2868</v>
      </c>
      <c r="AI2885" s="17">
        <f t="shared" si="94"/>
        <v>2.3112087912087911</v>
      </c>
      <c r="AJ2885" s="17" t="str">
        <f t="shared" si="95"/>
        <v>B34</v>
      </c>
      <c r="AK2885" s="17"/>
      <c r="AL2885" s="17"/>
      <c r="AM2885" s="9"/>
      <c r="AN2885" s="9"/>
      <c r="AO2885" s="9"/>
    </row>
    <row r="2886" spans="33:41">
      <c r="AG2886" s="2">
        <v>2870</v>
      </c>
      <c r="AH2886" s="17">
        <v>2869</v>
      </c>
      <c r="AI2886" s="17">
        <f t="shared" si="94"/>
        <v>2.3120146520146521</v>
      </c>
      <c r="AJ2886" s="17" t="str">
        <f t="shared" si="95"/>
        <v>B35</v>
      </c>
      <c r="AK2886" s="17"/>
      <c r="AL2886" s="17"/>
      <c r="AM2886" s="9"/>
      <c r="AN2886" s="9"/>
      <c r="AO2886" s="9"/>
    </row>
    <row r="2887" spans="33:41">
      <c r="AG2887" s="2">
        <v>2871</v>
      </c>
      <c r="AH2887" s="17">
        <v>2870</v>
      </c>
      <c r="AI2887" s="17">
        <f t="shared" si="94"/>
        <v>2.3128205128205126</v>
      </c>
      <c r="AJ2887" s="17" t="str">
        <f t="shared" si="95"/>
        <v>B36</v>
      </c>
      <c r="AK2887" s="17"/>
      <c r="AL2887" s="17"/>
      <c r="AM2887" s="9"/>
      <c r="AN2887" s="9"/>
      <c r="AO2887" s="9"/>
    </row>
    <row r="2888" spans="33:41">
      <c r="AG2888" s="2">
        <v>2872</v>
      </c>
      <c r="AH2888" s="17">
        <v>2871</v>
      </c>
      <c r="AI2888" s="17">
        <f t="shared" si="94"/>
        <v>2.3136263736263736</v>
      </c>
      <c r="AJ2888" s="17" t="str">
        <f t="shared" si="95"/>
        <v>B37</v>
      </c>
      <c r="AK2888" s="17"/>
      <c r="AL2888" s="17"/>
      <c r="AM2888" s="9"/>
      <c r="AN2888" s="9"/>
      <c r="AO2888" s="9"/>
    </row>
    <row r="2889" spans="33:41">
      <c r="AG2889" s="2">
        <v>2873</v>
      </c>
      <c r="AH2889" s="17">
        <v>2872</v>
      </c>
      <c r="AI2889" s="17">
        <f t="shared" si="94"/>
        <v>2.3144322344322346</v>
      </c>
      <c r="AJ2889" s="17" t="str">
        <f t="shared" si="95"/>
        <v>B38</v>
      </c>
      <c r="AK2889" s="17"/>
      <c r="AL2889" s="17"/>
      <c r="AM2889" s="9"/>
      <c r="AN2889" s="9"/>
      <c r="AO2889" s="9"/>
    </row>
    <row r="2890" spans="33:41">
      <c r="AG2890" s="2">
        <v>2874</v>
      </c>
      <c r="AH2890" s="17">
        <v>2873</v>
      </c>
      <c r="AI2890" s="17">
        <f t="shared" si="94"/>
        <v>2.3152380952380951</v>
      </c>
      <c r="AJ2890" s="17" t="str">
        <f t="shared" si="95"/>
        <v>B39</v>
      </c>
      <c r="AK2890" s="17"/>
      <c r="AL2890" s="17"/>
      <c r="AM2890" s="9"/>
      <c r="AN2890" s="9"/>
      <c r="AO2890" s="9"/>
    </row>
    <row r="2891" spans="33:41">
      <c r="AG2891" s="2">
        <v>2875</v>
      </c>
      <c r="AH2891" s="17">
        <v>2874</v>
      </c>
      <c r="AI2891" s="17">
        <f t="shared" si="94"/>
        <v>2.3160439560439561</v>
      </c>
      <c r="AJ2891" s="17" t="str">
        <f t="shared" si="95"/>
        <v>B3A</v>
      </c>
      <c r="AK2891" s="17"/>
      <c r="AL2891" s="17"/>
      <c r="AM2891" s="9"/>
      <c r="AN2891" s="9"/>
      <c r="AO2891" s="9"/>
    </row>
    <row r="2892" spans="33:41">
      <c r="AG2892" s="2">
        <v>2876</v>
      </c>
      <c r="AH2892" s="17">
        <v>2875</v>
      </c>
      <c r="AI2892" s="17">
        <f t="shared" si="94"/>
        <v>2.3168498168498171</v>
      </c>
      <c r="AJ2892" s="17" t="str">
        <f t="shared" si="95"/>
        <v>B3B</v>
      </c>
      <c r="AK2892" s="17"/>
      <c r="AL2892" s="17"/>
      <c r="AM2892" s="9"/>
      <c r="AN2892" s="9"/>
      <c r="AO2892" s="9"/>
    </row>
    <row r="2893" spans="33:41">
      <c r="AG2893" s="2">
        <v>2877</v>
      </c>
      <c r="AH2893" s="17">
        <v>2876</v>
      </c>
      <c r="AI2893" s="17">
        <f t="shared" si="94"/>
        <v>2.3176556776556776</v>
      </c>
      <c r="AJ2893" s="17" t="str">
        <f t="shared" si="95"/>
        <v>B3C</v>
      </c>
      <c r="AK2893" s="17"/>
      <c r="AL2893" s="17"/>
      <c r="AM2893" s="9"/>
      <c r="AN2893" s="9"/>
      <c r="AO2893" s="9"/>
    </row>
    <row r="2894" spans="33:41">
      <c r="AG2894" s="2">
        <v>2878</v>
      </c>
      <c r="AH2894" s="17">
        <v>2877</v>
      </c>
      <c r="AI2894" s="17">
        <f t="shared" si="94"/>
        <v>2.3184615384615386</v>
      </c>
      <c r="AJ2894" s="17" t="str">
        <f t="shared" si="95"/>
        <v>B3D</v>
      </c>
      <c r="AK2894" s="17"/>
      <c r="AL2894" s="17"/>
      <c r="AM2894" s="9"/>
      <c r="AN2894" s="9"/>
      <c r="AO2894" s="9"/>
    </row>
    <row r="2895" spans="33:41">
      <c r="AG2895" s="2">
        <v>2879</v>
      </c>
      <c r="AH2895" s="17">
        <v>2878</v>
      </c>
      <c r="AI2895" s="17">
        <f t="shared" si="94"/>
        <v>2.3192673992673991</v>
      </c>
      <c r="AJ2895" s="17" t="str">
        <f t="shared" si="95"/>
        <v>B3E</v>
      </c>
      <c r="AK2895" s="17"/>
      <c r="AL2895" s="17"/>
      <c r="AM2895" s="9"/>
      <c r="AN2895" s="9"/>
      <c r="AO2895" s="9"/>
    </row>
    <row r="2896" spans="33:41">
      <c r="AG2896" s="2">
        <v>2880</v>
      </c>
      <c r="AH2896" s="17">
        <v>2879</v>
      </c>
      <c r="AI2896" s="17">
        <f t="shared" si="94"/>
        <v>2.3200732600732601</v>
      </c>
      <c r="AJ2896" s="17" t="str">
        <f t="shared" si="95"/>
        <v>B3F</v>
      </c>
      <c r="AK2896" s="17"/>
      <c r="AL2896" s="17"/>
      <c r="AM2896" s="9"/>
      <c r="AN2896" s="9"/>
      <c r="AO2896" s="9"/>
    </row>
    <row r="2897" spans="33:41">
      <c r="AG2897" s="2">
        <v>2881</v>
      </c>
      <c r="AH2897" s="17">
        <v>2880</v>
      </c>
      <c r="AI2897" s="17">
        <f t="shared" si="94"/>
        <v>2.3208791208791211</v>
      </c>
      <c r="AJ2897" s="17" t="str">
        <f t="shared" si="95"/>
        <v>B40</v>
      </c>
      <c r="AK2897" s="17"/>
      <c r="AL2897" s="17"/>
      <c r="AM2897" s="9"/>
      <c r="AN2897" s="9"/>
      <c r="AO2897" s="9"/>
    </row>
    <row r="2898" spans="33:41">
      <c r="AG2898" s="2">
        <v>2882</v>
      </c>
      <c r="AH2898" s="17">
        <v>2881</v>
      </c>
      <c r="AI2898" s="17">
        <f t="shared" si="94"/>
        <v>2.3216849816849816</v>
      </c>
      <c r="AJ2898" s="17" t="str">
        <f t="shared" si="95"/>
        <v>B41</v>
      </c>
      <c r="AK2898" s="17"/>
      <c r="AL2898" s="17"/>
      <c r="AM2898" s="9"/>
      <c r="AN2898" s="9"/>
      <c r="AO2898" s="9"/>
    </row>
    <row r="2899" spans="33:41">
      <c r="AG2899" s="2">
        <v>2883</v>
      </c>
      <c r="AH2899" s="17">
        <v>2882</v>
      </c>
      <c r="AI2899" s="17">
        <f t="shared" ref="AI2899:AI2962" si="96">AH2899*$AJ$15</f>
        <v>2.3224908424908426</v>
      </c>
      <c r="AJ2899" s="17" t="str">
        <f t="shared" ref="AJ2899:AJ2962" si="97">DEC2HEX(AH2899,3)</f>
        <v>B42</v>
      </c>
      <c r="AK2899" s="17"/>
      <c r="AL2899" s="17"/>
      <c r="AM2899" s="9"/>
      <c r="AN2899" s="9"/>
      <c r="AO2899" s="9"/>
    </row>
    <row r="2900" spans="33:41">
      <c r="AG2900" s="2">
        <v>2884</v>
      </c>
      <c r="AH2900" s="17">
        <v>2883</v>
      </c>
      <c r="AI2900" s="17">
        <f t="shared" si="96"/>
        <v>2.3232967032967031</v>
      </c>
      <c r="AJ2900" s="17" t="str">
        <f t="shared" si="97"/>
        <v>B43</v>
      </c>
      <c r="AK2900" s="17"/>
      <c r="AL2900" s="17"/>
      <c r="AM2900" s="9"/>
      <c r="AN2900" s="9"/>
      <c r="AO2900" s="9"/>
    </row>
    <row r="2901" spans="33:41">
      <c r="AG2901" s="2">
        <v>2885</v>
      </c>
      <c r="AH2901" s="17">
        <v>2884</v>
      </c>
      <c r="AI2901" s="17">
        <f t="shared" si="96"/>
        <v>2.3241025641025641</v>
      </c>
      <c r="AJ2901" s="17" t="str">
        <f t="shared" si="97"/>
        <v>B44</v>
      </c>
      <c r="AK2901" s="17"/>
      <c r="AL2901" s="17"/>
      <c r="AM2901" s="9"/>
      <c r="AN2901" s="9"/>
      <c r="AO2901" s="9"/>
    </row>
    <row r="2902" spans="33:41">
      <c r="AG2902" s="2">
        <v>2886</v>
      </c>
      <c r="AH2902" s="17">
        <v>2885</v>
      </c>
      <c r="AI2902" s="17">
        <f t="shared" si="96"/>
        <v>2.3249084249084251</v>
      </c>
      <c r="AJ2902" s="17" t="str">
        <f t="shared" si="97"/>
        <v>B45</v>
      </c>
      <c r="AK2902" s="17"/>
      <c r="AL2902" s="17"/>
      <c r="AM2902" s="9"/>
      <c r="AN2902" s="9"/>
      <c r="AO2902" s="9"/>
    </row>
    <row r="2903" spans="33:41">
      <c r="AG2903" s="2">
        <v>2887</v>
      </c>
      <c r="AH2903" s="17">
        <v>2886</v>
      </c>
      <c r="AI2903" s="17">
        <f t="shared" si="96"/>
        <v>2.3257142857142856</v>
      </c>
      <c r="AJ2903" s="17" t="str">
        <f t="shared" si="97"/>
        <v>B46</v>
      </c>
      <c r="AK2903" s="17"/>
      <c r="AL2903" s="17"/>
      <c r="AM2903" s="9"/>
      <c r="AN2903" s="9"/>
      <c r="AO2903" s="9"/>
    </row>
    <row r="2904" spans="33:41">
      <c r="AG2904" s="2">
        <v>2888</v>
      </c>
      <c r="AH2904" s="17">
        <v>2887</v>
      </c>
      <c r="AI2904" s="17">
        <f t="shared" si="96"/>
        <v>2.3265201465201466</v>
      </c>
      <c r="AJ2904" s="17" t="str">
        <f t="shared" si="97"/>
        <v>B47</v>
      </c>
      <c r="AK2904" s="17"/>
      <c r="AL2904" s="17"/>
      <c r="AM2904" s="9"/>
      <c r="AN2904" s="9"/>
      <c r="AO2904" s="9"/>
    </row>
    <row r="2905" spans="33:41">
      <c r="AG2905" s="2">
        <v>2889</v>
      </c>
      <c r="AH2905" s="17">
        <v>2888</v>
      </c>
      <c r="AI2905" s="17">
        <f t="shared" si="96"/>
        <v>2.3273260073260071</v>
      </c>
      <c r="AJ2905" s="17" t="str">
        <f t="shared" si="97"/>
        <v>B48</v>
      </c>
      <c r="AK2905" s="17"/>
      <c r="AL2905" s="17"/>
      <c r="AM2905" s="9"/>
      <c r="AN2905" s="9"/>
      <c r="AO2905" s="9"/>
    </row>
    <row r="2906" spans="33:41">
      <c r="AG2906" s="2">
        <v>2890</v>
      </c>
      <c r="AH2906" s="17">
        <v>2889</v>
      </c>
      <c r="AI2906" s="17">
        <f t="shared" si="96"/>
        <v>2.3281318681318681</v>
      </c>
      <c r="AJ2906" s="17" t="str">
        <f t="shared" si="97"/>
        <v>B49</v>
      </c>
      <c r="AK2906" s="17"/>
      <c r="AL2906" s="17"/>
      <c r="AM2906" s="9"/>
      <c r="AN2906" s="9"/>
      <c r="AO2906" s="9"/>
    </row>
    <row r="2907" spans="33:41">
      <c r="AG2907" s="2">
        <v>2891</v>
      </c>
      <c r="AH2907" s="17">
        <v>2890</v>
      </c>
      <c r="AI2907" s="17">
        <f t="shared" si="96"/>
        <v>2.3289377289377291</v>
      </c>
      <c r="AJ2907" s="17" t="str">
        <f t="shared" si="97"/>
        <v>B4A</v>
      </c>
      <c r="AK2907" s="17"/>
      <c r="AL2907" s="17"/>
      <c r="AM2907" s="9"/>
      <c r="AN2907" s="9"/>
      <c r="AO2907" s="9"/>
    </row>
    <row r="2908" spans="33:41">
      <c r="AG2908" s="2">
        <v>2892</v>
      </c>
      <c r="AH2908" s="17">
        <v>2891</v>
      </c>
      <c r="AI2908" s="17">
        <f t="shared" si="96"/>
        <v>2.3297435897435896</v>
      </c>
      <c r="AJ2908" s="17" t="str">
        <f t="shared" si="97"/>
        <v>B4B</v>
      </c>
      <c r="AK2908" s="17"/>
      <c r="AL2908" s="17"/>
      <c r="AM2908" s="9"/>
      <c r="AN2908" s="9"/>
      <c r="AO2908" s="9"/>
    </row>
    <row r="2909" spans="33:41">
      <c r="AG2909" s="2">
        <v>2893</v>
      </c>
      <c r="AH2909" s="17">
        <v>2892</v>
      </c>
      <c r="AI2909" s="17">
        <f t="shared" si="96"/>
        <v>2.3305494505494506</v>
      </c>
      <c r="AJ2909" s="17" t="str">
        <f t="shared" si="97"/>
        <v>B4C</v>
      </c>
      <c r="AK2909" s="17"/>
      <c r="AL2909" s="17"/>
      <c r="AM2909" s="9"/>
      <c r="AN2909" s="9"/>
      <c r="AO2909" s="9"/>
    </row>
    <row r="2910" spans="33:41">
      <c r="AG2910" s="2">
        <v>2894</v>
      </c>
      <c r="AH2910" s="17">
        <v>2893</v>
      </c>
      <c r="AI2910" s="17">
        <f t="shared" si="96"/>
        <v>2.3313553113553112</v>
      </c>
      <c r="AJ2910" s="17" t="str">
        <f t="shared" si="97"/>
        <v>B4D</v>
      </c>
      <c r="AK2910" s="17"/>
      <c r="AL2910" s="17"/>
      <c r="AM2910" s="9"/>
      <c r="AN2910" s="9"/>
      <c r="AO2910" s="9"/>
    </row>
    <row r="2911" spans="33:41">
      <c r="AG2911" s="2">
        <v>2895</v>
      </c>
      <c r="AH2911" s="17">
        <v>2894</v>
      </c>
      <c r="AI2911" s="17">
        <f t="shared" si="96"/>
        <v>2.3321611721611721</v>
      </c>
      <c r="AJ2911" s="17" t="str">
        <f t="shared" si="97"/>
        <v>B4E</v>
      </c>
      <c r="AK2911" s="17"/>
      <c r="AL2911" s="17"/>
      <c r="AM2911" s="9"/>
      <c r="AN2911" s="9"/>
      <c r="AO2911" s="9"/>
    </row>
    <row r="2912" spans="33:41">
      <c r="AG2912" s="2">
        <v>2896</v>
      </c>
      <c r="AH2912" s="17">
        <v>2895</v>
      </c>
      <c r="AI2912" s="17">
        <f t="shared" si="96"/>
        <v>2.3329670329670331</v>
      </c>
      <c r="AJ2912" s="17" t="str">
        <f t="shared" si="97"/>
        <v>B4F</v>
      </c>
      <c r="AK2912" s="17"/>
      <c r="AL2912" s="17"/>
      <c r="AM2912" s="9"/>
      <c r="AN2912" s="9"/>
      <c r="AO2912" s="9"/>
    </row>
    <row r="2913" spans="33:41">
      <c r="AG2913" s="2">
        <v>2897</v>
      </c>
      <c r="AH2913" s="17">
        <v>2896</v>
      </c>
      <c r="AI2913" s="17">
        <f t="shared" si="96"/>
        <v>2.3337728937728937</v>
      </c>
      <c r="AJ2913" s="17" t="str">
        <f t="shared" si="97"/>
        <v>B50</v>
      </c>
      <c r="AK2913" s="17"/>
      <c r="AL2913" s="17"/>
      <c r="AM2913" s="9"/>
      <c r="AN2913" s="9"/>
      <c r="AO2913" s="9"/>
    </row>
    <row r="2914" spans="33:41">
      <c r="AG2914" s="2">
        <v>2898</v>
      </c>
      <c r="AH2914" s="17">
        <v>2897</v>
      </c>
      <c r="AI2914" s="17">
        <f t="shared" si="96"/>
        <v>2.3345787545787546</v>
      </c>
      <c r="AJ2914" s="17" t="str">
        <f t="shared" si="97"/>
        <v>B51</v>
      </c>
      <c r="AK2914" s="17"/>
      <c r="AL2914" s="17"/>
      <c r="AM2914" s="9"/>
      <c r="AN2914" s="9"/>
      <c r="AO2914" s="9"/>
    </row>
    <row r="2915" spans="33:41">
      <c r="AG2915" s="2">
        <v>2899</v>
      </c>
      <c r="AH2915" s="17">
        <v>2898</v>
      </c>
      <c r="AI2915" s="17">
        <f t="shared" si="96"/>
        <v>2.3353846153846152</v>
      </c>
      <c r="AJ2915" s="17" t="str">
        <f t="shared" si="97"/>
        <v>B52</v>
      </c>
      <c r="AK2915" s="17"/>
      <c r="AL2915" s="17"/>
      <c r="AM2915" s="9"/>
      <c r="AN2915" s="9"/>
      <c r="AO2915" s="9"/>
    </row>
    <row r="2916" spans="33:41">
      <c r="AG2916" s="2">
        <v>2900</v>
      </c>
      <c r="AH2916" s="17">
        <v>2899</v>
      </c>
      <c r="AI2916" s="17">
        <f t="shared" si="96"/>
        <v>2.3361904761904762</v>
      </c>
      <c r="AJ2916" s="17" t="str">
        <f t="shared" si="97"/>
        <v>B53</v>
      </c>
      <c r="AK2916" s="17"/>
      <c r="AL2916" s="17"/>
      <c r="AM2916" s="9"/>
      <c r="AN2916" s="9"/>
      <c r="AO2916" s="9"/>
    </row>
    <row r="2917" spans="33:41">
      <c r="AG2917" s="2">
        <v>2901</v>
      </c>
      <c r="AH2917" s="17">
        <v>2900</v>
      </c>
      <c r="AI2917" s="17">
        <f t="shared" si="96"/>
        <v>2.3369963369963371</v>
      </c>
      <c r="AJ2917" s="17" t="str">
        <f t="shared" si="97"/>
        <v>B54</v>
      </c>
      <c r="AK2917" s="17"/>
      <c r="AL2917" s="17"/>
      <c r="AM2917" s="9"/>
      <c r="AN2917" s="9"/>
      <c r="AO2917" s="9"/>
    </row>
    <row r="2918" spans="33:41">
      <c r="AG2918" s="2">
        <v>2902</v>
      </c>
      <c r="AH2918" s="17">
        <v>2901</v>
      </c>
      <c r="AI2918" s="17">
        <f t="shared" si="96"/>
        <v>2.3378021978021977</v>
      </c>
      <c r="AJ2918" s="17" t="str">
        <f t="shared" si="97"/>
        <v>B55</v>
      </c>
      <c r="AK2918" s="17"/>
      <c r="AL2918" s="17"/>
      <c r="AM2918" s="9"/>
      <c r="AN2918" s="9"/>
      <c r="AO2918" s="9"/>
    </row>
    <row r="2919" spans="33:41">
      <c r="AG2919" s="2">
        <v>2903</v>
      </c>
      <c r="AH2919" s="17">
        <v>2902</v>
      </c>
      <c r="AI2919" s="17">
        <f t="shared" si="96"/>
        <v>2.3386080586080586</v>
      </c>
      <c r="AJ2919" s="17" t="str">
        <f t="shared" si="97"/>
        <v>B56</v>
      </c>
      <c r="AK2919" s="17"/>
      <c r="AL2919" s="17"/>
      <c r="AM2919" s="9"/>
      <c r="AN2919" s="9"/>
      <c r="AO2919" s="9"/>
    </row>
    <row r="2920" spans="33:41">
      <c r="AG2920" s="2">
        <v>2904</v>
      </c>
      <c r="AH2920" s="17">
        <v>2903</v>
      </c>
      <c r="AI2920" s="17">
        <f t="shared" si="96"/>
        <v>2.3394139194139196</v>
      </c>
      <c r="AJ2920" s="17" t="str">
        <f t="shared" si="97"/>
        <v>B57</v>
      </c>
      <c r="AK2920" s="17"/>
      <c r="AL2920" s="17"/>
      <c r="AM2920" s="9"/>
      <c r="AN2920" s="9"/>
      <c r="AO2920" s="9"/>
    </row>
    <row r="2921" spans="33:41">
      <c r="AG2921" s="2">
        <v>2905</v>
      </c>
      <c r="AH2921" s="17">
        <v>2904</v>
      </c>
      <c r="AI2921" s="17">
        <f t="shared" si="96"/>
        <v>2.3402197802197802</v>
      </c>
      <c r="AJ2921" s="17" t="str">
        <f t="shared" si="97"/>
        <v>B58</v>
      </c>
      <c r="AK2921" s="17"/>
      <c r="AL2921" s="17"/>
      <c r="AM2921" s="9"/>
      <c r="AN2921" s="9"/>
      <c r="AO2921" s="9"/>
    </row>
    <row r="2922" spans="33:41">
      <c r="AG2922" s="2">
        <v>2906</v>
      </c>
      <c r="AH2922" s="17">
        <v>2905</v>
      </c>
      <c r="AI2922" s="17">
        <f t="shared" si="96"/>
        <v>2.3410256410256411</v>
      </c>
      <c r="AJ2922" s="17" t="str">
        <f t="shared" si="97"/>
        <v>B59</v>
      </c>
      <c r="AK2922" s="17"/>
      <c r="AL2922" s="17"/>
      <c r="AM2922" s="9"/>
      <c r="AN2922" s="9"/>
      <c r="AO2922" s="9"/>
    </row>
    <row r="2923" spans="33:41">
      <c r="AG2923" s="2">
        <v>2907</v>
      </c>
      <c r="AH2923" s="17">
        <v>2906</v>
      </c>
      <c r="AI2923" s="17">
        <f t="shared" si="96"/>
        <v>2.3418315018315017</v>
      </c>
      <c r="AJ2923" s="17" t="str">
        <f t="shared" si="97"/>
        <v>B5A</v>
      </c>
      <c r="AK2923" s="17"/>
      <c r="AL2923" s="17"/>
      <c r="AM2923" s="9"/>
      <c r="AN2923" s="9"/>
      <c r="AO2923" s="9"/>
    </row>
    <row r="2924" spans="33:41">
      <c r="AG2924" s="2">
        <v>2908</v>
      </c>
      <c r="AH2924" s="17">
        <v>2907</v>
      </c>
      <c r="AI2924" s="17">
        <f t="shared" si="96"/>
        <v>2.3426373626373627</v>
      </c>
      <c r="AJ2924" s="17" t="str">
        <f t="shared" si="97"/>
        <v>B5B</v>
      </c>
      <c r="AK2924" s="17"/>
      <c r="AL2924" s="17"/>
      <c r="AM2924" s="9"/>
      <c r="AN2924" s="9"/>
      <c r="AO2924" s="9"/>
    </row>
    <row r="2925" spans="33:41">
      <c r="AG2925" s="2">
        <v>2909</v>
      </c>
      <c r="AH2925" s="17">
        <v>2908</v>
      </c>
      <c r="AI2925" s="17">
        <f t="shared" si="96"/>
        <v>2.3434432234432236</v>
      </c>
      <c r="AJ2925" s="17" t="str">
        <f t="shared" si="97"/>
        <v>B5C</v>
      </c>
      <c r="AK2925" s="17"/>
      <c r="AL2925" s="17"/>
      <c r="AM2925" s="9"/>
      <c r="AN2925" s="9"/>
      <c r="AO2925" s="9"/>
    </row>
    <row r="2926" spans="33:41">
      <c r="AG2926" s="2">
        <v>2910</v>
      </c>
      <c r="AH2926" s="17">
        <v>2909</v>
      </c>
      <c r="AI2926" s="17">
        <f t="shared" si="96"/>
        <v>2.3442490842490842</v>
      </c>
      <c r="AJ2926" s="17" t="str">
        <f t="shared" si="97"/>
        <v>B5D</v>
      </c>
      <c r="AK2926" s="17"/>
      <c r="AL2926" s="17"/>
      <c r="AM2926" s="9"/>
      <c r="AN2926" s="9"/>
      <c r="AO2926" s="9"/>
    </row>
    <row r="2927" spans="33:41">
      <c r="AG2927" s="2">
        <v>2911</v>
      </c>
      <c r="AH2927" s="17">
        <v>2910</v>
      </c>
      <c r="AI2927" s="17">
        <f t="shared" si="96"/>
        <v>2.3450549450549452</v>
      </c>
      <c r="AJ2927" s="17" t="str">
        <f t="shared" si="97"/>
        <v>B5E</v>
      </c>
      <c r="AK2927" s="17"/>
      <c r="AL2927" s="17"/>
      <c r="AM2927" s="9"/>
      <c r="AN2927" s="9"/>
      <c r="AO2927" s="9"/>
    </row>
    <row r="2928" spans="33:41">
      <c r="AG2928" s="2">
        <v>2912</v>
      </c>
      <c r="AH2928" s="17">
        <v>2911</v>
      </c>
      <c r="AI2928" s="17">
        <f t="shared" si="96"/>
        <v>2.3458608058608057</v>
      </c>
      <c r="AJ2928" s="17" t="str">
        <f t="shared" si="97"/>
        <v>B5F</v>
      </c>
      <c r="AK2928" s="17"/>
      <c r="AL2928" s="17"/>
      <c r="AM2928" s="9"/>
      <c r="AN2928" s="9"/>
      <c r="AO2928" s="9"/>
    </row>
    <row r="2929" spans="33:41">
      <c r="AG2929" s="2">
        <v>2913</v>
      </c>
      <c r="AH2929" s="17">
        <v>2912</v>
      </c>
      <c r="AI2929" s="17">
        <f t="shared" si="96"/>
        <v>2.3466666666666667</v>
      </c>
      <c r="AJ2929" s="17" t="str">
        <f t="shared" si="97"/>
        <v>B60</v>
      </c>
      <c r="AK2929" s="17"/>
      <c r="AL2929" s="17"/>
      <c r="AM2929" s="9"/>
      <c r="AN2929" s="9"/>
      <c r="AO2929" s="9"/>
    </row>
    <row r="2930" spans="33:41">
      <c r="AG2930" s="2">
        <v>2914</v>
      </c>
      <c r="AH2930" s="17">
        <v>2913</v>
      </c>
      <c r="AI2930" s="17">
        <f t="shared" si="96"/>
        <v>2.3474725274725277</v>
      </c>
      <c r="AJ2930" s="17" t="str">
        <f t="shared" si="97"/>
        <v>B61</v>
      </c>
      <c r="AK2930" s="17"/>
      <c r="AL2930" s="17"/>
      <c r="AM2930" s="9"/>
      <c r="AN2930" s="9"/>
      <c r="AO2930" s="9"/>
    </row>
    <row r="2931" spans="33:41">
      <c r="AG2931" s="2">
        <v>2915</v>
      </c>
      <c r="AH2931" s="17">
        <v>2914</v>
      </c>
      <c r="AI2931" s="17">
        <f t="shared" si="96"/>
        <v>2.3482783882783882</v>
      </c>
      <c r="AJ2931" s="17" t="str">
        <f t="shared" si="97"/>
        <v>B62</v>
      </c>
      <c r="AK2931" s="17"/>
      <c r="AL2931" s="17"/>
      <c r="AM2931" s="9"/>
      <c r="AN2931" s="9"/>
      <c r="AO2931" s="9"/>
    </row>
    <row r="2932" spans="33:41">
      <c r="AG2932" s="2">
        <v>2916</v>
      </c>
      <c r="AH2932" s="17">
        <v>2915</v>
      </c>
      <c r="AI2932" s="17">
        <f t="shared" si="96"/>
        <v>2.3490842490842492</v>
      </c>
      <c r="AJ2932" s="17" t="str">
        <f t="shared" si="97"/>
        <v>B63</v>
      </c>
      <c r="AK2932" s="17"/>
      <c r="AL2932" s="17"/>
      <c r="AM2932" s="9"/>
      <c r="AN2932" s="9"/>
      <c r="AO2932" s="9"/>
    </row>
    <row r="2933" spans="33:41">
      <c r="AG2933" s="2">
        <v>2917</v>
      </c>
      <c r="AH2933" s="17">
        <v>2916</v>
      </c>
      <c r="AI2933" s="17">
        <f t="shared" si="96"/>
        <v>2.3498901098901097</v>
      </c>
      <c r="AJ2933" s="17" t="str">
        <f t="shared" si="97"/>
        <v>B64</v>
      </c>
      <c r="AK2933" s="17"/>
      <c r="AL2933" s="17"/>
      <c r="AM2933" s="9"/>
      <c r="AN2933" s="9"/>
      <c r="AO2933" s="9"/>
    </row>
    <row r="2934" spans="33:41">
      <c r="AG2934" s="2">
        <v>2918</v>
      </c>
      <c r="AH2934" s="17">
        <v>2917</v>
      </c>
      <c r="AI2934" s="17">
        <f t="shared" si="96"/>
        <v>2.3506959706959707</v>
      </c>
      <c r="AJ2934" s="17" t="str">
        <f t="shared" si="97"/>
        <v>B65</v>
      </c>
      <c r="AK2934" s="17"/>
      <c r="AL2934" s="17"/>
      <c r="AM2934" s="9"/>
      <c r="AN2934" s="9"/>
      <c r="AO2934" s="9"/>
    </row>
    <row r="2935" spans="33:41">
      <c r="AG2935" s="2">
        <v>2919</v>
      </c>
      <c r="AH2935" s="17">
        <v>2918</v>
      </c>
      <c r="AI2935" s="17">
        <f t="shared" si="96"/>
        <v>2.3515018315018317</v>
      </c>
      <c r="AJ2935" s="17" t="str">
        <f t="shared" si="97"/>
        <v>B66</v>
      </c>
      <c r="AK2935" s="17"/>
      <c r="AL2935" s="17"/>
      <c r="AM2935" s="9"/>
      <c r="AN2935" s="9"/>
      <c r="AO2935" s="9"/>
    </row>
    <row r="2936" spans="33:41">
      <c r="AG2936" s="2">
        <v>2920</v>
      </c>
      <c r="AH2936" s="17">
        <v>2919</v>
      </c>
      <c r="AI2936" s="17">
        <f t="shared" si="96"/>
        <v>2.3523076923076922</v>
      </c>
      <c r="AJ2936" s="17" t="str">
        <f t="shared" si="97"/>
        <v>B67</v>
      </c>
      <c r="AK2936" s="17"/>
      <c r="AL2936" s="17"/>
      <c r="AM2936" s="9"/>
      <c r="AN2936" s="9"/>
      <c r="AO2936" s="9"/>
    </row>
    <row r="2937" spans="33:41">
      <c r="AG2937" s="2">
        <v>2921</v>
      </c>
      <c r="AH2937" s="17">
        <v>2920</v>
      </c>
      <c r="AI2937" s="17">
        <f t="shared" si="96"/>
        <v>2.3531135531135532</v>
      </c>
      <c r="AJ2937" s="17" t="str">
        <f t="shared" si="97"/>
        <v>B68</v>
      </c>
      <c r="AK2937" s="17"/>
      <c r="AL2937" s="17"/>
      <c r="AM2937" s="9"/>
      <c r="AN2937" s="9"/>
      <c r="AO2937" s="9"/>
    </row>
    <row r="2938" spans="33:41">
      <c r="AG2938" s="2">
        <v>2922</v>
      </c>
      <c r="AH2938" s="17">
        <v>2921</v>
      </c>
      <c r="AI2938" s="17">
        <f t="shared" si="96"/>
        <v>2.3539194139194137</v>
      </c>
      <c r="AJ2938" s="17" t="str">
        <f t="shared" si="97"/>
        <v>B69</v>
      </c>
      <c r="AK2938" s="17"/>
      <c r="AL2938" s="17"/>
      <c r="AM2938" s="9"/>
      <c r="AN2938" s="9"/>
      <c r="AO2938" s="9"/>
    </row>
    <row r="2939" spans="33:41">
      <c r="AG2939" s="2">
        <v>2923</v>
      </c>
      <c r="AH2939" s="17">
        <v>2922</v>
      </c>
      <c r="AI2939" s="17">
        <f t="shared" si="96"/>
        <v>2.3547252747252747</v>
      </c>
      <c r="AJ2939" s="17" t="str">
        <f t="shared" si="97"/>
        <v>B6A</v>
      </c>
      <c r="AK2939" s="17"/>
      <c r="AL2939" s="17"/>
      <c r="AM2939" s="9"/>
      <c r="AN2939" s="9"/>
      <c r="AO2939" s="9"/>
    </row>
    <row r="2940" spans="33:41">
      <c r="AG2940" s="2">
        <v>2924</v>
      </c>
      <c r="AH2940" s="17">
        <v>2923</v>
      </c>
      <c r="AI2940" s="17">
        <f t="shared" si="96"/>
        <v>2.3555311355311357</v>
      </c>
      <c r="AJ2940" s="17" t="str">
        <f t="shared" si="97"/>
        <v>B6B</v>
      </c>
      <c r="AK2940" s="17"/>
      <c r="AL2940" s="17"/>
      <c r="AM2940" s="9"/>
      <c r="AN2940" s="9"/>
      <c r="AO2940" s="9"/>
    </row>
    <row r="2941" spans="33:41">
      <c r="AG2941" s="2">
        <v>2925</v>
      </c>
      <c r="AH2941" s="17">
        <v>2924</v>
      </c>
      <c r="AI2941" s="17">
        <f t="shared" si="96"/>
        <v>2.3563369963369962</v>
      </c>
      <c r="AJ2941" s="17" t="str">
        <f t="shared" si="97"/>
        <v>B6C</v>
      </c>
      <c r="AK2941" s="17"/>
      <c r="AL2941" s="17"/>
      <c r="AM2941" s="9"/>
      <c r="AN2941" s="9"/>
      <c r="AO2941" s="9"/>
    </row>
    <row r="2942" spans="33:41">
      <c r="AG2942" s="2">
        <v>2926</v>
      </c>
      <c r="AH2942" s="17">
        <v>2925</v>
      </c>
      <c r="AI2942" s="17">
        <f t="shared" si="96"/>
        <v>2.3571428571428572</v>
      </c>
      <c r="AJ2942" s="17" t="str">
        <f t="shared" si="97"/>
        <v>B6D</v>
      </c>
      <c r="AK2942" s="17"/>
      <c r="AL2942" s="17"/>
      <c r="AM2942" s="9"/>
      <c r="AN2942" s="9"/>
      <c r="AO2942" s="9"/>
    </row>
    <row r="2943" spans="33:41">
      <c r="AG2943" s="2">
        <v>2927</v>
      </c>
      <c r="AH2943" s="17">
        <v>2926</v>
      </c>
      <c r="AI2943" s="17">
        <f t="shared" si="96"/>
        <v>2.3579487179487177</v>
      </c>
      <c r="AJ2943" s="17" t="str">
        <f t="shared" si="97"/>
        <v>B6E</v>
      </c>
      <c r="AK2943" s="17"/>
      <c r="AL2943" s="17"/>
      <c r="AM2943" s="9"/>
      <c r="AN2943" s="9"/>
      <c r="AO2943" s="9"/>
    </row>
    <row r="2944" spans="33:41">
      <c r="AG2944" s="2">
        <v>2928</v>
      </c>
      <c r="AH2944" s="17">
        <v>2927</v>
      </c>
      <c r="AI2944" s="17">
        <f t="shared" si="96"/>
        <v>2.3587545787545787</v>
      </c>
      <c r="AJ2944" s="17" t="str">
        <f t="shared" si="97"/>
        <v>B6F</v>
      </c>
      <c r="AK2944" s="17"/>
      <c r="AL2944" s="17"/>
      <c r="AM2944" s="9"/>
      <c r="AN2944" s="9"/>
      <c r="AO2944" s="9"/>
    </row>
    <row r="2945" spans="33:41">
      <c r="AG2945" s="2">
        <v>2929</v>
      </c>
      <c r="AH2945" s="17">
        <v>2928</v>
      </c>
      <c r="AI2945" s="17">
        <f t="shared" si="96"/>
        <v>2.3595604395604397</v>
      </c>
      <c r="AJ2945" s="17" t="str">
        <f t="shared" si="97"/>
        <v>B70</v>
      </c>
      <c r="AK2945" s="17"/>
      <c r="AL2945" s="17"/>
      <c r="AM2945" s="9"/>
      <c r="AN2945" s="9"/>
      <c r="AO2945" s="9"/>
    </row>
    <row r="2946" spans="33:41">
      <c r="AG2946" s="2">
        <v>2930</v>
      </c>
      <c r="AH2946" s="17">
        <v>2929</v>
      </c>
      <c r="AI2946" s="17">
        <f t="shared" si="96"/>
        <v>2.3603663003663002</v>
      </c>
      <c r="AJ2946" s="17" t="str">
        <f t="shared" si="97"/>
        <v>B71</v>
      </c>
      <c r="AK2946" s="17"/>
      <c r="AL2946" s="17"/>
      <c r="AM2946" s="9"/>
      <c r="AN2946" s="9"/>
      <c r="AO2946" s="9"/>
    </row>
    <row r="2947" spans="33:41">
      <c r="AG2947" s="2">
        <v>2931</v>
      </c>
      <c r="AH2947" s="17">
        <v>2930</v>
      </c>
      <c r="AI2947" s="17">
        <f t="shared" si="96"/>
        <v>2.3611721611721612</v>
      </c>
      <c r="AJ2947" s="17" t="str">
        <f t="shared" si="97"/>
        <v>B72</v>
      </c>
      <c r="AK2947" s="17"/>
      <c r="AL2947" s="17"/>
      <c r="AM2947" s="9"/>
      <c r="AN2947" s="9"/>
      <c r="AO2947" s="9"/>
    </row>
    <row r="2948" spans="33:41">
      <c r="AG2948" s="2">
        <v>2932</v>
      </c>
      <c r="AH2948" s="17">
        <v>2931</v>
      </c>
      <c r="AI2948" s="17">
        <f t="shared" si="96"/>
        <v>2.3619780219780218</v>
      </c>
      <c r="AJ2948" s="17" t="str">
        <f t="shared" si="97"/>
        <v>B73</v>
      </c>
      <c r="AK2948" s="17"/>
      <c r="AL2948" s="17"/>
      <c r="AM2948" s="9"/>
      <c r="AN2948" s="9"/>
      <c r="AO2948" s="9"/>
    </row>
    <row r="2949" spans="33:41">
      <c r="AG2949" s="2">
        <v>2933</v>
      </c>
      <c r="AH2949" s="17">
        <v>2932</v>
      </c>
      <c r="AI2949" s="17">
        <f t="shared" si="96"/>
        <v>2.3627838827838827</v>
      </c>
      <c r="AJ2949" s="17" t="str">
        <f t="shared" si="97"/>
        <v>B74</v>
      </c>
      <c r="AK2949" s="17"/>
      <c r="AL2949" s="17"/>
      <c r="AM2949" s="9"/>
      <c r="AN2949" s="9"/>
      <c r="AO2949" s="9"/>
    </row>
    <row r="2950" spans="33:41">
      <c r="AG2950" s="2">
        <v>2934</v>
      </c>
      <c r="AH2950" s="17">
        <v>2933</v>
      </c>
      <c r="AI2950" s="17">
        <f t="shared" si="96"/>
        <v>2.3635897435897437</v>
      </c>
      <c r="AJ2950" s="17" t="str">
        <f t="shared" si="97"/>
        <v>B75</v>
      </c>
      <c r="AK2950" s="17"/>
      <c r="AL2950" s="17"/>
      <c r="AM2950" s="9"/>
      <c r="AN2950" s="9"/>
      <c r="AO2950" s="9"/>
    </row>
    <row r="2951" spans="33:41">
      <c r="AG2951" s="2">
        <v>2935</v>
      </c>
      <c r="AH2951" s="17">
        <v>2934</v>
      </c>
      <c r="AI2951" s="17">
        <f t="shared" si="96"/>
        <v>2.3643956043956043</v>
      </c>
      <c r="AJ2951" s="17" t="str">
        <f t="shared" si="97"/>
        <v>B76</v>
      </c>
      <c r="AK2951" s="17"/>
      <c r="AL2951" s="17"/>
      <c r="AM2951" s="9"/>
      <c r="AN2951" s="9"/>
      <c r="AO2951" s="9"/>
    </row>
    <row r="2952" spans="33:41">
      <c r="AG2952" s="2">
        <v>2936</v>
      </c>
      <c r="AH2952" s="17">
        <v>2935</v>
      </c>
      <c r="AI2952" s="17">
        <f t="shared" si="96"/>
        <v>2.3652014652014652</v>
      </c>
      <c r="AJ2952" s="17" t="str">
        <f t="shared" si="97"/>
        <v>B77</v>
      </c>
      <c r="AK2952" s="17"/>
      <c r="AL2952" s="17"/>
      <c r="AM2952" s="9"/>
      <c r="AN2952" s="9"/>
      <c r="AO2952" s="9"/>
    </row>
    <row r="2953" spans="33:41">
      <c r="AG2953" s="2">
        <v>2937</v>
      </c>
      <c r="AH2953" s="17">
        <v>2936</v>
      </c>
      <c r="AI2953" s="17">
        <f t="shared" si="96"/>
        <v>2.3660073260073262</v>
      </c>
      <c r="AJ2953" s="17" t="str">
        <f t="shared" si="97"/>
        <v>B78</v>
      </c>
      <c r="AK2953" s="17"/>
      <c r="AL2953" s="17"/>
      <c r="AM2953" s="9"/>
      <c r="AN2953" s="9"/>
      <c r="AO2953" s="9"/>
    </row>
    <row r="2954" spans="33:41">
      <c r="AG2954" s="2">
        <v>2938</v>
      </c>
      <c r="AH2954" s="17">
        <v>2937</v>
      </c>
      <c r="AI2954" s="17">
        <f t="shared" si="96"/>
        <v>2.3668131868131868</v>
      </c>
      <c r="AJ2954" s="17" t="str">
        <f t="shared" si="97"/>
        <v>B79</v>
      </c>
      <c r="AK2954" s="17"/>
      <c r="AL2954" s="17"/>
      <c r="AM2954" s="9"/>
      <c r="AN2954" s="9"/>
      <c r="AO2954" s="9"/>
    </row>
    <row r="2955" spans="33:41">
      <c r="AG2955" s="2">
        <v>2939</v>
      </c>
      <c r="AH2955" s="17">
        <v>2938</v>
      </c>
      <c r="AI2955" s="17">
        <f t="shared" si="96"/>
        <v>2.3676190476190477</v>
      </c>
      <c r="AJ2955" s="17" t="str">
        <f t="shared" si="97"/>
        <v>B7A</v>
      </c>
      <c r="AK2955" s="17"/>
      <c r="AL2955" s="17"/>
      <c r="AM2955" s="9"/>
      <c r="AN2955" s="9"/>
      <c r="AO2955" s="9"/>
    </row>
    <row r="2956" spans="33:41">
      <c r="AG2956" s="2">
        <v>2940</v>
      </c>
      <c r="AH2956" s="17">
        <v>2939</v>
      </c>
      <c r="AI2956" s="17">
        <f t="shared" si="96"/>
        <v>2.3684249084249083</v>
      </c>
      <c r="AJ2956" s="17" t="str">
        <f t="shared" si="97"/>
        <v>B7B</v>
      </c>
      <c r="AK2956" s="17"/>
      <c r="AL2956" s="17"/>
      <c r="AM2956" s="9"/>
      <c r="AN2956" s="9"/>
      <c r="AO2956" s="9"/>
    </row>
    <row r="2957" spans="33:41">
      <c r="AG2957" s="2">
        <v>2941</v>
      </c>
      <c r="AH2957" s="17">
        <v>2940</v>
      </c>
      <c r="AI2957" s="17">
        <f t="shared" si="96"/>
        <v>2.3692307692307693</v>
      </c>
      <c r="AJ2957" s="17" t="str">
        <f t="shared" si="97"/>
        <v>B7C</v>
      </c>
      <c r="AK2957" s="17"/>
      <c r="AL2957" s="17"/>
      <c r="AM2957" s="9"/>
      <c r="AN2957" s="9"/>
      <c r="AO2957" s="9"/>
    </row>
    <row r="2958" spans="33:41">
      <c r="AG2958" s="2">
        <v>2942</v>
      </c>
      <c r="AH2958" s="17">
        <v>2941</v>
      </c>
      <c r="AI2958" s="17">
        <f t="shared" si="96"/>
        <v>2.3700366300366302</v>
      </c>
      <c r="AJ2958" s="17" t="str">
        <f t="shared" si="97"/>
        <v>B7D</v>
      </c>
      <c r="AK2958" s="17"/>
      <c r="AL2958" s="17"/>
      <c r="AM2958" s="9"/>
      <c r="AN2958" s="9"/>
      <c r="AO2958" s="9"/>
    </row>
    <row r="2959" spans="33:41">
      <c r="AG2959" s="2">
        <v>2943</v>
      </c>
      <c r="AH2959" s="17">
        <v>2942</v>
      </c>
      <c r="AI2959" s="17">
        <f t="shared" si="96"/>
        <v>2.3708424908424908</v>
      </c>
      <c r="AJ2959" s="17" t="str">
        <f t="shared" si="97"/>
        <v>B7E</v>
      </c>
      <c r="AK2959" s="17"/>
      <c r="AL2959" s="17"/>
      <c r="AM2959" s="9"/>
      <c r="AN2959" s="9"/>
      <c r="AO2959" s="9"/>
    </row>
    <row r="2960" spans="33:41">
      <c r="AG2960" s="2">
        <v>2944</v>
      </c>
      <c r="AH2960" s="17">
        <v>2943</v>
      </c>
      <c r="AI2960" s="17">
        <f t="shared" si="96"/>
        <v>2.3716483516483517</v>
      </c>
      <c r="AJ2960" s="17" t="str">
        <f t="shared" si="97"/>
        <v>B7F</v>
      </c>
      <c r="AK2960" s="17"/>
      <c r="AL2960" s="17"/>
      <c r="AM2960" s="9"/>
      <c r="AN2960" s="9"/>
      <c r="AO2960" s="9"/>
    </row>
    <row r="2961" spans="33:41">
      <c r="AG2961" s="2">
        <v>2945</v>
      </c>
      <c r="AH2961" s="17">
        <v>2944</v>
      </c>
      <c r="AI2961" s="17">
        <f t="shared" si="96"/>
        <v>2.3724542124542123</v>
      </c>
      <c r="AJ2961" s="17" t="str">
        <f t="shared" si="97"/>
        <v>B80</v>
      </c>
      <c r="AK2961" s="17"/>
      <c r="AL2961" s="17"/>
      <c r="AM2961" s="9"/>
      <c r="AN2961" s="9"/>
      <c r="AO2961" s="9"/>
    </row>
    <row r="2962" spans="33:41">
      <c r="AG2962" s="2">
        <v>2946</v>
      </c>
      <c r="AH2962" s="17">
        <v>2945</v>
      </c>
      <c r="AI2962" s="17">
        <f t="shared" si="96"/>
        <v>2.3732600732600733</v>
      </c>
      <c r="AJ2962" s="17" t="str">
        <f t="shared" si="97"/>
        <v>B81</v>
      </c>
      <c r="AK2962" s="17"/>
      <c r="AL2962" s="17"/>
      <c r="AM2962" s="9"/>
      <c r="AN2962" s="9"/>
      <c r="AO2962" s="9"/>
    </row>
    <row r="2963" spans="33:41">
      <c r="AG2963" s="2">
        <v>2947</v>
      </c>
      <c r="AH2963" s="17">
        <v>2946</v>
      </c>
      <c r="AI2963" s="17">
        <f t="shared" ref="AI2963:AI3026" si="98">AH2963*$AJ$15</f>
        <v>2.3740659340659342</v>
      </c>
      <c r="AJ2963" s="17" t="str">
        <f t="shared" ref="AJ2963:AJ3026" si="99">DEC2HEX(AH2963,3)</f>
        <v>B82</v>
      </c>
      <c r="AK2963" s="17"/>
      <c r="AL2963" s="17"/>
      <c r="AM2963" s="9"/>
      <c r="AN2963" s="9"/>
      <c r="AO2963" s="9"/>
    </row>
    <row r="2964" spans="33:41">
      <c r="AG2964" s="2">
        <v>2948</v>
      </c>
      <c r="AH2964" s="17">
        <v>2947</v>
      </c>
      <c r="AI2964" s="17">
        <f t="shared" si="98"/>
        <v>2.3748717948717948</v>
      </c>
      <c r="AJ2964" s="17" t="str">
        <f t="shared" si="99"/>
        <v>B83</v>
      </c>
      <c r="AK2964" s="17"/>
      <c r="AL2964" s="17"/>
      <c r="AM2964" s="9"/>
      <c r="AN2964" s="9"/>
      <c r="AO2964" s="9"/>
    </row>
    <row r="2965" spans="33:41">
      <c r="AG2965" s="2">
        <v>2949</v>
      </c>
      <c r="AH2965" s="17">
        <v>2948</v>
      </c>
      <c r="AI2965" s="17">
        <f t="shared" si="98"/>
        <v>2.3756776556776558</v>
      </c>
      <c r="AJ2965" s="17" t="str">
        <f t="shared" si="99"/>
        <v>B84</v>
      </c>
      <c r="AK2965" s="17"/>
      <c r="AL2965" s="17"/>
      <c r="AM2965" s="9"/>
      <c r="AN2965" s="9"/>
      <c r="AO2965" s="9"/>
    </row>
    <row r="2966" spans="33:41">
      <c r="AG2966" s="2">
        <v>2950</v>
      </c>
      <c r="AH2966" s="17">
        <v>2949</v>
      </c>
      <c r="AI2966" s="17">
        <f t="shared" si="98"/>
        <v>2.3764835164835163</v>
      </c>
      <c r="AJ2966" s="17" t="str">
        <f t="shared" si="99"/>
        <v>B85</v>
      </c>
      <c r="AK2966" s="17"/>
      <c r="AL2966" s="17"/>
      <c r="AM2966" s="9"/>
      <c r="AN2966" s="9"/>
      <c r="AO2966" s="9"/>
    </row>
    <row r="2967" spans="33:41">
      <c r="AG2967" s="2">
        <v>2951</v>
      </c>
      <c r="AH2967" s="17">
        <v>2950</v>
      </c>
      <c r="AI2967" s="17">
        <f t="shared" si="98"/>
        <v>2.3772893772893773</v>
      </c>
      <c r="AJ2967" s="17" t="str">
        <f t="shared" si="99"/>
        <v>B86</v>
      </c>
      <c r="AK2967" s="17"/>
      <c r="AL2967" s="17"/>
      <c r="AM2967" s="9"/>
      <c r="AN2967" s="9"/>
      <c r="AO2967" s="9"/>
    </row>
    <row r="2968" spans="33:41">
      <c r="AG2968" s="2">
        <v>2952</v>
      </c>
      <c r="AH2968" s="17">
        <v>2951</v>
      </c>
      <c r="AI2968" s="17">
        <f t="shared" si="98"/>
        <v>2.3780952380952383</v>
      </c>
      <c r="AJ2968" s="17" t="str">
        <f t="shared" si="99"/>
        <v>B87</v>
      </c>
      <c r="AK2968" s="17"/>
      <c r="AL2968" s="17"/>
      <c r="AM2968" s="9"/>
      <c r="AN2968" s="9"/>
      <c r="AO2968" s="9"/>
    </row>
    <row r="2969" spans="33:41">
      <c r="AG2969" s="2">
        <v>2953</v>
      </c>
      <c r="AH2969" s="17">
        <v>2952</v>
      </c>
      <c r="AI2969" s="17">
        <f t="shared" si="98"/>
        <v>2.3789010989010988</v>
      </c>
      <c r="AJ2969" s="17" t="str">
        <f t="shared" si="99"/>
        <v>B88</v>
      </c>
      <c r="AK2969" s="17"/>
      <c r="AL2969" s="17"/>
      <c r="AM2969" s="9"/>
      <c r="AN2969" s="9"/>
      <c r="AO2969" s="9"/>
    </row>
    <row r="2970" spans="33:41">
      <c r="AG2970" s="2">
        <v>2954</v>
      </c>
      <c r="AH2970" s="17">
        <v>2953</v>
      </c>
      <c r="AI2970" s="17">
        <f t="shared" si="98"/>
        <v>2.3797069597069598</v>
      </c>
      <c r="AJ2970" s="17" t="str">
        <f t="shared" si="99"/>
        <v>B89</v>
      </c>
      <c r="AK2970" s="17"/>
      <c r="AL2970" s="17"/>
      <c r="AM2970" s="9"/>
      <c r="AN2970" s="9"/>
      <c r="AO2970" s="9"/>
    </row>
    <row r="2971" spans="33:41">
      <c r="AG2971" s="2">
        <v>2955</v>
      </c>
      <c r="AH2971" s="17">
        <v>2954</v>
      </c>
      <c r="AI2971" s="17">
        <f t="shared" si="98"/>
        <v>2.3805128205128203</v>
      </c>
      <c r="AJ2971" s="17" t="str">
        <f t="shared" si="99"/>
        <v>B8A</v>
      </c>
      <c r="AK2971" s="17"/>
      <c r="AL2971" s="17"/>
      <c r="AM2971" s="9"/>
      <c r="AN2971" s="9"/>
      <c r="AO2971" s="9"/>
    </row>
    <row r="2972" spans="33:41">
      <c r="AG2972" s="2">
        <v>2956</v>
      </c>
      <c r="AH2972" s="17">
        <v>2955</v>
      </c>
      <c r="AI2972" s="17">
        <f t="shared" si="98"/>
        <v>2.3813186813186813</v>
      </c>
      <c r="AJ2972" s="17" t="str">
        <f t="shared" si="99"/>
        <v>B8B</v>
      </c>
      <c r="AK2972" s="17"/>
      <c r="AL2972" s="17"/>
      <c r="AM2972" s="9"/>
      <c r="AN2972" s="9"/>
      <c r="AO2972" s="9"/>
    </row>
    <row r="2973" spans="33:41">
      <c r="AG2973" s="2">
        <v>2957</v>
      </c>
      <c r="AH2973" s="17">
        <v>2956</v>
      </c>
      <c r="AI2973" s="17">
        <f t="shared" si="98"/>
        <v>2.3821245421245423</v>
      </c>
      <c r="AJ2973" s="17" t="str">
        <f t="shared" si="99"/>
        <v>B8C</v>
      </c>
      <c r="AK2973" s="17"/>
      <c r="AL2973" s="17"/>
      <c r="AM2973" s="9"/>
      <c r="AN2973" s="9"/>
      <c r="AO2973" s="9"/>
    </row>
    <row r="2974" spans="33:41">
      <c r="AG2974" s="2">
        <v>2958</v>
      </c>
      <c r="AH2974" s="17">
        <v>2957</v>
      </c>
      <c r="AI2974" s="17">
        <f t="shared" si="98"/>
        <v>2.3829304029304028</v>
      </c>
      <c r="AJ2974" s="17" t="str">
        <f t="shared" si="99"/>
        <v>B8D</v>
      </c>
      <c r="AK2974" s="17"/>
      <c r="AL2974" s="17"/>
      <c r="AM2974" s="9"/>
      <c r="AN2974" s="9"/>
      <c r="AO2974" s="9"/>
    </row>
    <row r="2975" spans="33:41">
      <c r="AG2975" s="2">
        <v>2959</v>
      </c>
      <c r="AH2975" s="17">
        <v>2958</v>
      </c>
      <c r="AI2975" s="17">
        <f t="shared" si="98"/>
        <v>2.3837362637362638</v>
      </c>
      <c r="AJ2975" s="17" t="str">
        <f t="shared" si="99"/>
        <v>B8E</v>
      </c>
      <c r="AK2975" s="17"/>
      <c r="AL2975" s="17"/>
      <c r="AM2975" s="9"/>
      <c r="AN2975" s="9"/>
      <c r="AO2975" s="9"/>
    </row>
    <row r="2976" spans="33:41">
      <c r="AG2976" s="2">
        <v>2960</v>
      </c>
      <c r="AH2976" s="17">
        <v>2959</v>
      </c>
      <c r="AI2976" s="17">
        <f t="shared" si="98"/>
        <v>2.3845421245421243</v>
      </c>
      <c r="AJ2976" s="17" t="str">
        <f t="shared" si="99"/>
        <v>B8F</v>
      </c>
      <c r="AK2976" s="17"/>
      <c r="AL2976" s="17"/>
      <c r="AM2976" s="9"/>
      <c r="AN2976" s="9"/>
      <c r="AO2976" s="9"/>
    </row>
    <row r="2977" spans="33:41">
      <c r="AG2977" s="2">
        <v>2961</v>
      </c>
      <c r="AH2977" s="17">
        <v>2960</v>
      </c>
      <c r="AI2977" s="17">
        <f t="shared" si="98"/>
        <v>2.3853479853479853</v>
      </c>
      <c r="AJ2977" s="17" t="str">
        <f t="shared" si="99"/>
        <v>B90</v>
      </c>
      <c r="AK2977" s="17"/>
      <c r="AL2977" s="17"/>
      <c r="AM2977" s="9"/>
      <c r="AN2977" s="9"/>
      <c r="AO2977" s="9"/>
    </row>
    <row r="2978" spans="33:41">
      <c r="AG2978" s="2">
        <v>2962</v>
      </c>
      <c r="AH2978" s="17">
        <v>2961</v>
      </c>
      <c r="AI2978" s="17">
        <f t="shared" si="98"/>
        <v>2.3861538461538463</v>
      </c>
      <c r="AJ2978" s="17" t="str">
        <f t="shared" si="99"/>
        <v>B91</v>
      </c>
      <c r="AK2978" s="17"/>
      <c r="AL2978" s="17"/>
      <c r="AM2978" s="9"/>
      <c r="AN2978" s="9"/>
      <c r="AO2978" s="9"/>
    </row>
    <row r="2979" spans="33:41">
      <c r="AG2979" s="2">
        <v>2963</v>
      </c>
      <c r="AH2979" s="17">
        <v>2962</v>
      </c>
      <c r="AI2979" s="17">
        <f t="shared" si="98"/>
        <v>2.3869597069597068</v>
      </c>
      <c r="AJ2979" s="17" t="str">
        <f t="shared" si="99"/>
        <v>B92</v>
      </c>
      <c r="AK2979" s="17"/>
      <c r="AL2979" s="17"/>
      <c r="AM2979" s="9"/>
      <c r="AN2979" s="9"/>
      <c r="AO2979" s="9"/>
    </row>
    <row r="2980" spans="33:41">
      <c r="AG2980" s="2">
        <v>2964</v>
      </c>
      <c r="AH2980" s="17">
        <v>2963</v>
      </c>
      <c r="AI2980" s="17">
        <f t="shared" si="98"/>
        <v>2.3877655677655678</v>
      </c>
      <c r="AJ2980" s="17" t="str">
        <f t="shared" si="99"/>
        <v>B93</v>
      </c>
      <c r="AK2980" s="17"/>
      <c r="AL2980" s="17"/>
      <c r="AM2980" s="9"/>
      <c r="AN2980" s="9"/>
      <c r="AO2980" s="9"/>
    </row>
    <row r="2981" spans="33:41">
      <c r="AG2981" s="2">
        <v>2965</v>
      </c>
      <c r="AH2981" s="17">
        <v>2964</v>
      </c>
      <c r="AI2981" s="17">
        <f t="shared" si="98"/>
        <v>2.3885714285714288</v>
      </c>
      <c r="AJ2981" s="17" t="str">
        <f t="shared" si="99"/>
        <v>B94</v>
      </c>
      <c r="AK2981" s="17"/>
      <c r="AL2981" s="17"/>
      <c r="AM2981" s="9"/>
      <c r="AN2981" s="9"/>
      <c r="AO2981" s="9"/>
    </row>
    <row r="2982" spans="33:41">
      <c r="AG2982" s="2">
        <v>2966</v>
      </c>
      <c r="AH2982" s="17">
        <v>2965</v>
      </c>
      <c r="AI2982" s="17">
        <f t="shared" si="98"/>
        <v>2.3893772893772893</v>
      </c>
      <c r="AJ2982" s="17" t="str">
        <f t="shared" si="99"/>
        <v>B95</v>
      </c>
      <c r="AK2982" s="17"/>
      <c r="AL2982" s="17"/>
      <c r="AM2982" s="9"/>
      <c r="AN2982" s="9"/>
      <c r="AO2982" s="9"/>
    </row>
    <row r="2983" spans="33:41">
      <c r="AG2983" s="2">
        <v>2967</v>
      </c>
      <c r="AH2983" s="17">
        <v>2966</v>
      </c>
      <c r="AI2983" s="17">
        <f t="shared" si="98"/>
        <v>2.3901831501831503</v>
      </c>
      <c r="AJ2983" s="17" t="str">
        <f t="shared" si="99"/>
        <v>B96</v>
      </c>
      <c r="AK2983" s="17"/>
      <c r="AL2983" s="17"/>
      <c r="AM2983" s="9"/>
      <c r="AN2983" s="9"/>
      <c r="AO2983" s="9"/>
    </row>
    <row r="2984" spans="33:41">
      <c r="AG2984" s="2">
        <v>2968</v>
      </c>
      <c r="AH2984" s="17">
        <v>2967</v>
      </c>
      <c r="AI2984" s="17">
        <f t="shared" si="98"/>
        <v>2.3909890109890108</v>
      </c>
      <c r="AJ2984" s="17" t="str">
        <f t="shared" si="99"/>
        <v>B97</v>
      </c>
      <c r="AK2984" s="17"/>
      <c r="AL2984" s="17"/>
      <c r="AM2984" s="9"/>
      <c r="AN2984" s="9"/>
      <c r="AO2984" s="9"/>
    </row>
    <row r="2985" spans="33:41">
      <c r="AG2985" s="2">
        <v>2969</v>
      </c>
      <c r="AH2985" s="17">
        <v>2968</v>
      </c>
      <c r="AI2985" s="17">
        <f t="shared" si="98"/>
        <v>2.3917948717948718</v>
      </c>
      <c r="AJ2985" s="17" t="str">
        <f t="shared" si="99"/>
        <v>B98</v>
      </c>
      <c r="AK2985" s="17"/>
      <c r="AL2985" s="17"/>
      <c r="AM2985" s="9"/>
      <c r="AN2985" s="9"/>
      <c r="AO2985" s="9"/>
    </row>
    <row r="2986" spans="33:41">
      <c r="AG2986" s="2">
        <v>2970</v>
      </c>
      <c r="AH2986" s="17">
        <v>2969</v>
      </c>
      <c r="AI2986" s="17">
        <f t="shared" si="98"/>
        <v>2.3926007326007328</v>
      </c>
      <c r="AJ2986" s="17" t="str">
        <f t="shared" si="99"/>
        <v>B99</v>
      </c>
      <c r="AK2986" s="17"/>
      <c r="AL2986" s="17"/>
      <c r="AM2986" s="9"/>
      <c r="AN2986" s="9"/>
      <c r="AO2986" s="9"/>
    </row>
    <row r="2987" spans="33:41">
      <c r="AG2987" s="2">
        <v>2971</v>
      </c>
      <c r="AH2987" s="17">
        <v>2970</v>
      </c>
      <c r="AI2987" s="17">
        <f t="shared" si="98"/>
        <v>2.3934065934065933</v>
      </c>
      <c r="AJ2987" s="17" t="str">
        <f t="shared" si="99"/>
        <v>B9A</v>
      </c>
      <c r="AK2987" s="17"/>
      <c r="AL2987" s="17"/>
      <c r="AM2987" s="9"/>
      <c r="AN2987" s="9"/>
      <c r="AO2987" s="9"/>
    </row>
    <row r="2988" spans="33:41">
      <c r="AG2988" s="2">
        <v>2972</v>
      </c>
      <c r="AH2988" s="17">
        <v>2971</v>
      </c>
      <c r="AI2988" s="17">
        <f t="shared" si="98"/>
        <v>2.3942124542124543</v>
      </c>
      <c r="AJ2988" s="17" t="str">
        <f t="shared" si="99"/>
        <v>B9B</v>
      </c>
      <c r="AK2988" s="17"/>
      <c r="AL2988" s="17"/>
      <c r="AM2988" s="9"/>
      <c r="AN2988" s="9"/>
      <c r="AO2988" s="9"/>
    </row>
    <row r="2989" spans="33:41">
      <c r="AG2989" s="2">
        <v>2973</v>
      </c>
      <c r="AH2989" s="17">
        <v>2972</v>
      </c>
      <c r="AI2989" s="17">
        <f t="shared" si="98"/>
        <v>2.3950183150183149</v>
      </c>
      <c r="AJ2989" s="17" t="str">
        <f t="shared" si="99"/>
        <v>B9C</v>
      </c>
      <c r="AK2989" s="17"/>
      <c r="AL2989" s="17"/>
      <c r="AM2989" s="9"/>
      <c r="AN2989" s="9"/>
      <c r="AO2989" s="9"/>
    </row>
    <row r="2990" spans="33:41">
      <c r="AG2990" s="2">
        <v>2974</v>
      </c>
      <c r="AH2990" s="17">
        <v>2973</v>
      </c>
      <c r="AI2990" s="17">
        <f t="shared" si="98"/>
        <v>2.3958241758241758</v>
      </c>
      <c r="AJ2990" s="17" t="str">
        <f t="shared" si="99"/>
        <v>B9D</v>
      </c>
      <c r="AK2990" s="17"/>
      <c r="AL2990" s="17"/>
      <c r="AM2990" s="9"/>
      <c r="AN2990" s="9"/>
      <c r="AO2990" s="9"/>
    </row>
    <row r="2991" spans="33:41">
      <c r="AG2991" s="2">
        <v>2975</v>
      </c>
      <c r="AH2991" s="17">
        <v>2974</v>
      </c>
      <c r="AI2991" s="17">
        <f t="shared" si="98"/>
        <v>2.3966300366300368</v>
      </c>
      <c r="AJ2991" s="17" t="str">
        <f t="shared" si="99"/>
        <v>B9E</v>
      </c>
      <c r="AK2991" s="17"/>
      <c r="AL2991" s="17"/>
      <c r="AM2991" s="9"/>
      <c r="AN2991" s="9"/>
      <c r="AO2991" s="9"/>
    </row>
    <row r="2992" spans="33:41">
      <c r="AG2992" s="2">
        <v>2976</v>
      </c>
      <c r="AH2992" s="17">
        <v>2975</v>
      </c>
      <c r="AI2992" s="17">
        <f t="shared" si="98"/>
        <v>2.3974358974358974</v>
      </c>
      <c r="AJ2992" s="17" t="str">
        <f t="shared" si="99"/>
        <v>B9F</v>
      </c>
      <c r="AK2992" s="17"/>
      <c r="AL2992" s="17"/>
      <c r="AM2992" s="9"/>
      <c r="AN2992" s="9"/>
      <c r="AO2992" s="9"/>
    </row>
    <row r="2993" spans="33:41">
      <c r="AG2993" s="2">
        <v>2977</v>
      </c>
      <c r="AH2993" s="17">
        <v>2976</v>
      </c>
      <c r="AI2993" s="17">
        <f t="shared" si="98"/>
        <v>2.3982417582417583</v>
      </c>
      <c r="AJ2993" s="17" t="str">
        <f t="shared" si="99"/>
        <v>BA0</v>
      </c>
      <c r="AK2993" s="17"/>
      <c r="AL2993" s="17"/>
      <c r="AM2993" s="9"/>
      <c r="AN2993" s="9"/>
      <c r="AO2993" s="9"/>
    </row>
    <row r="2994" spans="33:41">
      <c r="AG2994" s="2">
        <v>2978</v>
      </c>
      <c r="AH2994" s="17">
        <v>2977</v>
      </c>
      <c r="AI2994" s="17">
        <f t="shared" si="98"/>
        <v>2.3990476190476189</v>
      </c>
      <c r="AJ2994" s="17" t="str">
        <f t="shared" si="99"/>
        <v>BA1</v>
      </c>
      <c r="AK2994" s="17"/>
      <c r="AL2994" s="17"/>
      <c r="AM2994" s="9"/>
      <c r="AN2994" s="9"/>
      <c r="AO2994" s="9"/>
    </row>
    <row r="2995" spans="33:41">
      <c r="AG2995" s="2">
        <v>2979</v>
      </c>
      <c r="AH2995" s="17">
        <v>2978</v>
      </c>
      <c r="AI2995" s="17">
        <f t="shared" si="98"/>
        <v>2.3998534798534799</v>
      </c>
      <c r="AJ2995" s="17" t="str">
        <f t="shared" si="99"/>
        <v>BA2</v>
      </c>
      <c r="AK2995" s="17"/>
      <c r="AL2995" s="17"/>
      <c r="AM2995" s="9"/>
      <c r="AN2995" s="9"/>
      <c r="AO2995" s="9"/>
    </row>
    <row r="2996" spans="33:41">
      <c r="AG2996" s="2">
        <v>2980</v>
      </c>
      <c r="AH2996" s="17">
        <v>2979</v>
      </c>
      <c r="AI2996" s="17">
        <f t="shared" si="98"/>
        <v>2.4006593406593408</v>
      </c>
      <c r="AJ2996" s="17" t="str">
        <f t="shared" si="99"/>
        <v>BA3</v>
      </c>
      <c r="AK2996" s="17"/>
      <c r="AL2996" s="17"/>
      <c r="AM2996" s="9"/>
      <c r="AN2996" s="9"/>
      <c r="AO2996" s="9"/>
    </row>
    <row r="2997" spans="33:41">
      <c r="AG2997" s="2">
        <v>2981</v>
      </c>
      <c r="AH2997" s="17">
        <v>2980</v>
      </c>
      <c r="AI2997" s="17">
        <f t="shared" si="98"/>
        <v>2.4014652014652014</v>
      </c>
      <c r="AJ2997" s="17" t="str">
        <f t="shared" si="99"/>
        <v>BA4</v>
      </c>
      <c r="AK2997" s="17"/>
      <c r="AL2997" s="17"/>
      <c r="AM2997" s="9"/>
      <c r="AN2997" s="9"/>
      <c r="AO2997" s="9"/>
    </row>
    <row r="2998" spans="33:41">
      <c r="AG2998" s="2">
        <v>2982</v>
      </c>
      <c r="AH2998" s="17">
        <v>2981</v>
      </c>
      <c r="AI2998" s="17">
        <f t="shared" si="98"/>
        <v>2.4022710622710624</v>
      </c>
      <c r="AJ2998" s="17" t="str">
        <f t="shared" si="99"/>
        <v>BA5</v>
      </c>
      <c r="AK2998" s="17"/>
      <c r="AL2998" s="17"/>
      <c r="AM2998" s="9"/>
      <c r="AN2998" s="9"/>
      <c r="AO2998" s="9"/>
    </row>
    <row r="2999" spans="33:41">
      <c r="AG2999" s="2">
        <v>2983</v>
      </c>
      <c r="AH2999" s="17">
        <v>2982</v>
      </c>
      <c r="AI2999" s="17">
        <f t="shared" si="98"/>
        <v>2.4030769230769229</v>
      </c>
      <c r="AJ2999" s="17" t="str">
        <f t="shared" si="99"/>
        <v>BA6</v>
      </c>
      <c r="AK2999" s="17"/>
      <c r="AL2999" s="17"/>
      <c r="AM2999" s="9"/>
      <c r="AN2999" s="9"/>
      <c r="AO2999" s="9"/>
    </row>
    <row r="3000" spans="33:41">
      <c r="AG3000" s="2">
        <v>2984</v>
      </c>
      <c r="AH3000" s="17">
        <v>2983</v>
      </c>
      <c r="AI3000" s="17">
        <f t="shared" si="98"/>
        <v>2.4038827838827839</v>
      </c>
      <c r="AJ3000" s="17" t="str">
        <f t="shared" si="99"/>
        <v>BA7</v>
      </c>
      <c r="AK3000" s="17"/>
      <c r="AL3000" s="17"/>
      <c r="AM3000" s="9"/>
      <c r="AN3000" s="9"/>
      <c r="AO3000" s="9"/>
    </row>
    <row r="3001" spans="33:41">
      <c r="AG3001" s="2">
        <v>2985</v>
      </c>
      <c r="AH3001" s="17">
        <v>2984</v>
      </c>
      <c r="AI3001" s="17">
        <f t="shared" si="98"/>
        <v>2.4046886446886448</v>
      </c>
      <c r="AJ3001" s="17" t="str">
        <f t="shared" si="99"/>
        <v>BA8</v>
      </c>
      <c r="AK3001" s="17"/>
      <c r="AL3001" s="17"/>
      <c r="AM3001" s="9"/>
      <c r="AN3001" s="9"/>
      <c r="AO3001" s="9"/>
    </row>
    <row r="3002" spans="33:41">
      <c r="AG3002" s="2">
        <v>2986</v>
      </c>
      <c r="AH3002" s="17">
        <v>2985</v>
      </c>
      <c r="AI3002" s="17">
        <f t="shared" si="98"/>
        <v>2.4054945054945054</v>
      </c>
      <c r="AJ3002" s="17" t="str">
        <f t="shared" si="99"/>
        <v>BA9</v>
      </c>
      <c r="AK3002" s="17"/>
      <c r="AL3002" s="17"/>
      <c r="AM3002" s="9"/>
      <c r="AN3002" s="9"/>
      <c r="AO3002" s="9"/>
    </row>
    <row r="3003" spans="33:41">
      <c r="AG3003" s="2">
        <v>2987</v>
      </c>
      <c r="AH3003" s="17">
        <v>2986</v>
      </c>
      <c r="AI3003" s="17">
        <f t="shared" si="98"/>
        <v>2.4063003663003664</v>
      </c>
      <c r="AJ3003" s="17" t="str">
        <f t="shared" si="99"/>
        <v>BAA</v>
      </c>
      <c r="AK3003" s="17"/>
      <c r="AL3003" s="17"/>
      <c r="AM3003" s="9"/>
      <c r="AN3003" s="9"/>
      <c r="AO3003" s="9"/>
    </row>
    <row r="3004" spans="33:41">
      <c r="AG3004" s="2">
        <v>2988</v>
      </c>
      <c r="AH3004" s="17">
        <v>2987</v>
      </c>
      <c r="AI3004" s="17">
        <f t="shared" si="98"/>
        <v>2.4071062271062269</v>
      </c>
      <c r="AJ3004" s="17" t="str">
        <f t="shared" si="99"/>
        <v>BAB</v>
      </c>
      <c r="AK3004" s="17"/>
      <c r="AL3004" s="17"/>
      <c r="AM3004" s="9"/>
      <c r="AN3004" s="9"/>
      <c r="AO3004" s="9"/>
    </row>
    <row r="3005" spans="33:41">
      <c r="AG3005" s="2">
        <v>2989</v>
      </c>
      <c r="AH3005" s="17">
        <v>2988</v>
      </c>
      <c r="AI3005" s="17">
        <f t="shared" si="98"/>
        <v>2.4079120879120879</v>
      </c>
      <c r="AJ3005" s="17" t="str">
        <f t="shared" si="99"/>
        <v>BAC</v>
      </c>
      <c r="AK3005" s="17"/>
      <c r="AL3005" s="17"/>
      <c r="AM3005" s="9"/>
      <c r="AN3005" s="9"/>
      <c r="AO3005" s="9"/>
    </row>
    <row r="3006" spans="33:41">
      <c r="AG3006" s="2">
        <v>2990</v>
      </c>
      <c r="AH3006" s="17">
        <v>2989</v>
      </c>
      <c r="AI3006" s="17">
        <f t="shared" si="98"/>
        <v>2.4087179487179489</v>
      </c>
      <c r="AJ3006" s="17" t="str">
        <f t="shared" si="99"/>
        <v>BAD</v>
      </c>
      <c r="AK3006" s="17"/>
      <c r="AL3006" s="17"/>
      <c r="AM3006" s="9"/>
      <c r="AN3006" s="9"/>
      <c r="AO3006" s="9"/>
    </row>
    <row r="3007" spans="33:41">
      <c r="AG3007" s="2">
        <v>2991</v>
      </c>
      <c r="AH3007" s="17">
        <v>2990</v>
      </c>
      <c r="AI3007" s="17">
        <f t="shared" si="98"/>
        <v>2.4095238095238094</v>
      </c>
      <c r="AJ3007" s="17" t="str">
        <f t="shared" si="99"/>
        <v>BAE</v>
      </c>
      <c r="AK3007" s="17"/>
      <c r="AL3007" s="17"/>
      <c r="AM3007" s="9"/>
      <c r="AN3007" s="9"/>
      <c r="AO3007" s="9"/>
    </row>
    <row r="3008" spans="33:41">
      <c r="AG3008" s="2">
        <v>2992</v>
      </c>
      <c r="AH3008" s="17">
        <v>2991</v>
      </c>
      <c r="AI3008" s="17">
        <f t="shared" si="98"/>
        <v>2.4103296703296704</v>
      </c>
      <c r="AJ3008" s="17" t="str">
        <f t="shared" si="99"/>
        <v>BAF</v>
      </c>
      <c r="AK3008" s="17"/>
      <c r="AL3008" s="17"/>
      <c r="AM3008" s="9"/>
      <c r="AN3008" s="9"/>
      <c r="AO3008" s="9"/>
    </row>
    <row r="3009" spans="33:41">
      <c r="AG3009" s="2">
        <v>2993</v>
      </c>
      <c r="AH3009" s="17">
        <v>2992</v>
      </c>
      <c r="AI3009" s="17">
        <f t="shared" si="98"/>
        <v>2.4111355311355309</v>
      </c>
      <c r="AJ3009" s="17" t="str">
        <f t="shared" si="99"/>
        <v>BB0</v>
      </c>
      <c r="AK3009" s="17"/>
      <c r="AL3009" s="17"/>
      <c r="AM3009" s="9"/>
      <c r="AN3009" s="9"/>
      <c r="AO3009" s="9"/>
    </row>
    <row r="3010" spans="33:41">
      <c r="AG3010" s="2">
        <v>2994</v>
      </c>
      <c r="AH3010" s="17">
        <v>2993</v>
      </c>
      <c r="AI3010" s="17">
        <f t="shared" si="98"/>
        <v>2.4119413919413919</v>
      </c>
      <c r="AJ3010" s="17" t="str">
        <f t="shared" si="99"/>
        <v>BB1</v>
      </c>
      <c r="AK3010" s="17"/>
      <c r="AL3010" s="17"/>
      <c r="AM3010" s="9"/>
      <c r="AN3010" s="9"/>
      <c r="AO3010" s="9"/>
    </row>
    <row r="3011" spans="33:41">
      <c r="AG3011" s="2">
        <v>2995</v>
      </c>
      <c r="AH3011" s="17">
        <v>2994</v>
      </c>
      <c r="AI3011" s="17">
        <f t="shared" si="98"/>
        <v>2.4127472527472529</v>
      </c>
      <c r="AJ3011" s="17" t="str">
        <f t="shared" si="99"/>
        <v>BB2</v>
      </c>
      <c r="AK3011" s="17"/>
      <c r="AL3011" s="17"/>
      <c r="AM3011" s="9"/>
      <c r="AN3011" s="9"/>
      <c r="AO3011" s="9"/>
    </row>
    <row r="3012" spans="33:41">
      <c r="AG3012" s="2">
        <v>2996</v>
      </c>
      <c r="AH3012" s="17">
        <v>2995</v>
      </c>
      <c r="AI3012" s="17">
        <f t="shared" si="98"/>
        <v>2.4135531135531134</v>
      </c>
      <c r="AJ3012" s="17" t="str">
        <f t="shared" si="99"/>
        <v>BB3</v>
      </c>
      <c r="AK3012" s="17"/>
      <c r="AL3012" s="17"/>
      <c r="AM3012" s="9"/>
      <c r="AN3012" s="9"/>
      <c r="AO3012" s="9"/>
    </row>
    <row r="3013" spans="33:41">
      <c r="AG3013" s="2">
        <v>2997</v>
      </c>
      <c r="AH3013" s="17">
        <v>2996</v>
      </c>
      <c r="AI3013" s="17">
        <f t="shared" si="98"/>
        <v>2.4143589743589744</v>
      </c>
      <c r="AJ3013" s="17" t="str">
        <f t="shared" si="99"/>
        <v>BB4</v>
      </c>
      <c r="AK3013" s="17"/>
      <c r="AL3013" s="17"/>
      <c r="AM3013" s="9"/>
      <c r="AN3013" s="9"/>
      <c r="AO3013" s="9"/>
    </row>
    <row r="3014" spans="33:41">
      <c r="AG3014" s="2">
        <v>2998</v>
      </c>
      <c r="AH3014" s="17">
        <v>2997</v>
      </c>
      <c r="AI3014" s="17">
        <f t="shared" si="98"/>
        <v>2.4151648351648354</v>
      </c>
      <c r="AJ3014" s="17" t="str">
        <f t="shared" si="99"/>
        <v>BB5</v>
      </c>
      <c r="AK3014" s="17"/>
      <c r="AL3014" s="17"/>
      <c r="AM3014" s="9"/>
      <c r="AN3014" s="9"/>
      <c r="AO3014" s="9"/>
    </row>
    <row r="3015" spans="33:41">
      <c r="AG3015" s="2">
        <v>2999</v>
      </c>
      <c r="AH3015" s="17">
        <v>2998</v>
      </c>
      <c r="AI3015" s="17">
        <f t="shared" si="98"/>
        <v>2.4159706959706959</v>
      </c>
      <c r="AJ3015" s="17" t="str">
        <f t="shared" si="99"/>
        <v>BB6</v>
      </c>
      <c r="AK3015" s="17"/>
      <c r="AL3015" s="17"/>
      <c r="AM3015" s="9"/>
      <c r="AN3015" s="9"/>
      <c r="AO3015" s="9"/>
    </row>
    <row r="3016" spans="33:41">
      <c r="AG3016" s="2">
        <v>3000</v>
      </c>
      <c r="AH3016" s="17">
        <v>2999</v>
      </c>
      <c r="AI3016" s="17">
        <f t="shared" si="98"/>
        <v>2.4167765567765569</v>
      </c>
      <c r="AJ3016" s="17" t="str">
        <f t="shared" si="99"/>
        <v>BB7</v>
      </c>
      <c r="AK3016" s="17"/>
      <c r="AL3016" s="17"/>
      <c r="AM3016" s="9"/>
      <c r="AN3016" s="9"/>
      <c r="AO3016" s="9"/>
    </row>
    <row r="3017" spans="33:41">
      <c r="AG3017" s="2">
        <v>3001</v>
      </c>
      <c r="AH3017" s="17">
        <v>3000</v>
      </c>
      <c r="AI3017" s="17">
        <f t="shared" si="98"/>
        <v>2.4175824175824174</v>
      </c>
      <c r="AJ3017" s="17" t="str">
        <f t="shared" si="99"/>
        <v>BB8</v>
      </c>
      <c r="AK3017" s="17"/>
      <c r="AL3017" s="17"/>
      <c r="AM3017" s="9"/>
      <c r="AN3017" s="9"/>
      <c r="AO3017" s="9"/>
    </row>
    <row r="3018" spans="33:41">
      <c r="AG3018" s="2">
        <v>3002</v>
      </c>
      <c r="AH3018" s="17">
        <v>3001</v>
      </c>
      <c r="AI3018" s="17">
        <f t="shared" si="98"/>
        <v>2.4183882783882784</v>
      </c>
      <c r="AJ3018" s="17" t="str">
        <f t="shared" si="99"/>
        <v>BB9</v>
      </c>
      <c r="AK3018" s="17"/>
      <c r="AL3018" s="17"/>
      <c r="AM3018" s="9"/>
      <c r="AN3018" s="9"/>
      <c r="AO3018" s="9"/>
    </row>
    <row r="3019" spans="33:41">
      <c r="AG3019" s="2">
        <v>3003</v>
      </c>
      <c r="AH3019" s="17">
        <v>3002</v>
      </c>
      <c r="AI3019" s="17">
        <f t="shared" si="98"/>
        <v>2.4191941391941394</v>
      </c>
      <c r="AJ3019" s="17" t="str">
        <f t="shared" si="99"/>
        <v>BBA</v>
      </c>
      <c r="AK3019" s="17"/>
      <c r="AL3019" s="17"/>
      <c r="AM3019" s="9"/>
      <c r="AN3019" s="9"/>
      <c r="AO3019" s="9"/>
    </row>
    <row r="3020" spans="33:41">
      <c r="AG3020" s="2">
        <v>3004</v>
      </c>
      <c r="AH3020" s="17">
        <v>3003</v>
      </c>
      <c r="AI3020" s="17">
        <f t="shared" si="98"/>
        <v>2.42</v>
      </c>
      <c r="AJ3020" s="17" t="str">
        <f t="shared" si="99"/>
        <v>BBB</v>
      </c>
      <c r="AK3020" s="17"/>
      <c r="AL3020" s="17"/>
      <c r="AM3020" s="9"/>
      <c r="AN3020" s="9"/>
      <c r="AO3020" s="9"/>
    </row>
    <row r="3021" spans="33:41">
      <c r="AG3021" s="2">
        <v>3005</v>
      </c>
      <c r="AH3021" s="17">
        <v>3004</v>
      </c>
      <c r="AI3021" s="17">
        <f t="shared" si="98"/>
        <v>2.4208058608058609</v>
      </c>
      <c r="AJ3021" s="17" t="str">
        <f t="shared" si="99"/>
        <v>BBC</v>
      </c>
      <c r="AK3021" s="17"/>
      <c r="AL3021" s="17"/>
      <c r="AM3021" s="9"/>
      <c r="AN3021" s="9"/>
      <c r="AO3021" s="9"/>
    </row>
    <row r="3022" spans="33:41">
      <c r="AG3022" s="2">
        <v>3006</v>
      </c>
      <c r="AH3022" s="17">
        <v>3005</v>
      </c>
      <c r="AI3022" s="17">
        <f t="shared" si="98"/>
        <v>2.4216117216117214</v>
      </c>
      <c r="AJ3022" s="17" t="str">
        <f t="shared" si="99"/>
        <v>BBD</v>
      </c>
      <c r="AK3022" s="17"/>
      <c r="AL3022" s="17"/>
      <c r="AM3022" s="9"/>
      <c r="AN3022" s="9"/>
      <c r="AO3022" s="9"/>
    </row>
    <row r="3023" spans="33:41">
      <c r="AG3023" s="2">
        <v>3007</v>
      </c>
      <c r="AH3023" s="17">
        <v>3006</v>
      </c>
      <c r="AI3023" s="17">
        <f t="shared" si="98"/>
        <v>2.4224175824175824</v>
      </c>
      <c r="AJ3023" s="17" t="str">
        <f t="shared" si="99"/>
        <v>BBE</v>
      </c>
      <c r="AK3023" s="17"/>
      <c r="AL3023" s="17"/>
      <c r="AM3023" s="9"/>
      <c r="AN3023" s="9"/>
      <c r="AO3023" s="9"/>
    </row>
    <row r="3024" spans="33:41">
      <c r="AG3024" s="2">
        <v>3008</v>
      </c>
      <c r="AH3024" s="17">
        <v>3007</v>
      </c>
      <c r="AI3024" s="17">
        <f t="shared" si="98"/>
        <v>2.4232234432234434</v>
      </c>
      <c r="AJ3024" s="17" t="str">
        <f t="shared" si="99"/>
        <v>BBF</v>
      </c>
      <c r="AK3024" s="17"/>
      <c r="AL3024" s="17"/>
      <c r="AM3024" s="9"/>
      <c r="AN3024" s="9"/>
      <c r="AO3024" s="9"/>
    </row>
    <row r="3025" spans="33:41">
      <c r="AG3025" s="2">
        <v>3009</v>
      </c>
      <c r="AH3025" s="17">
        <v>3008</v>
      </c>
      <c r="AI3025" s="17">
        <f t="shared" si="98"/>
        <v>2.4240293040293039</v>
      </c>
      <c r="AJ3025" s="17" t="str">
        <f t="shared" si="99"/>
        <v>BC0</v>
      </c>
      <c r="AK3025" s="17"/>
      <c r="AL3025" s="17"/>
      <c r="AM3025" s="9"/>
      <c r="AN3025" s="9"/>
      <c r="AO3025" s="9"/>
    </row>
    <row r="3026" spans="33:41">
      <c r="AG3026" s="2">
        <v>3010</v>
      </c>
      <c r="AH3026" s="17">
        <v>3009</v>
      </c>
      <c r="AI3026" s="17">
        <f t="shared" si="98"/>
        <v>2.4248351648351649</v>
      </c>
      <c r="AJ3026" s="17" t="str">
        <f t="shared" si="99"/>
        <v>BC1</v>
      </c>
      <c r="AK3026" s="17"/>
      <c r="AL3026" s="17"/>
      <c r="AM3026" s="9"/>
      <c r="AN3026" s="9"/>
      <c r="AO3026" s="9"/>
    </row>
    <row r="3027" spans="33:41">
      <c r="AG3027" s="2">
        <v>3011</v>
      </c>
      <c r="AH3027" s="17">
        <v>3010</v>
      </c>
      <c r="AI3027" s="17">
        <f t="shared" ref="AI3027:AI3090" si="100">AH3027*$AJ$15</f>
        <v>2.4256410256410255</v>
      </c>
      <c r="AJ3027" s="17" t="str">
        <f t="shared" ref="AJ3027:AJ3090" si="101">DEC2HEX(AH3027,3)</f>
        <v>BC2</v>
      </c>
      <c r="AK3027" s="17"/>
      <c r="AL3027" s="17"/>
      <c r="AM3027" s="9"/>
      <c r="AN3027" s="9"/>
      <c r="AO3027" s="9"/>
    </row>
    <row r="3028" spans="33:41">
      <c r="AG3028" s="2">
        <v>3012</v>
      </c>
      <c r="AH3028" s="17">
        <v>3011</v>
      </c>
      <c r="AI3028" s="17">
        <f t="shared" si="100"/>
        <v>2.4264468864468864</v>
      </c>
      <c r="AJ3028" s="17" t="str">
        <f t="shared" si="101"/>
        <v>BC3</v>
      </c>
      <c r="AK3028" s="17"/>
      <c r="AL3028" s="17"/>
      <c r="AM3028" s="9"/>
      <c r="AN3028" s="9"/>
      <c r="AO3028" s="9"/>
    </row>
    <row r="3029" spans="33:41">
      <c r="AG3029" s="2">
        <v>3013</v>
      </c>
      <c r="AH3029" s="17">
        <v>3012</v>
      </c>
      <c r="AI3029" s="17">
        <f t="shared" si="100"/>
        <v>2.4272527472527474</v>
      </c>
      <c r="AJ3029" s="17" t="str">
        <f t="shared" si="101"/>
        <v>BC4</v>
      </c>
      <c r="AK3029" s="17"/>
      <c r="AL3029" s="17"/>
      <c r="AM3029" s="9"/>
      <c r="AN3029" s="9"/>
      <c r="AO3029" s="9"/>
    </row>
    <row r="3030" spans="33:41">
      <c r="AG3030" s="2">
        <v>3014</v>
      </c>
      <c r="AH3030" s="17">
        <v>3013</v>
      </c>
      <c r="AI3030" s="17">
        <f t="shared" si="100"/>
        <v>2.428058608058608</v>
      </c>
      <c r="AJ3030" s="17" t="str">
        <f t="shared" si="101"/>
        <v>BC5</v>
      </c>
      <c r="AK3030" s="17"/>
      <c r="AL3030" s="17"/>
      <c r="AM3030" s="9"/>
      <c r="AN3030" s="9"/>
      <c r="AO3030" s="9"/>
    </row>
    <row r="3031" spans="33:41">
      <c r="AG3031" s="2">
        <v>3015</v>
      </c>
      <c r="AH3031" s="17">
        <v>3014</v>
      </c>
      <c r="AI3031" s="17">
        <f t="shared" si="100"/>
        <v>2.4288644688644689</v>
      </c>
      <c r="AJ3031" s="17" t="str">
        <f t="shared" si="101"/>
        <v>BC6</v>
      </c>
      <c r="AK3031" s="17"/>
      <c r="AL3031" s="17"/>
      <c r="AM3031" s="9"/>
      <c r="AN3031" s="9"/>
      <c r="AO3031" s="9"/>
    </row>
    <row r="3032" spans="33:41">
      <c r="AG3032" s="2">
        <v>3016</v>
      </c>
      <c r="AH3032" s="17">
        <v>3015</v>
      </c>
      <c r="AI3032" s="17">
        <f t="shared" si="100"/>
        <v>2.4296703296703295</v>
      </c>
      <c r="AJ3032" s="17" t="str">
        <f t="shared" si="101"/>
        <v>BC7</v>
      </c>
      <c r="AK3032" s="17"/>
      <c r="AL3032" s="17"/>
      <c r="AM3032" s="9"/>
      <c r="AN3032" s="9"/>
      <c r="AO3032" s="9"/>
    </row>
    <row r="3033" spans="33:41">
      <c r="AG3033" s="2">
        <v>3017</v>
      </c>
      <c r="AH3033" s="17">
        <v>3016</v>
      </c>
      <c r="AI3033" s="17">
        <f t="shared" si="100"/>
        <v>2.4304761904761905</v>
      </c>
      <c r="AJ3033" s="17" t="str">
        <f t="shared" si="101"/>
        <v>BC8</v>
      </c>
      <c r="AK3033" s="17"/>
      <c r="AL3033" s="17"/>
      <c r="AM3033" s="9"/>
      <c r="AN3033" s="9"/>
      <c r="AO3033" s="9"/>
    </row>
    <row r="3034" spans="33:41">
      <c r="AG3034" s="2">
        <v>3018</v>
      </c>
      <c r="AH3034" s="17">
        <v>3017</v>
      </c>
      <c r="AI3034" s="17">
        <f t="shared" si="100"/>
        <v>2.4312820512820514</v>
      </c>
      <c r="AJ3034" s="17" t="str">
        <f t="shared" si="101"/>
        <v>BC9</v>
      </c>
      <c r="AK3034" s="17"/>
      <c r="AL3034" s="17"/>
      <c r="AM3034" s="9"/>
      <c r="AN3034" s="9"/>
      <c r="AO3034" s="9"/>
    </row>
    <row r="3035" spans="33:41">
      <c r="AG3035" s="2">
        <v>3019</v>
      </c>
      <c r="AH3035" s="17">
        <v>3018</v>
      </c>
      <c r="AI3035" s="17">
        <f t="shared" si="100"/>
        <v>2.432087912087912</v>
      </c>
      <c r="AJ3035" s="17" t="str">
        <f t="shared" si="101"/>
        <v>BCA</v>
      </c>
      <c r="AK3035" s="17"/>
      <c r="AL3035" s="17"/>
      <c r="AM3035" s="9"/>
      <c r="AN3035" s="9"/>
      <c r="AO3035" s="9"/>
    </row>
    <row r="3036" spans="33:41">
      <c r="AG3036" s="2">
        <v>3020</v>
      </c>
      <c r="AH3036" s="17">
        <v>3019</v>
      </c>
      <c r="AI3036" s="17">
        <f t="shared" si="100"/>
        <v>2.432893772893773</v>
      </c>
      <c r="AJ3036" s="17" t="str">
        <f t="shared" si="101"/>
        <v>BCB</v>
      </c>
      <c r="AK3036" s="17"/>
      <c r="AL3036" s="17"/>
      <c r="AM3036" s="9"/>
      <c r="AN3036" s="9"/>
      <c r="AO3036" s="9"/>
    </row>
    <row r="3037" spans="33:41">
      <c r="AG3037" s="2">
        <v>3021</v>
      </c>
      <c r="AH3037" s="17">
        <v>3020</v>
      </c>
      <c r="AI3037" s="17">
        <f t="shared" si="100"/>
        <v>2.4336996336996335</v>
      </c>
      <c r="AJ3037" s="17" t="str">
        <f t="shared" si="101"/>
        <v>BCC</v>
      </c>
      <c r="AK3037" s="17"/>
      <c r="AL3037" s="17"/>
      <c r="AM3037" s="9"/>
      <c r="AN3037" s="9"/>
      <c r="AO3037" s="9"/>
    </row>
    <row r="3038" spans="33:41">
      <c r="AG3038" s="2">
        <v>3022</v>
      </c>
      <c r="AH3038" s="17">
        <v>3021</v>
      </c>
      <c r="AI3038" s="17">
        <f t="shared" si="100"/>
        <v>2.4345054945054945</v>
      </c>
      <c r="AJ3038" s="17" t="str">
        <f t="shared" si="101"/>
        <v>BCD</v>
      </c>
      <c r="AK3038" s="17"/>
      <c r="AL3038" s="17"/>
      <c r="AM3038" s="9"/>
      <c r="AN3038" s="9"/>
      <c r="AO3038" s="9"/>
    </row>
    <row r="3039" spans="33:41">
      <c r="AG3039" s="2">
        <v>3023</v>
      </c>
      <c r="AH3039" s="17">
        <v>3022</v>
      </c>
      <c r="AI3039" s="17">
        <f t="shared" si="100"/>
        <v>2.4353113553113555</v>
      </c>
      <c r="AJ3039" s="17" t="str">
        <f t="shared" si="101"/>
        <v>BCE</v>
      </c>
      <c r="AK3039" s="17"/>
      <c r="AL3039" s="17"/>
      <c r="AM3039" s="9"/>
      <c r="AN3039" s="9"/>
      <c r="AO3039" s="9"/>
    </row>
    <row r="3040" spans="33:41">
      <c r="AG3040" s="2">
        <v>3024</v>
      </c>
      <c r="AH3040" s="17">
        <v>3023</v>
      </c>
      <c r="AI3040" s="17">
        <f t="shared" si="100"/>
        <v>2.436117216117216</v>
      </c>
      <c r="AJ3040" s="17" t="str">
        <f t="shared" si="101"/>
        <v>BCF</v>
      </c>
      <c r="AK3040" s="17"/>
      <c r="AL3040" s="17"/>
      <c r="AM3040" s="9"/>
      <c r="AN3040" s="9"/>
      <c r="AO3040" s="9"/>
    </row>
    <row r="3041" spans="33:41">
      <c r="AG3041" s="2">
        <v>3025</v>
      </c>
      <c r="AH3041" s="17">
        <v>3024</v>
      </c>
      <c r="AI3041" s="17">
        <f t="shared" si="100"/>
        <v>2.436923076923077</v>
      </c>
      <c r="AJ3041" s="17" t="str">
        <f t="shared" si="101"/>
        <v>BD0</v>
      </c>
      <c r="AK3041" s="17"/>
      <c r="AL3041" s="17"/>
      <c r="AM3041" s="9"/>
      <c r="AN3041" s="9"/>
      <c r="AO3041" s="9"/>
    </row>
    <row r="3042" spans="33:41">
      <c r="AG3042" s="2">
        <v>3026</v>
      </c>
      <c r="AH3042" s="17">
        <v>3025</v>
      </c>
      <c r="AI3042" s="17">
        <f t="shared" si="100"/>
        <v>2.4377289377289375</v>
      </c>
      <c r="AJ3042" s="17" t="str">
        <f t="shared" si="101"/>
        <v>BD1</v>
      </c>
      <c r="AK3042" s="17"/>
      <c r="AL3042" s="17"/>
      <c r="AM3042" s="9"/>
      <c r="AN3042" s="9"/>
      <c r="AO3042" s="9"/>
    </row>
    <row r="3043" spans="33:41">
      <c r="AG3043" s="2">
        <v>3027</v>
      </c>
      <c r="AH3043" s="17">
        <v>3026</v>
      </c>
      <c r="AI3043" s="17">
        <f t="shared" si="100"/>
        <v>2.4385347985347985</v>
      </c>
      <c r="AJ3043" s="17" t="str">
        <f t="shared" si="101"/>
        <v>BD2</v>
      </c>
      <c r="AK3043" s="17"/>
      <c r="AL3043" s="17"/>
      <c r="AM3043" s="9"/>
      <c r="AN3043" s="9"/>
      <c r="AO3043" s="9"/>
    </row>
    <row r="3044" spans="33:41">
      <c r="AG3044" s="2">
        <v>3028</v>
      </c>
      <c r="AH3044" s="17">
        <v>3027</v>
      </c>
      <c r="AI3044" s="17">
        <f t="shared" si="100"/>
        <v>2.4393406593406595</v>
      </c>
      <c r="AJ3044" s="17" t="str">
        <f t="shared" si="101"/>
        <v>BD3</v>
      </c>
      <c r="AK3044" s="17"/>
      <c r="AL3044" s="17"/>
      <c r="AM3044" s="9"/>
      <c r="AN3044" s="9"/>
      <c r="AO3044" s="9"/>
    </row>
    <row r="3045" spans="33:41">
      <c r="AG3045" s="2">
        <v>3029</v>
      </c>
      <c r="AH3045" s="17">
        <v>3028</v>
      </c>
      <c r="AI3045" s="17">
        <f t="shared" si="100"/>
        <v>2.44014652014652</v>
      </c>
      <c r="AJ3045" s="17" t="str">
        <f t="shared" si="101"/>
        <v>BD4</v>
      </c>
      <c r="AK3045" s="17"/>
      <c r="AL3045" s="17"/>
      <c r="AM3045" s="9"/>
      <c r="AN3045" s="9"/>
      <c r="AO3045" s="9"/>
    </row>
    <row r="3046" spans="33:41">
      <c r="AG3046" s="2">
        <v>3030</v>
      </c>
      <c r="AH3046" s="17">
        <v>3029</v>
      </c>
      <c r="AI3046" s="17">
        <f t="shared" si="100"/>
        <v>2.440952380952381</v>
      </c>
      <c r="AJ3046" s="17" t="str">
        <f t="shared" si="101"/>
        <v>BD5</v>
      </c>
      <c r="AK3046" s="17"/>
      <c r="AL3046" s="17"/>
      <c r="AM3046" s="9"/>
      <c r="AN3046" s="9"/>
      <c r="AO3046" s="9"/>
    </row>
    <row r="3047" spans="33:41">
      <c r="AG3047" s="2">
        <v>3031</v>
      </c>
      <c r="AH3047" s="17">
        <v>3030</v>
      </c>
      <c r="AI3047" s="17">
        <f t="shared" si="100"/>
        <v>2.441758241758242</v>
      </c>
      <c r="AJ3047" s="17" t="str">
        <f t="shared" si="101"/>
        <v>BD6</v>
      </c>
      <c r="AK3047" s="17"/>
      <c r="AL3047" s="17"/>
      <c r="AM3047" s="9"/>
      <c r="AN3047" s="9"/>
      <c r="AO3047" s="9"/>
    </row>
    <row r="3048" spans="33:41">
      <c r="AG3048" s="2">
        <v>3032</v>
      </c>
      <c r="AH3048" s="17">
        <v>3031</v>
      </c>
      <c r="AI3048" s="17">
        <f t="shared" si="100"/>
        <v>2.4425641025641025</v>
      </c>
      <c r="AJ3048" s="17" t="str">
        <f t="shared" si="101"/>
        <v>BD7</v>
      </c>
      <c r="AK3048" s="17"/>
      <c r="AL3048" s="17"/>
      <c r="AM3048" s="9"/>
      <c r="AN3048" s="9"/>
      <c r="AO3048" s="9"/>
    </row>
    <row r="3049" spans="33:41">
      <c r="AG3049" s="2">
        <v>3033</v>
      </c>
      <c r="AH3049" s="17">
        <v>3032</v>
      </c>
      <c r="AI3049" s="17">
        <f t="shared" si="100"/>
        <v>2.4433699633699635</v>
      </c>
      <c r="AJ3049" s="17" t="str">
        <f t="shared" si="101"/>
        <v>BD8</v>
      </c>
      <c r="AK3049" s="17"/>
      <c r="AL3049" s="17"/>
      <c r="AM3049" s="9"/>
      <c r="AN3049" s="9"/>
      <c r="AO3049" s="9"/>
    </row>
    <row r="3050" spans="33:41">
      <c r="AG3050" s="2">
        <v>3034</v>
      </c>
      <c r="AH3050" s="17">
        <v>3033</v>
      </c>
      <c r="AI3050" s="17">
        <f t="shared" si="100"/>
        <v>2.444175824175824</v>
      </c>
      <c r="AJ3050" s="17" t="str">
        <f t="shared" si="101"/>
        <v>BD9</v>
      </c>
      <c r="AK3050" s="17"/>
      <c r="AL3050" s="17"/>
      <c r="AM3050" s="9"/>
      <c r="AN3050" s="9"/>
      <c r="AO3050" s="9"/>
    </row>
    <row r="3051" spans="33:41">
      <c r="AG3051" s="2">
        <v>3035</v>
      </c>
      <c r="AH3051" s="17">
        <v>3034</v>
      </c>
      <c r="AI3051" s="17">
        <f t="shared" si="100"/>
        <v>2.444981684981685</v>
      </c>
      <c r="AJ3051" s="17" t="str">
        <f t="shared" si="101"/>
        <v>BDA</v>
      </c>
      <c r="AK3051" s="17"/>
      <c r="AL3051" s="17"/>
      <c r="AM3051" s="9"/>
      <c r="AN3051" s="9"/>
      <c r="AO3051" s="9"/>
    </row>
    <row r="3052" spans="33:41">
      <c r="AG3052" s="2">
        <v>3036</v>
      </c>
      <c r="AH3052" s="17">
        <v>3035</v>
      </c>
      <c r="AI3052" s="17">
        <f t="shared" si="100"/>
        <v>2.445787545787546</v>
      </c>
      <c r="AJ3052" s="17" t="str">
        <f t="shared" si="101"/>
        <v>BDB</v>
      </c>
      <c r="AK3052" s="17"/>
      <c r="AL3052" s="17"/>
      <c r="AM3052" s="9"/>
      <c r="AN3052" s="9"/>
      <c r="AO3052" s="9"/>
    </row>
    <row r="3053" spans="33:41">
      <c r="AG3053" s="2">
        <v>3037</v>
      </c>
      <c r="AH3053" s="17">
        <v>3036</v>
      </c>
      <c r="AI3053" s="17">
        <f t="shared" si="100"/>
        <v>2.4465934065934065</v>
      </c>
      <c r="AJ3053" s="17" t="str">
        <f t="shared" si="101"/>
        <v>BDC</v>
      </c>
      <c r="AK3053" s="17"/>
      <c r="AL3053" s="17"/>
      <c r="AM3053" s="9"/>
      <c r="AN3053" s="9"/>
      <c r="AO3053" s="9"/>
    </row>
    <row r="3054" spans="33:41">
      <c r="AG3054" s="2">
        <v>3038</v>
      </c>
      <c r="AH3054" s="17">
        <v>3037</v>
      </c>
      <c r="AI3054" s="17">
        <f t="shared" si="100"/>
        <v>2.4473992673992675</v>
      </c>
      <c r="AJ3054" s="17" t="str">
        <f t="shared" si="101"/>
        <v>BDD</v>
      </c>
      <c r="AK3054" s="17"/>
      <c r="AL3054" s="17"/>
      <c r="AM3054" s="9"/>
      <c r="AN3054" s="9"/>
      <c r="AO3054" s="9"/>
    </row>
    <row r="3055" spans="33:41">
      <c r="AG3055" s="2">
        <v>3039</v>
      </c>
      <c r="AH3055" s="17">
        <v>3038</v>
      </c>
      <c r="AI3055" s="17">
        <f t="shared" si="100"/>
        <v>2.448205128205128</v>
      </c>
      <c r="AJ3055" s="17" t="str">
        <f t="shared" si="101"/>
        <v>BDE</v>
      </c>
      <c r="AK3055" s="17"/>
      <c r="AL3055" s="17"/>
      <c r="AM3055" s="9"/>
      <c r="AN3055" s="9"/>
      <c r="AO3055" s="9"/>
    </row>
    <row r="3056" spans="33:41">
      <c r="AG3056" s="2">
        <v>3040</v>
      </c>
      <c r="AH3056" s="17">
        <v>3039</v>
      </c>
      <c r="AI3056" s="17">
        <f t="shared" si="100"/>
        <v>2.449010989010989</v>
      </c>
      <c r="AJ3056" s="17" t="str">
        <f t="shared" si="101"/>
        <v>BDF</v>
      </c>
      <c r="AK3056" s="17"/>
      <c r="AL3056" s="17"/>
      <c r="AM3056" s="9"/>
      <c r="AN3056" s="9"/>
      <c r="AO3056" s="9"/>
    </row>
    <row r="3057" spans="33:41">
      <c r="AG3057" s="2">
        <v>3041</v>
      </c>
      <c r="AH3057" s="17">
        <v>3040</v>
      </c>
      <c r="AI3057" s="17">
        <f t="shared" si="100"/>
        <v>2.44981684981685</v>
      </c>
      <c r="AJ3057" s="17" t="str">
        <f t="shared" si="101"/>
        <v>BE0</v>
      </c>
      <c r="AK3057" s="17"/>
      <c r="AL3057" s="17"/>
      <c r="AM3057" s="9"/>
      <c r="AN3057" s="9"/>
      <c r="AO3057" s="9"/>
    </row>
    <row r="3058" spans="33:41">
      <c r="AG3058" s="2">
        <v>3042</v>
      </c>
      <c r="AH3058" s="17">
        <v>3041</v>
      </c>
      <c r="AI3058" s="17">
        <f t="shared" si="100"/>
        <v>2.4506227106227105</v>
      </c>
      <c r="AJ3058" s="17" t="str">
        <f t="shared" si="101"/>
        <v>BE1</v>
      </c>
      <c r="AK3058" s="17"/>
      <c r="AL3058" s="17"/>
      <c r="AM3058" s="9"/>
      <c r="AN3058" s="9"/>
      <c r="AO3058" s="9"/>
    </row>
    <row r="3059" spans="33:41">
      <c r="AG3059" s="2">
        <v>3043</v>
      </c>
      <c r="AH3059" s="17">
        <v>3042</v>
      </c>
      <c r="AI3059" s="17">
        <f t="shared" si="100"/>
        <v>2.4514285714285715</v>
      </c>
      <c r="AJ3059" s="17" t="str">
        <f t="shared" si="101"/>
        <v>BE2</v>
      </c>
      <c r="AK3059" s="17"/>
      <c r="AL3059" s="17"/>
      <c r="AM3059" s="9"/>
      <c r="AN3059" s="9"/>
      <c r="AO3059" s="9"/>
    </row>
    <row r="3060" spans="33:41">
      <c r="AG3060" s="2">
        <v>3044</v>
      </c>
      <c r="AH3060" s="17">
        <v>3043</v>
      </c>
      <c r="AI3060" s="17">
        <f t="shared" si="100"/>
        <v>2.452234432234432</v>
      </c>
      <c r="AJ3060" s="17" t="str">
        <f t="shared" si="101"/>
        <v>BE3</v>
      </c>
      <c r="AK3060" s="17"/>
      <c r="AL3060" s="17"/>
      <c r="AM3060" s="9"/>
      <c r="AN3060" s="9"/>
      <c r="AO3060" s="9"/>
    </row>
    <row r="3061" spans="33:41">
      <c r="AG3061" s="2">
        <v>3045</v>
      </c>
      <c r="AH3061" s="17">
        <v>3044</v>
      </c>
      <c r="AI3061" s="17">
        <f t="shared" si="100"/>
        <v>2.453040293040293</v>
      </c>
      <c r="AJ3061" s="17" t="str">
        <f t="shared" si="101"/>
        <v>BE4</v>
      </c>
      <c r="AK3061" s="17"/>
      <c r="AL3061" s="17"/>
      <c r="AM3061" s="9"/>
      <c r="AN3061" s="9"/>
      <c r="AO3061" s="9"/>
    </row>
    <row r="3062" spans="33:41">
      <c r="AG3062" s="2">
        <v>3046</v>
      </c>
      <c r="AH3062" s="17">
        <v>3045</v>
      </c>
      <c r="AI3062" s="17">
        <f t="shared" si="100"/>
        <v>2.453846153846154</v>
      </c>
      <c r="AJ3062" s="17" t="str">
        <f t="shared" si="101"/>
        <v>BE5</v>
      </c>
      <c r="AK3062" s="17"/>
      <c r="AL3062" s="17"/>
      <c r="AM3062" s="9"/>
      <c r="AN3062" s="9"/>
      <c r="AO3062" s="9"/>
    </row>
    <row r="3063" spans="33:41">
      <c r="AG3063" s="2">
        <v>3047</v>
      </c>
      <c r="AH3063" s="17">
        <v>3046</v>
      </c>
      <c r="AI3063" s="17">
        <f t="shared" si="100"/>
        <v>2.4546520146520145</v>
      </c>
      <c r="AJ3063" s="17" t="str">
        <f t="shared" si="101"/>
        <v>BE6</v>
      </c>
      <c r="AK3063" s="17"/>
      <c r="AL3063" s="17"/>
      <c r="AM3063" s="9"/>
      <c r="AN3063" s="9"/>
      <c r="AO3063" s="9"/>
    </row>
    <row r="3064" spans="33:41">
      <c r="AG3064" s="2">
        <v>3048</v>
      </c>
      <c r="AH3064" s="17">
        <v>3047</v>
      </c>
      <c r="AI3064" s="17">
        <f t="shared" si="100"/>
        <v>2.4554578754578755</v>
      </c>
      <c r="AJ3064" s="17" t="str">
        <f t="shared" si="101"/>
        <v>BE7</v>
      </c>
      <c r="AK3064" s="17"/>
      <c r="AL3064" s="17"/>
      <c r="AM3064" s="9"/>
      <c r="AN3064" s="9"/>
      <c r="AO3064" s="9"/>
    </row>
    <row r="3065" spans="33:41">
      <c r="AG3065" s="2">
        <v>3049</v>
      </c>
      <c r="AH3065" s="17">
        <v>3048</v>
      </c>
      <c r="AI3065" s="17">
        <f t="shared" si="100"/>
        <v>2.4562637362637361</v>
      </c>
      <c r="AJ3065" s="17" t="str">
        <f t="shared" si="101"/>
        <v>BE8</v>
      </c>
      <c r="AK3065" s="17"/>
      <c r="AL3065" s="17"/>
      <c r="AM3065" s="9"/>
      <c r="AN3065" s="9"/>
      <c r="AO3065" s="9"/>
    </row>
    <row r="3066" spans="33:41">
      <c r="AG3066" s="2">
        <v>3050</v>
      </c>
      <c r="AH3066" s="17">
        <v>3049</v>
      </c>
      <c r="AI3066" s="17">
        <f t="shared" si="100"/>
        <v>2.457069597069597</v>
      </c>
      <c r="AJ3066" s="17" t="str">
        <f t="shared" si="101"/>
        <v>BE9</v>
      </c>
      <c r="AK3066" s="17"/>
      <c r="AL3066" s="17"/>
      <c r="AM3066" s="9"/>
      <c r="AN3066" s="9"/>
      <c r="AO3066" s="9"/>
    </row>
    <row r="3067" spans="33:41">
      <c r="AG3067" s="2">
        <v>3051</v>
      </c>
      <c r="AH3067" s="17">
        <v>3050</v>
      </c>
      <c r="AI3067" s="17">
        <f t="shared" si="100"/>
        <v>2.457875457875458</v>
      </c>
      <c r="AJ3067" s="17" t="str">
        <f t="shared" si="101"/>
        <v>BEA</v>
      </c>
      <c r="AK3067" s="17"/>
      <c r="AL3067" s="17"/>
      <c r="AM3067" s="9"/>
      <c r="AN3067" s="9"/>
      <c r="AO3067" s="9"/>
    </row>
    <row r="3068" spans="33:41">
      <c r="AG3068" s="2">
        <v>3052</v>
      </c>
      <c r="AH3068" s="17">
        <v>3051</v>
      </c>
      <c r="AI3068" s="17">
        <f t="shared" si="100"/>
        <v>2.4586813186813186</v>
      </c>
      <c r="AJ3068" s="17" t="str">
        <f t="shared" si="101"/>
        <v>BEB</v>
      </c>
      <c r="AK3068" s="17"/>
      <c r="AL3068" s="17"/>
      <c r="AM3068" s="9"/>
      <c r="AN3068" s="9"/>
      <c r="AO3068" s="9"/>
    </row>
    <row r="3069" spans="33:41">
      <c r="AG3069" s="2">
        <v>3053</v>
      </c>
      <c r="AH3069" s="17">
        <v>3052</v>
      </c>
      <c r="AI3069" s="17">
        <f t="shared" si="100"/>
        <v>2.4594871794871795</v>
      </c>
      <c r="AJ3069" s="17" t="str">
        <f t="shared" si="101"/>
        <v>BEC</v>
      </c>
      <c r="AK3069" s="17"/>
      <c r="AL3069" s="17"/>
      <c r="AM3069" s="9"/>
      <c r="AN3069" s="9"/>
      <c r="AO3069" s="9"/>
    </row>
    <row r="3070" spans="33:41">
      <c r="AG3070" s="2">
        <v>3054</v>
      </c>
      <c r="AH3070" s="17">
        <v>3053</v>
      </c>
      <c r="AI3070" s="17">
        <f t="shared" si="100"/>
        <v>2.4602930402930401</v>
      </c>
      <c r="AJ3070" s="17" t="str">
        <f t="shared" si="101"/>
        <v>BED</v>
      </c>
      <c r="AK3070" s="17"/>
      <c r="AL3070" s="17"/>
      <c r="AM3070" s="9"/>
      <c r="AN3070" s="9"/>
      <c r="AO3070" s="9"/>
    </row>
    <row r="3071" spans="33:41">
      <c r="AG3071" s="2">
        <v>3055</v>
      </c>
      <c r="AH3071" s="17">
        <v>3054</v>
      </c>
      <c r="AI3071" s="17">
        <f t="shared" si="100"/>
        <v>2.4610989010989011</v>
      </c>
      <c r="AJ3071" s="17" t="str">
        <f t="shared" si="101"/>
        <v>BEE</v>
      </c>
      <c r="AK3071" s="17"/>
      <c r="AL3071" s="17"/>
      <c r="AM3071" s="9"/>
      <c r="AN3071" s="9"/>
      <c r="AO3071" s="9"/>
    </row>
    <row r="3072" spans="33:41">
      <c r="AG3072" s="2">
        <v>3056</v>
      </c>
      <c r="AH3072" s="17">
        <v>3055</v>
      </c>
      <c r="AI3072" s="17">
        <f t="shared" si="100"/>
        <v>2.461904761904762</v>
      </c>
      <c r="AJ3072" s="17" t="str">
        <f t="shared" si="101"/>
        <v>BEF</v>
      </c>
      <c r="AK3072" s="17"/>
      <c r="AL3072" s="17"/>
      <c r="AM3072" s="9"/>
      <c r="AN3072" s="9"/>
      <c r="AO3072" s="9"/>
    </row>
    <row r="3073" spans="33:41">
      <c r="AG3073" s="2">
        <v>3057</v>
      </c>
      <c r="AH3073" s="17">
        <v>3056</v>
      </c>
      <c r="AI3073" s="17">
        <f t="shared" si="100"/>
        <v>2.4627106227106226</v>
      </c>
      <c r="AJ3073" s="17" t="str">
        <f t="shared" si="101"/>
        <v>BF0</v>
      </c>
      <c r="AK3073" s="17"/>
      <c r="AL3073" s="17"/>
      <c r="AM3073" s="9"/>
      <c r="AN3073" s="9"/>
      <c r="AO3073" s="9"/>
    </row>
    <row r="3074" spans="33:41">
      <c r="AG3074" s="2">
        <v>3058</v>
      </c>
      <c r="AH3074" s="17">
        <v>3057</v>
      </c>
      <c r="AI3074" s="17">
        <f t="shared" si="100"/>
        <v>2.4635164835164836</v>
      </c>
      <c r="AJ3074" s="17" t="str">
        <f t="shared" si="101"/>
        <v>BF1</v>
      </c>
      <c r="AK3074" s="17"/>
      <c r="AL3074" s="17"/>
      <c r="AM3074" s="9"/>
      <c r="AN3074" s="9"/>
      <c r="AO3074" s="9"/>
    </row>
    <row r="3075" spans="33:41">
      <c r="AG3075" s="2">
        <v>3059</v>
      </c>
      <c r="AH3075" s="17">
        <v>3058</v>
      </c>
      <c r="AI3075" s="17">
        <f t="shared" si="100"/>
        <v>2.4643223443223445</v>
      </c>
      <c r="AJ3075" s="17" t="str">
        <f t="shared" si="101"/>
        <v>BF2</v>
      </c>
      <c r="AK3075" s="17"/>
      <c r="AL3075" s="17"/>
      <c r="AM3075" s="9"/>
      <c r="AN3075" s="9"/>
      <c r="AO3075" s="9"/>
    </row>
    <row r="3076" spans="33:41">
      <c r="AG3076" s="2">
        <v>3060</v>
      </c>
      <c r="AH3076" s="17">
        <v>3059</v>
      </c>
      <c r="AI3076" s="17">
        <f t="shared" si="100"/>
        <v>2.4651282051282051</v>
      </c>
      <c r="AJ3076" s="17" t="str">
        <f t="shared" si="101"/>
        <v>BF3</v>
      </c>
      <c r="AK3076" s="17"/>
      <c r="AL3076" s="17"/>
      <c r="AM3076" s="9"/>
      <c r="AN3076" s="9"/>
      <c r="AO3076" s="9"/>
    </row>
    <row r="3077" spans="33:41">
      <c r="AG3077" s="2">
        <v>3061</v>
      </c>
      <c r="AH3077" s="17">
        <v>3060</v>
      </c>
      <c r="AI3077" s="17">
        <f t="shared" si="100"/>
        <v>2.4659340659340661</v>
      </c>
      <c r="AJ3077" s="17" t="str">
        <f t="shared" si="101"/>
        <v>BF4</v>
      </c>
      <c r="AK3077" s="17"/>
      <c r="AL3077" s="17"/>
      <c r="AM3077" s="9"/>
      <c r="AN3077" s="9"/>
      <c r="AO3077" s="9"/>
    </row>
    <row r="3078" spans="33:41">
      <c r="AG3078" s="2">
        <v>3062</v>
      </c>
      <c r="AH3078" s="17">
        <v>3061</v>
      </c>
      <c r="AI3078" s="17">
        <f t="shared" si="100"/>
        <v>2.4667399267399266</v>
      </c>
      <c r="AJ3078" s="17" t="str">
        <f t="shared" si="101"/>
        <v>BF5</v>
      </c>
      <c r="AK3078" s="17"/>
      <c r="AL3078" s="17"/>
      <c r="AM3078" s="9"/>
      <c r="AN3078" s="9"/>
      <c r="AO3078" s="9"/>
    </row>
    <row r="3079" spans="33:41">
      <c r="AG3079" s="2">
        <v>3063</v>
      </c>
      <c r="AH3079" s="17">
        <v>3062</v>
      </c>
      <c r="AI3079" s="17">
        <f t="shared" si="100"/>
        <v>2.4675457875457876</v>
      </c>
      <c r="AJ3079" s="17" t="str">
        <f t="shared" si="101"/>
        <v>BF6</v>
      </c>
      <c r="AK3079" s="17"/>
      <c r="AL3079" s="17"/>
      <c r="AM3079" s="9"/>
      <c r="AN3079" s="9"/>
      <c r="AO3079" s="9"/>
    </row>
    <row r="3080" spans="33:41">
      <c r="AG3080" s="2">
        <v>3064</v>
      </c>
      <c r="AH3080" s="17">
        <v>3063</v>
      </c>
      <c r="AI3080" s="17">
        <f t="shared" si="100"/>
        <v>2.4683516483516486</v>
      </c>
      <c r="AJ3080" s="17" t="str">
        <f t="shared" si="101"/>
        <v>BF7</v>
      </c>
      <c r="AK3080" s="17"/>
      <c r="AL3080" s="17"/>
      <c r="AM3080" s="9"/>
      <c r="AN3080" s="9"/>
      <c r="AO3080" s="9"/>
    </row>
    <row r="3081" spans="33:41">
      <c r="AG3081" s="2">
        <v>3065</v>
      </c>
      <c r="AH3081" s="17">
        <v>3064</v>
      </c>
      <c r="AI3081" s="17">
        <f t="shared" si="100"/>
        <v>2.4691575091575091</v>
      </c>
      <c r="AJ3081" s="17" t="str">
        <f t="shared" si="101"/>
        <v>BF8</v>
      </c>
      <c r="AK3081" s="17"/>
      <c r="AL3081" s="17"/>
      <c r="AM3081" s="9"/>
      <c r="AN3081" s="9"/>
      <c r="AO3081" s="9"/>
    </row>
    <row r="3082" spans="33:41">
      <c r="AG3082" s="2">
        <v>3066</v>
      </c>
      <c r="AH3082" s="17">
        <v>3065</v>
      </c>
      <c r="AI3082" s="17">
        <f t="shared" si="100"/>
        <v>2.4699633699633701</v>
      </c>
      <c r="AJ3082" s="17" t="str">
        <f t="shared" si="101"/>
        <v>BF9</v>
      </c>
      <c r="AK3082" s="17"/>
      <c r="AL3082" s="17"/>
      <c r="AM3082" s="9"/>
      <c r="AN3082" s="9"/>
      <c r="AO3082" s="9"/>
    </row>
    <row r="3083" spans="33:41">
      <c r="AG3083" s="2">
        <v>3067</v>
      </c>
      <c r="AH3083" s="17">
        <v>3066</v>
      </c>
      <c r="AI3083" s="17">
        <f t="shared" si="100"/>
        <v>2.4707692307692306</v>
      </c>
      <c r="AJ3083" s="17" t="str">
        <f t="shared" si="101"/>
        <v>BFA</v>
      </c>
      <c r="AK3083" s="17"/>
      <c r="AL3083" s="17"/>
      <c r="AM3083" s="9"/>
      <c r="AN3083" s="9"/>
      <c r="AO3083" s="9"/>
    </row>
    <row r="3084" spans="33:41">
      <c r="AG3084" s="2">
        <v>3068</v>
      </c>
      <c r="AH3084" s="17">
        <v>3067</v>
      </c>
      <c r="AI3084" s="17">
        <f t="shared" si="100"/>
        <v>2.4715750915750916</v>
      </c>
      <c r="AJ3084" s="17" t="str">
        <f t="shared" si="101"/>
        <v>BFB</v>
      </c>
      <c r="AK3084" s="17"/>
      <c r="AL3084" s="17"/>
      <c r="AM3084" s="9"/>
      <c r="AN3084" s="9"/>
      <c r="AO3084" s="9"/>
    </row>
    <row r="3085" spans="33:41">
      <c r="AG3085" s="2">
        <v>3069</v>
      </c>
      <c r="AH3085" s="17">
        <v>3068</v>
      </c>
      <c r="AI3085" s="17">
        <f t="shared" si="100"/>
        <v>2.4723809523809526</v>
      </c>
      <c r="AJ3085" s="17" t="str">
        <f t="shared" si="101"/>
        <v>BFC</v>
      </c>
      <c r="AK3085" s="17"/>
      <c r="AL3085" s="17"/>
      <c r="AM3085" s="9"/>
      <c r="AN3085" s="9"/>
      <c r="AO3085" s="9"/>
    </row>
    <row r="3086" spans="33:41">
      <c r="AG3086" s="2">
        <v>3070</v>
      </c>
      <c r="AH3086" s="17">
        <v>3069</v>
      </c>
      <c r="AI3086" s="17">
        <f t="shared" si="100"/>
        <v>2.4731868131868131</v>
      </c>
      <c r="AJ3086" s="17" t="str">
        <f t="shared" si="101"/>
        <v>BFD</v>
      </c>
      <c r="AK3086" s="17"/>
      <c r="AL3086" s="17"/>
      <c r="AM3086" s="9"/>
      <c r="AN3086" s="9"/>
      <c r="AO3086" s="9"/>
    </row>
    <row r="3087" spans="33:41">
      <c r="AG3087" s="2">
        <v>3071</v>
      </c>
      <c r="AH3087" s="17">
        <v>3070</v>
      </c>
      <c r="AI3087" s="17">
        <f t="shared" si="100"/>
        <v>2.4739926739926741</v>
      </c>
      <c r="AJ3087" s="17" t="str">
        <f t="shared" si="101"/>
        <v>BFE</v>
      </c>
      <c r="AK3087" s="17"/>
      <c r="AL3087" s="17"/>
      <c r="AM3087" s="9"/>
      <c r="AN3087" s="9"/>
      <c r="AO3087" s="9"/>
    </row>
    <row r="3088" spans="33:41">
      <c r="AG3088" s="2">
        <v>3072</v>
      </c>
      <c r="AH3088" s="17">
        <v>3071</v>
      </c>
      <c r="AI3088" s="17">
        <f t="shared" si="100"/>
        <v>2.4747985347985346</v>
      </c>
      <c r="AJ3088" s="17" t="str">
        <f t="shared" si="101"/>
        <v>BFF</v>
      </c>
      <c r="AK3088" s="17"/>
      <c r="AL3088" s="17"/>
      <c r="AM3088" s="9"/>
      <c r="AN3088" s="9"/>
      <c r="AO3088" s="9"/>
    </row>
    <row r="3089" spans="33:41">
      <c r="AG3089" s="2">
        <v>3073</v>
      </c>
      <c r="AH3089" s="17">
        <v>3072</v>
      </c>
      <c r="AI3089" s="17">
        <f t="shared" si="100"/>
        <v>2.4756043956043956</v>
      </c>
      <c r="AJ3089" s="17" t="str">
        <f t="shared" si="101"/>
        <v>C00</v>
      </c>
      <c r="AK3089" s="17"/>
      <c r="AL3089" s="17"/>
      <c r="AM3089" s="9"/>
      <c r="AN3089" s="9"/>
      <c r="AO3089" s="9"/>
    </row>
    <row r="3090" spans="33:41">
      <c r="AG3090" s="2">
        <v>3074</v>
      </c>
      <c r="AH3090" s="275">
        <v>3073</v>
      </c>
      <c r="AI3090" s="275">
        <f t="shared" si="100"/>
        <v>2.4764102564102566</v>
      </c>
      <c r="AJ3090" s="275" t="str">
        <f t="shared" si="101"/>
        <v>C01</v>
      </c>
      <c r="AK3090" s="275" t="s">
        <v>1759</v>
      </c>
      <c r="AL3090" s="17"/>
      <c r="AM3090" s="9"/>
      <c r="AN3090" s="9"/>
      <c r="AO3090" s="9"/>
    </row>
    <row r="3091" spans="33:41">
      <c r="AG3091" s="2">
        <v>3075</v>
      </c>
      <c r="AH3091" s="17">
        <v>3074</v>
      </c>
      <c r="AI3091" s="17">
        <f t="shared" ref="AI3091:AI3154" si="102">AH3091*$AJ$15</f>
        <v>2.4772161172161171</v>
      </c>
      <c r="AJ3091" s="17" t="str">
        <f t="shared" ref="AJ3091:AJ3154" si="103">DEC2HEX(AH3091,3)</f>
        <v>C02</v>
      </c>
      <c r="AK3091" s="17"/>
      <c r="AL3091" s="17"/>
      <c r="AM3091" s="9"/>
      <c r="AN3091" s="9"/>
      <c r="AO3091" s="9"/>
    </row>
    <row r="3092" spans="33:41">
      <c r="AG3092" s="2">
        <v>3076</v>
      </c>
      <c r="AH3092" s="17">
        <v>3075</v>
      </c>
      <c r="AI3092" s="17">
        <f t="shared" si="102"/>
        <v>2.4780219780219781</v>
      </c>
      <c r="AJ3092" s="17" t="str">
        <f t="shared" si="103"/>
        <v>C03</v>
      </c>
      <c r="AK3092" s="17"/>
      <c r="AL3092" s="17"/>
      <c r="AM3092" s="9"/>
      <c r="AN3092" s="9"/>
      <c r="AO3092" s="9"/>
    </row>
    <row r="3093" spans="33:41">
      <c r="AG3093" s="2">
        <v>3077</v>
      </c>
      <c r="AH3093" s="17">
        <v>3076</v>
      </c>
      <c r="AI3093" s="17">
        <f t="shared" si="102"/>
        <v>2.4788278388278386</v>
      </c>
      <c r="AJ3093" s="17" t="str">
        <f t="shared" si="103"/>
        <v>C04</v>
      </c>
      <c r="AK3093" s="17"/>
      <c r="AL3093" s="17"/>
      <c r="AM3093" s="9"/>
      <c r="AN3093" s="9"/>
      <c r="AO3093" s="9"/>
    </row>
    <row r="3094" spans="33:41">
      <c r="AG3094" s="2">
        <v>3078</v>
      </c>
      <c r="AH3094" s="17">
        <v>3077</v>
      </c>
      <c r="AI3094" s="17">
        <f t="shared" si="102"/>
        <v>2.4796336996336996</v>
      </c>
      <c r="AJ3094" s="17" t="str">
        <f t="shared" si="103"/>
        <v>C05</v>
      </c>
      <c r="AK3094" s="17"/>
      <c r="AL3094" s="17"/>
      <c r="AM3094" s="9"/>
      <c r="AN3094" s="9"/>
      <c r="AO3094" s="9"/>
    </row>
    <row r="3095" spans="33:41">
      <c r="AG3095" s="2">
        <v>3079</v>
      </c>
      <c r="AH3095" s="17">
        <v>3078</v>
      </c>
      <c r="AI3095" s="17">
        <f t="shared" si="102"/>
        <v>2.4804395604395606</v>
      </c>
      <c r="AJ3095" s="17" t="str">
        <f t="shared" si="103"/>
        <v>C06</v>
      </c>
      <c r="AK3095" s="17"/>
      <c r="AL3095" s="17"/>
      <c r="AM3095" s="9"/>
      <c r="AN3095" s="9"/>
      <c r="AO3095" s="9"/>
    </row>
    <row r="3096" spans="33:41">
      <c r="AG3096" s="2">
        <v>3080</v>
      </c>
      <c r="AH3096" s="17">
        <v>3079</v>
      </c>
      <c r="AI3096" s="17">
        <f t="shared" si="102"/>
        <v>2.4812454212454211</v>
      </c>
      <c r="AJ3096" s="17" t="str">
        <f t="shared" si="103"/>
        <v>C07</v>
      </c>
      <c r="AK3096" s="17"/>
      <c r="AL3096" s="17"/>
      <c r="AM3096" s="9"/>
      <c r="AN3096" s="9"/>
      <c r="AO3096" s="9"/>
    </row>
    <row r="3097" spans="33:41">
      <c r="AG3097" s="2">
        <v>3081</v>
      </c>
      <c r="AH3097" s="17">
        <v>3080</v>
      </c>
      <c r="AI3097" s="17">
        <f t="shared" si="102"/>
        <v>2.4820512820512821</v>
      </c>
      <c r="AJ3097" s="17" t="str">
        <f t="shared" si="103"/>
        <v>C08</v>
      </c>
      <c r="AK3097" s="17"/>
      <c r="AL3097" s="17"/>
      <c r="AM3097" s="9"/>
      <c r="AN3097" s="9"/>
      <c r="AO3097" s="9"/>
    </row>
    <row r="3098" spans="33:41">
      <c r="AG3098" s="2">
        <v>3082</v>
      </c>
      <c r="AH3098" s="17">
        <v>3081</v>
      </c>
      <c r="AI3098" s="17">
        <f t="shared" si="102"/>
        <v>2.4828571428571427</v>
      </c>
      <c r="AJ3098" s="17" t="str">
        <f t="shared" si="103"/>
        <v>C09</v>
      </c>
      <c r="AK3098" s="17"/>
      <c r="AL3098" s="17"/>
      <c r="AM3098" s="9"/>
      <c r="AN3098" s="9"/>
      <c r="AO3098" s="9"/>
    </row>
    <row r="3099" spans="33:41">
      <c r="AG3099" s="2">
        <v>3083</v>
      </c>
      <c r="AH3099" s="17">
        <v>3082</v>
      </c>
      <c r="AI3099" s="17">
        <f t="shared" si="102"/>
        <v>2.4836630036630036</v>
      </c>
      <c r="AJ3099" s="17" t="str">
        <f t="shared" si="103"/>
        <v>C0A</v>
      </c>
      <c r="AK3099" s="17"/>
      <c r="AL3099" s="17"/>
      <c r="AM3099" s="9"/>
      <c r="AN3099" s="9"/>
      <c r="AO3099" s="9"/>
    </row>
    <row r="3100" spans="33:41">
      <c r="AG3100" s="2">
        <v>3084</v>
      </c>
      <c r="AH3100" s="17">
        <v>3083</v>
      </c>
      <c r="AI3100" s="17">
        <f t="shared" si="102"/>
        <v>2.4844688644688646</v>
      </c>
      <c r="AJ3100" s="17" t="str">
        <f t="shared" si="103"/>
        <v>C0B</v>
      </c>
      <c r="AK3100" s="17"/>
      <c r="AL3100" s="17"/>
      <c r="AM3100" s="9"/>
      <c r="AN3100" s="9"/>
      <c r="AO3100" s="9"/>
    </row>
    <row r="3101" spans="33:41">
      <c r="AG3101" s="2">
        <v>3085</v>
      </c>
      <c r="AH3101" s="17">
        <v>3084</v>
      </c>
      <c r="AI3101" s="17">
        <f t="shared" si="102"/>
        <v>2.4852747252747251</v>
      </c>
      <c r="AJ3101" s="17" t="str">
        <f t="shared" si="103"/>
        <v>C0C</v>
      </c>
      <c r="AK3101" s="17"/>
      <c r="AL3101" s="17"/>
      <c r="AM3101" s="9"/>
      <c r="AN3101" s="9"/>
      <c r="AO3101" s="9"/>
    </row>
    <row r="3102" spans="33:41">
      <c r="AG3102" s="2">
        <v>3086</v>
      </c>
      <c r="AH3102" s="17">
        <v>3085</v>
      </c>
      <c r="AI3102" s="17">
        <f t="shared" si="102"/>
        <v>2.4860805860805861</v>
      </c>
      <c r="AJ3102" s="17" t="str">
        <f t="shared" si="103"/>
        <v>C0D</v>
      </c>
      <c r="AK3102" s="17"/>
      <c r="AL3102" s="17"/>
      <c r="AM3102" s="9"/>
      <c r="AN3102" s="9"/>
      <c r="AO3102" s="9"/>
    </row>
    <row r="3103" spans="33:41">
      <c r="AG3103" s="2">
        <v>3087</v>
      </c>
      <c r="AH3103" s="17">
        <v>3086</v>
      </c>
      <c r="AI3103" s="17">
        <f t="shared" si="102"/>
        <v>2.4868864468864467</v>
      </c>
      <c r="AJ3103" s="17" t="str">
        <f t="shared" si="103"/>
        <v>C0E</v>
      </c>
      <c r="AK3103" s="17"/>
      <c r="AL3103" s="17"/>
      <c r="AM3103" s="9"/>
      <c r="AN3103" s="9"/>
      <c r="AO3103" s="9"/>
    </row>
    <row r="3104" spans="33:41">
      <c r="AG3104" s="2">
        <v>3088</v>
      </c>
      <c r="AH3104" s="17">
        <v>3087</v>
      </c>
      <c r="AI3104" s="17">
        <f t="shared" si="102"/>
        <v>2.4876923076923076</v>
      </c>
      <c r="AJ3104" s="17" t="str">
        <f t="shared" si="103"/>
        <v>C0F</v>
      </c>
      <c r="AK3104" s="17"/>
      <c r="AL3104" s="17"/>
      <c r="AM3104" s="9"/>
      <c r="AN3104" s="9"/>
      <c r="AO3104" s="9"/>
    </row>
    <row r="3105" spans="33:41">
      <c r="AG3105" s="2">
        <v>3089</v>
      </c>
      <c r="AH3105" s="17">
        <v>3088</v>
      </c>
      <c r="AI3105" s="17">
        <f t="shared" si="102"/>
        <v>2.4884981684981686</v>
      </c>
      <c r="AJ3105" s="17" t="str">
        <f t="shared" si="103"/>
        <v>C10</v>
      </c>
      <c r="AK3105" s="17"/>
      <c r="AL3105" s="17"/>
      <c r="AM3105" s="9"/>
      <c r="AN3105" s="9"/>
      <c r="AO3105" s="9"/>
    </row>
    <row r="3106" spans="33:41">
      <c r="AG3106" s="2">
        <v>3090</v>
      </c>
      <c r="AH3106" s="17">
        <v>3089</v>
      </c>
      <c r="AI3106" s="17">
        <f t="shared" si="102"/>
        <v>2.4893040293040292</v>
      </c>
      <c r="AJ3106" s="17" t="str">
        <f t="shared" si="103"/>
        <v>C11</v>
      </c>
      <c r="AK3106" s="17"/>
      <c r="AL3106" s="17"/>
      <c r="AM3106" s="9"/>
      <c r="AN3106" s="9"/>
      <c r="AO3106" s="9"/>
    </row>
    <row r="3107" spans="33:41">
      <c r="AG3107" s="2">
        <v>3091</v>
      </c>
      <c r="AH3107" s="17">
        <v>3090</v>
      </c>
      <c r="AI3107" s="17">
        <f t="shared" si="102"/>
        <v>2.4901098901098901</v>
      </c>
      <c r="AJ3107" s="17" t="str">
        <f t="shared" si="103"/>
        <v>C12</v>
      </c>
      <c r="AK3107" s="17"/>
      <c r="AL3107" s="17"/>
      <c r="AM3107" s="9"/>
      <c r="AN3107" s="9"/>
      <c r="AO3107" s="9"/>
    </row>
    <row r="3108" spans="33:41">
      <c r="AG3108" s="2">
        <v>3092</v>
      </c>
      <c r="AH3108" s="17">
        <v>3091</v>
      </c>
      <c r="AI3108" s="17">
        <f t="shared" si="102"/>
        <v>2.4909157509157511</v>
      </c>
      <c r="AJ3108" s="17" t="str">
        <f t="shared" si="103"/>
        <v>C13</v>
      </c>
      <c r="AK3108" s="17"/>
      <c r="AL3108" s="17"/>
      <c r="AM3108" s="9"/>
      <c r="AN3108" s="9"/>
      <c r="AO3108" s="9"/>
    </row>
    <row r="3109" spans="33:41">
      <c r="AG3109" s="2">
        <v>3093</v>
      </c>
      <c r="AH3109" s="17">
        <v>3092</v>
      </c>
      <c r="AI3109" s="17">
        <f t="shared" si="102"/>
        <v>2.4917216117216117</v>
      </c>
      <c r="AJ3109" s="17" t="str">
        <f t="shared" si="103"/>
        <v>C14</v>
      </c>
      <c r="AK3109" s="17"/>
      <c r="AL3109" s="17"/>
      <c r="AM3109" s="9"/>
      <c r="AN3109" s="9"/>
      <c r="AO3109" s="9"/>
    </row>
    <row r="3110" spans="33:41">
      <c r="AG3110" s="2">
        <v>3094</v>
      </c>
      <c r="AH3110" s="17">
        <v>3093</v>
      </c>
      <c r="AI3110" s="17">
        <f t="shared" si="102"/>
        <v>2.4925274725274726</v>
      </c>
      <c r="AJ3110" s="17" t="str">
        <f t="shared" si="103"/>
        <v>C15</v>
      </c>
      <c r="AK3110" s="17"/>
      <c r="AL3110" s="17"/>
      <c r="AM3110" s="9"/>
      <c r="AN3110" s="9"/>
      <c r="AO3110" s="9"/>
    </row>
    <row r="3111" spans="33:41">
      <c r="AG3111" s="2">
        <v>3095</v>
      </c>
      <c r="AH3111" s="17">
        <v>3094</v>
      </c>
      <c r="AI3111" s="17">
        <f t="shared" si="102"/>
        <v>2.4933333333333332</v>
      </c>
      <c r="AJ3111" s="17" t="str">
        <f t="shared" si="103"/>
        <v>C16</v>
      </c>
      <c r="AK3111" s="17"/>
      <c r="AL3111" s="17"/>
      <c r="AM3111" s="9"/>
      <c r="AN3111" s="9"/>
      <c r="AO3111" s="9"/>
    </row>
    <row r="3112" spans="33:41">
      <c r="AG3112" s="2">
        <v>3096</v>
      </c>
      <c r="AH3112" s="17">
        <v>3095</v>
      </c>
      <c r="AI3112" s="17">
        <f t="shared" si="102"/>
        <v>2.4941391941391942</v>
      </c>
      <c r="AJ3112" s="17" t="str">
        <f t="shared" si="103"/>
        <v>C17</v>
      </c>
      <c r="AK3112" s="17"/>
      <c r="AL3112" s="17"/>
      <c r="AM3112" s="9"/>
      <c r="AN3112" s="9"/>
      <c r="AO3112" s="9"/>
    </row>
    <row r="3113" spans="33:41">
      <c r="AG3113" s="2">
        <v>3097</v>
      </c>
      <c r="AH3113" s="17">
        <v>3096</v>
      </c>
      <c r="AI3113" s="17">
        <f t="shared" si="102"/>
        <v>2.4949450549450551</v>
      </c>
      <c r="AJ3113" s="17" t="str">
        <f t="shared" si="103"/>
        <v>C18</v>
      </c>
      <c r="AK3113" s="17"/>
      <c r="AL3113" s="17"/>
      <c r="AM3113" s="9"/>
      <c r="AN3113" s="9"/>
      <c r="AO3113" s="9"/>
    </row>
    <row r="3114" spans="33:41">
      <c r="AG3114" s="2">
        <v>3098</v>
      </c>
      <c r="AH3114" s="17">
        <v>3097</v>
      </c>
      <c r="AI3114" s="17">
        <f t="shared" si="102"/>
        <v>2.4957509157509157</v>
      </c>
      <c r="AJ3114" s="17" t="str">
        <f t="shared" si="103"/>
        <v>C19</v>
      </c>
      <c r="AK3114" s="17"/>
      <c r="AL3114" s="17"/>
      <c r="AM3114" s="9"/>
      <c r="AN3114" s="9"/>
      <c r="AO3114" s="9"/>
    </row>
    <row r="3115" spans="33:41">
      <c r="AG3115" s="2">
        <v>3099</v>
      </c>
      <c r="AH3115" s="17">
        <v>3098</v>
      </c>
      <c r="AI3115" s="17">
        <f t="shared" si="102"/>
        <v>2.4965567765567767</v>
      </c>
      <c r="AJ3115" s="17" t="str">
        <f t="shared" si="103"/>
        <v>C1A</v>
      </c>
      <c r="AK3115" s="17"/>
      <c r="AL3115" s="17"/>
      <c r="AM3115" s="9"/>
      <c r="AN3115" s="9"/>
      <c r="AO3115" s="9"/>
    </row>
    <row r="3116" spans="33:41">
      <c r="AG3116" s="2">
        <v>3100</v>
      </c>
      <c r="AH3116" s="17">
        <v>3099</v>
      </c>
      <c r="AI3116" s="17">
        <f t="shared" si="102"/>
        <v>2.4973626373626372</v>
      </c>
      <c r="AJ3116" s="17" t="str">
        <f t="shared" si="103"/>
        <v>C1B</v>
      </c>
      <c r="AK3116" s="17"/>
      <c r="AL3116" s="17"/>
      <c r="AM3116" s="9"/>
      <c r="AN3116" s="9"/>
      <c r="AO3116" s="9"/>
    </row>
    <row r="3117" spans="33:41">
      <c r="AG3117" s="2">
        <v>3101</v>
      </c>
      <c r="AH3117" s="17">
        <v>3100</v>
      </c>
      <c r="AI3117" s="17">
        <f t="shared" si="102"/>
        <v>2.4981684981684982</v>
      </c>
      <c r="AJ3117" s="17" t="str">
        <f t="shared" si="103"/>
        <v>C1C</v>
      </c>
      <c r="AK3117" s="17"/>
      <c r="AL3117" s="17"/>
      <c r="AM3117" s="9"/>
      <c r="AN3117" s="9"/>
      <c r="AO3117" s="9"/>
    </row>
    <row r="3118" spans="33:41">
      <c r="AG3118" s="2">
        <v>3102</v>
      </c>
      <c r="AH3118" s="17">
        <v>3101</v>
      </c>
      <c r="AI3118" s="17">
        <f t="shared" si="102"/>
        <v>2.4989743589743592</v>
      </c>
      <c r="AJ3118" s="17" t="str">
        <f t="shared" si="103"/>
        <v>C1D</v>
      </c>
      <c r="AK3118" s="17"/>
      <c r="AL3118" s="17"/>
      <c r="AM3118" s="9"/>
      <c r="AN3118" s="9"/>
      <c r="AO3118" s="9"/>
    </row>
    <row r="3119" spans="33:41">
      <c r="AG3119" s="2">
        <v>3103</v>
      </c>
      <c r="AH3119" s="17">
        <v>3102</v>
      </c>
      <c r="AI3119" s="17">
        <f t="shared" si="102"/>
        <v>2.4997802197802197</v>
      </c>
      <c r="AJ3119" s="17" t="str">
        <f t="shared" si="103"/>
        <v>C1E</v>
      </c>
      <c r="AK3119" s="17"/>
      <c r="AL3119" s="17"/>
      <c r="AM3119" s="9"/>
      <c r="AN3119" s="9"/>
      <c r="AO3119" s="9"/>
    </row>
    <row r="3120" spans="33:41">
      <c r="AG3120" s="2">
        <v>3104</v>
      </c>
      <c r="AH3120" s="17">
        <v>3103</v>
      </c>
      <c r="AI3120" s="17">
        <f t="shared" si="102"/>
        <v>2.5005860805860807</v>
      </c>
      <c r="AJ3120" s="17" t="str">
        <f t="shared" si="103"/>
        <v>C1F</v>
      </c>
      <c r="AK3120" s="17"/>
      <c r="AL3120" s="17"/>
      <c r="AM3120" s="9"/>
      <c r="AN3120" s="9"/>
      <c r="AO3120" s="9"/>
    </row>
    <row r="3121" spans="33:41">
      <c r="AG3121" s="2">
        <v>3105</v>
      </c>
      <c r="AH3121" s="17">
        <v>3104</v>
      </c>
      <c r="AI3121" s="17">
        <f t="shared" si="102"/>
        <v>2.5013919413919412</v>
      </c>
      <c r="AJ3121" s="17" t="str">
        <f t="shared" si="103"/>
        <v>C20</v>
      </c>
      <c r="AK3121" s="17"/>
      <c r="AL3121" s="17"/>
      <c r="AM3121" s="9"/>
      <c r="AN3121" s="9"/>
      <c r="AO3121" s="9"/>
    </row>
    <row r="3122" spans="33:41">
      <c r="AG3122" s="2">
        <v>3106</v>
      </c>
      <c r="AH3122" s="17">
        <v>3105</v>
      </c>
      <c r="AI3122" s="17">
        <f t="shared" si="102"/>
        <v>2.5021978021978022</v>
      </c>
      <c r="AJ3122" s="17" t="str">
        <f t="shared" si="103"/>
        <v>C21</v>
      </c>
      <c r="AK3122" s="17"/>
      <c r="AL3122" s="17"/>
      <c r="AM3122" s="9"/>
      <c r="AN3122" s="9"/>
      <c r="AO3122" s="9"/>
    </row>
    <row r="3123" spans="33:41">
      <c r="AG3123" s="2">
        <v>3107</v>
      </c>
      <c r="AH3123" s="17">
        <v>3106</v>
      </c>
      <c r="AI3123" s="17">
        <f t="shared" si="102"/>
        <v>2.5030036630036632</v>
      </c>
      <c r="AJ3123" s="17" t="str">
        <f t="shared" si="103"/>
        <v>C22</v>
      </c>
      <c r="AK3123" s="17"/>
      <c r="AL3123" s="17"/>
      <c r="AM3123" s="9"/>
      <c r="AN3123" s="9"/>
      <c r="AO3123" s="9"/>
    </row>
    <row r="3124" spans="33:41">
      <c r="AG3124" s="2">
        <v>3108</v>
      </c>
      <c r="AH3124" s="17">
        <v>3107</v>
      </c>
      <c r="AI3124" s="17">
        <f t="shared" si="102"/>
        <v>2.5038095238095237</v>
      </c>
      <c r="AJ3124" s="17" t="str">
        <f t="shared" si="103"/>
        <v>C23</v>
      </c>
      <c r="AK3124" s="17"/>
      <c r="AL3124" s="17"/>
      <c r="AM3124" s="9"/>
      <c r="AN3124" s="9"/>
      <c r="AO3124" s="9"/>
    </row>
    <row r="3125" spans="33:41">
      <c r="AG3125" s="2">
        <v>3109</v>
      </c>
      <c r="AH3125" s="17">
        <v>3108</v>
      </c>
      <c r="AI3125" s="17">
        <f t="shared" si="102"/>
        <v>2.5046153846153847</v>
      </c>
      <c r="AJ3125" s="17" t="str">
        <f t="shared" si="103"/>
        <v>C24</v>
      </c>
      <c r="AK3125" s="17"/>
      <c r="AL3125" s="17"/>
      <c r="AM3125" s="9"/>
      <c r="AN3125" s="9"/>
      <c r="AO3125" s="9"/>
    </row>
    <row r="3126" spans="33:41">
      <c r="AG3126" s="2">
        <v>3110</v>
      </c>
      <c r="AH3126" s="17">
        <v>3109</v>
      </c>
      <c r="AI3126" s="17">
        <f t="shared" si="102"/>
        <v>2.5054212454212452</v>
      </c>
      <c r="AJ3126" s="17" t="str">
        <f t="shared" si="103"/>
        <v>C25</v>
      </c>
      <c r="AK3126" s="17"/>
      <c r="AL3126" s="17"/>
      <c r="AM3126" s="9"/>
      <c r="AN3126" s="9"/>
      <c r="AO3126" s="9"/>
    </row>
    <row r="3127" spans="33:41">
      <c r="AG3127" s="2">
        <v>3111</v>
      </c>
      <c r="AH3127" s="17">
        <v>3110</v>
      </c>
      <c r="AI3127" s="17">
        <f t="shared" si="102"/>
        <v>2.5062271062271062</v>
      </c>
      <c r="AJ3127" s="17" t="str">
        <f t="shared" si="103"/>
        <v>C26</v>
      </c>
      <c r="AK3127" s="17"/>
      <c r="AL3127" s="17"/>
      <c r="AM3127" s="9"/>
      <c r="AN3127" s="9"/>
      <c r="AO3127" s="9"/>
    </row>
    <row r="3128" spans="33:41">
      <c r="AG3128" s="2">
        <v>3112</v>
      </c>
      <c r="AH3128" s="17">
        <v>3111</v>
      </c>
      <c r="AI3128" s="17">
        <f t="shared" si="102"/>
        <v>2.5070329670329672</v>
      </c>
      <c r="AJ3128" s="17" t="str">
        <f t="shared" si="103"/>
        <v>C27</v>
      </c>
      <c r="AK3128" s="17"/>
      <c r="AL3128" s="17"/>
      <c r="AM3128" s="9"/>
      <c r="AN3128" s="9"/>
      <c r="AO3128" s="9"/>
    </row>
    <row r="3129" spans="33:41">
      <c r="AG3129" s="2">
        <v>3113</v>
      </c>
      <c r="AH3129" s="17">
        <v>3112</v>
      </c>
      <c r="AI3129" s="17">
        <f t="shared" si="102"/>
        <v>2.5078388278388277</v>
      </c>
      <c r="AJ3129" s="17" t="str">
        <f t="shared" si="103"/>
        <v>C28</v>
      </c>
      <c r="AK3129" s="17"/>
      <c r="AL3129" s="17"/>
      <c r="AM3129" s="9"/>
      <c r="AN3129" s="9"/>
      <c r="AO3129" s="9"/>
    </row>
    <row r="3130" spans="33:41">
      <c r="AG3130" s="2">
        <v>3114</v>
      </c>
      <c r="AH3130" s="17">
        <v>3113</v>
      </c>
      <c r="AI3130" s="17">
        <f t="shared" si="102"/>
        <v>2.5086446886446887</v>
      </c>
      <c r="AJ3130" s="17" t="str">
        <f t="shared" si="103"/>
        <v>C29</v>
      </c>
      <c r="AK3130" s="17"/>
      <c r="AL3130" s="17"/>
      <c r="AM3130" s="9"/>
      <c r="AN3130" s="9"/>
      <c r="AO3130" s="9"/>
    </row>
    <row r="3131" spans="33:41">
      <c r="AG3131" s="2">
        <v>3115</v>
      </c>
      <c r="AH3131" s="17">
        <v>3114</v>
      </c>
      <c r="AI3131" s="17">
        <f t="shared" si="102"/>
        <v>2.5094505494505492</v>
      </c>
      <c r="AJ3131" s="17" t="str">
        <f t="shared" si="103"/>
        <v>C2A</v>
      </c>
      <c r="AK3131" s="17"/>
      <c r="AL3131" s="17"/>
      <c r="AM3131" s="9"/>
      <c r="AN3131" s="9"/>
      <c r="AO3131" s="9"/>
    </row>
    <row r="3132" spans="33:41">
      <c r="AG3132" s="2">
        <v>3116</v>
      </c>
      <c r="AH3132" s="17">
        <v>3115</v>
      </c>
      <c r="AI3132" s="17">
        <f t="shared" si="102"/>
        <v>2.5102564102564102</v>
      </c>
      <c r="AJ3132" s="17" t="str">
        <f t="shared" si="103"/>
        <v>C2B</v>
      </c>
      <c r="AK3132" s="17"/>
      <c r="AL3132" s="17"/>
      <c r="AM3132" s="9"/>
      <c r="AN3132" s="9"/>
      <c r="AO3132" s="9"/>
    </row>
    <row r="3133" spans="33:41">
      <c r="AG3133" s="2">
        <v>3117</v>
      </c>
      <c r="AH3133" s="17">
        <v>3116</v>
      </c>
      <c r="AI3133" s="17">
        <f t="shared" si="102"/>
        <v>2.5110622710622712</v>
      </c>
      <c r="AJ3133" s="17" t="str">
        <f t="shared" si="103"/>
        <v>C2C</v>
      </c>
      <c r="AK3133" s="17"/>
      <c r="AL3133" s="17"/>
      <c r="AM3133" s="9"/>
      <c r="AN3133" s="9"/>
      <c r="AO3133" s="9"/>
    </row>
    <row r="3134" spans="33:41">
      <c r="AG3134" s="2">
        <v>3118</v>
      </c>
      <c r="AH3134" s="17">
        <v>3117</v>
      </c>
      <c r="AI3134" s="17">
        <f t="shared" si="102"/>
        <v>2.5118681318681317</v>
      </c>
      <c r="AJ3134" s="17" t="str">
        <f t="shared" si="103"/>
        <v>C2D</v>
      </c>
      <c r="AK3134" s="17"/>
      <c r="AL3134" s="17"/>
      <c r="AM3134" s="9"/>
      <c r="AN3134" s="9"/>
      <c r="AO3134" s="9"/>
    </row>
    <row r="3135" spans="33:41">
      <c r="AG3135" s="2">
        <v>3119</v>
      </c>
      <c r="AH3135" s="17">
        <v>3118</v>
      </c>
      <c r="AI3135" s="17">
        <f t="shared" si="102"/>
        <v>2.5126739926739927</v>
      </c>
      <c r="AJ3135" s="17" t="str">
        <f t="shared" si="103"/>
        <v>C2E</v>
      </c>
      <c r="AK3135" s="17"/>
      <c r="AL3135" s="17"/>
      <c r="AM3135" s="9"/>
      <c r="AN3135" s="9"/>
      <c r="AO3135" s="9"/>
    </row>
    <row r="3136" spans="33:41">
      <c r="AG3136" s="2">
        <v>3120</v>
      </c>
      <c r="AH3136" s="17">
        <v>3119</v>
      </c>
      <c r="AI3136" s="17">
        <f t="shared" si="102"/>
        <v>2.5134798534798537</v>
      </c>
      <c r="AJ3136" s="17" t="str">
        <f t="shared" si="103"/>
        <v>C2F</v>
      </c>
      <c r="AK3136" s="17"/>
      <c r="AL3136" s="17"/>
      <c r="AM3136" s="9"/>
      <c r="AN3136" s="9"/>
      <c r="AO3136" s="9"/>
    </row>
    <row r="3137" spans="33:41">
      <c r="AG3137" s="2">
        <v>3121</v>
      </c>
      <c r="AH3137" s="17">
        <v>3120</v>
      </c>
      <c r="AI3137" s="17">
        <f t="shared" si="102"/>
        <v>2.5142857142857142</v>
      </c>
      <c r="AJ3137" s="17" t="str">
        <f t="shared" si="103"/>
        <v>C30</v>
      </c>
      <c r="AK3137" s="17"/>
      <c r="AL3137" s="17"/>
      <c r="AM3137" s="9"/>
      <c r="AN3137" s="9"/>
      <c r="AO3137" s="9"/>
    </row>
    <row r="3138" spans="33:41">
      <c r="AG3138" s="2">
        <v>3122</v>
      </c>
      <c r="AH3138" s="17">
        <v>3121</v>
      </c>
      <c r="AI3138" s="17">
        <f t="shared" si="102"/>
        <v>2.5150915750915752</v>
      </c>
      <c r="AJ3138" s="17" t="str">
        <f t="shared" si="103"/>
        <v>C31</v>
      </c>
      <c r="AK3138" s="17"/>
      <c r="AL3138" s="17"/>
      <c r="AM3138" s="9"/>
      <c r="AN3138" s="9"/>
      <c r="AO3138" s="9"/>
    </row>
    <row r="3139" spans="33:41">
      <c r="AG3139" s="2">
        <v>3123</v>
      </c>
      <c r="AH3139" s="17">
        <v>3122</v>
      </c>
      <c r="AI3139" s="17">
        <f t="shared" si="102"/>
        <v>2.5158974358974358</v>
      </c>
      <c r="AJ3139" s="17" t="str">
        <f t="shared" si="103"/>
        <v>C32</v>
      </c>
      <c r="AK3139" s="17"/>
      <c r="AL3139" s="17"/>
      <c r="AM3139" s="9"/>
      <c r="AN3139" s="9"/>
      <c r="AO3139" s="9"/>
    </row>
    <row r="3140" spans="33:41">
      <c r="AG3140" s="2">
        <v>3124</v>
      </c>
      <c r="AH3140" s="17">
        <v>3123</v>
      </c>
      <c r="AI3140" s="17">
        <f t="shared" si="102"/>
        <v>2.5167032967032967</v>
      </c>
      <c r="AJ3140" s="17" t="str">
        <f t="shared" si="103"/>
        <v>C33</v>
      </c>
      <c r="AK3140" s="17"/>
      <c r="AL3140" s="17"/>
      <c r="AM3140" s="9"/>
      <c r="AN3140" s="9"/>
      <c r="AO3140" s="9"/>
    </row>
    <row r="3141" spans="33:41">
      <c r="AG3141" s="2">
        <v>3125</v>
      </c>
      <c r="AH3141" s="17">
        <v>3124</v>
      </c>
      <c r="AI3141" s="17">
        <f t="shared" si="102"/>
        <v>2.5175091575091577</v>
      </c>
      <c r="AJ3141" s="17" t="str">
        <f t="shared" si="103"/>
        <v>C34</v>
      </c>
      <c r="AK3141" s="17"/>
      <c r="AL3141" s="17"/>
      <c r="AM3141" s="9"/>
      <c r="AN3141" s="9"/>
      <c r="AO3141" s="9"/>
    </row>
    <row r="3142" spans="33:41">
      <c r="AG3142" s="2">
        <v>3126</v>
      </c>
      <c r="AH3142" s="17">
        <v>3125</v>
      </c>
      <c r="AI3142" s="17">
        <f t="shared" si="102"/>
        <v>2.5183150183150182</v>
      </c>
      <c r="AJ3142" s="17" t="str">
        <f t="shared" si="103"/>
        <v>C35</v>
      </c>
      <c r="AK3142" s="17"/>
      <c r="AL3142" s="17"/>
      <c r="AM3142" s="9"/>
      <c r="AN3142" s="9"/>
      <c r="AO3142" s="9"/>
    </row>
    <row r="3143" spans="33:41">
      <c r="AG3143" s="2">
        <v>3127</v>
      </c>
      <c r="AH3143" s="17">
        <v>3126</v>
      </c>
      <c r="AI3143" s="17">
        <f t="shared" si="102"/>
        <v>2.5191208791208792</v>
      </c>
      <c r="AJ3143" s="17" t="str">
        <f t="shared" si="103"/>
        <v>C36</v>
      </c>
      <c r="AK3143" s="17"/>
      <c r="AL3143" s="17"/>
      <c r="AM3143" s="9"/>
      <c r="AN3143" s="9"/>
      <c r="AO3143" s="9"/>
    </row>
    <row r="3144" spans="33:41">
      <c r="AG3144" s="2">
        <v>3128</v>
      </c>
      <c r="AH3144" s="17">
        <v>3127</v>
      </c>
      <c r="AI3144" s="17">
        <f t="shared" si="102"/>
        <v>2.5199267399267398</v>
      </c>
      <c r="AJ3144" s="17" t="str">
        <f t="shared" si="103"/>
        <v>C37</v>
      </c>
      <c r="AK3144" s="17"/>
      <c r="AL3144" s="17"/>
      <c r="AM3144" s="9"/>
      <c r="AN3144" s="9"/>
      <c r="AO3144" s="9"/>
    </row>
    <row r="3145" spans="33:41">
      <c r="AG3145" s="2">
        <v>3129</v>
      </c>
      <c r="AH3145" s="17">
        <v>3128</v>
      </c>
      <c r="AI3145" s="17">
        <f t="shared" si="102"/>
        <v>2.5207326007326007</v>
      </c>
      <c r="AJ3145" s="17" t="str">
        <f t="shared" si="103"/>
        <v>C38</v>
      </c>
      <c r="AK3145" s="17"/>
      <c r="AL3145" s="17"/>
      <c r="AM3145" s="9"/>
      <c r="AN3145" s="9"/>
      <c r="AO3145" s="9"/>
    </row>
    <row r="3146" spans="33:41">
      <c r="AG3146" s="2">
        <v>3130</v>
      </c>
      <c r="AH3146" s="17">
        <v>3129</v>
      </c>
      <c r="AI3146" s="17">
        <f t="shared" si="102"/>
        <v>2.5215384615384617</v>
      </c>
      <c r="AJ3146" s="17" t="str">
        <f t="shared" si="103"/>
        <v>C39</v>
      </c>
      <c r="AK3146" s="17"/>
      <c r="AL3146" s="17"/>
      <c r="AM3146" s="9"/>
      <c r="AN3146" s="9"/>
      <c r="AO3146" s="9"/>
    </row>
    <row r="3147" spans="33:41">
      <c r="AG3147" s="2">
        <v>3131</v>
      </c>
      <c r="AH3147" s="17">
        <v>3130</v>
      </c>
      <c r="AI3147" s="17">
        <f t="shared" si="102"/>
        <v>2.5223443223443223</v>
      </c>
      <c r="AJ3147" s="17" t="str">
        <f t="shared" si="103"/>
        <v>C3A</v>
      </c>
      <c r="AK3147" s="17"/>
      <c r="AL3147" s="17"/>
      <c r="AM3147" s="9"/>
      <c r="AN3147" s="9"/>
      <c r="AO3147" s="9"/>
    </row>
    <row r="3148" spans="33:41">
      <c r="AG3148" s="2">
        <v>3132</v>
      </c>
      <c r="AH3148" s="17">
        <v>3131</v>
      </c>
      <c r="AI3148" s="17">
        <f t="shared" si="102"/>
        <v>2.5231501831501832</v>
      </c>
      <c r="AJ3148" s="17" t="str">
        <f t="shared" si="103"/>
        <v>C3B</v>
      </c>
      <c r="AK3148" s="17"/>
      <c r="AL3148" s="17"/>
      <c r="AM3148" s="9"/>
      <c r="AN3148" s="9"/>
      <c r="AO3148" s="9"/>
    </row>
    <row r="3149" spans="33:41">
      <c r="AG3149" s="2">
        <v>3133</v>
      </c>
      <c r="AH3149" s="17">
        <v>3132</v>
      </c>
      <c r="AI3149" s="17">
        <f t="shared" si="102"/>
        <v>2.5239560439560438</v>
      </c>
      <c r="AJ3149" s="17" t="str">
        <f t="shared" si="103"/>
        <v>C3C</v>
      </c>
      <c r="AK3149" s="17"/>
      <c r="AL3149" s="17"/>
      <c r="AM3149" s="9"/>
      <c r="AN3149" s="9"/>
      <c r="AO3149" s="9"/>
    </row>
    <row r="3150" spans="33:41">
      <c r="AG3150" s="2">
        <v>3134</v>
      </c>
      <c r="AH3150" s="17">
        <v>3133</v>
      </c>
      <c r="AI3150" s="17">
        <f t="shared" si="102"/>
        <v>2.5247619047619048</v>
      </c>
      <c r="AJ3150" s="17" t="str">
        <f t="shared" si="103"/>
        <v>C3D</v>
      </c>
      <c r="AK3150" s="17"/>
      <c r="AL3150" s="17"/>
      <c r="AM3150" s="9"/>
      <c r="AN3150" s="9"/>
      <c r="AO3150" s="9"/>
    </row>
    <row r="3151" spans="33:41">
      <c r="AG3151" s="2">
        <v>3135</v>
      </c>
      <c r="AH3151" s="17">
        <v>3134</v>
      </c>
      <c r="AI3151" s="17">
        <f t="shared" si="102"/>
        <v>2.5255677655677657</v>
      </c>
      <c r="AJ3151" s="17" t="str">
        <f t="shared" si="103"/>
        <v>C3E</v>
      </c>
      <c r="AK3151" s="17"/>
      <c r="AL3151" s="17"/>
      <c r="AM3151" s="9"/>
      <c r="AN3151" s="9"/>
      <c r="AO3151" s="9"/>
    </row>
    <row r="3152" spans="33:41">
      <c r="AG3152" s="2">
        <v>3136</v>
      </c>
      <c r="AH3152" s="17">
        <v>3135</v>
      </c>
      <c r="AI3152" s="17">
        <f t="shared" si="102"/>
        <v>2.5263736263736263</v>
      </c>
      <c r="AJ3152" s="17" t="str">
        <f t="shared" si="103"/>
        <v>C3F</v>
      </c>
      <c r="AK3152" s="17"/>
      <c r="AL3152" s="17"/>
      <c r="AM3152" s="9"/>
      <c r="AN3152" s="9"/>
      <c r="AO3152" s="9"/>
    </row>
    <row r="3153" spans="33:41">
      <c r="AG3153" s="2">
        <v>3137</v>
      </c>
      <c r="AH3153" s="17">
        <v>3136</v>
      </c>
      <c r="AI3153" s="17">
        <f t="shared" si="102"/>
        <v>2.5271794871794873</v>
      </c>
      <c r="AJ3153" s="17" t="str">
        <f t="shared" si="103"/>
        <v>C40</v>
      </c>
      <c r="AK3153" s="17"/>
      <c r="AL3153" s="17"/>
      <c r="AM3153" s="9"/>
      <c r="AN3153" s="9"/>
      <c r="AO3153" s="9"/>
    </row>
    <row r="3154" spans="33:41">
      <c r="AG3154" s="2">
        <v>3138</v>
      </c>
      <c r="AH3154" s="17">
        <v>3137</v>
      </c>
      <c r="AI3154" s="17">
        <f t="shared" si="102"/>
        <v>2.5279853479853478</v>
      </c>
      <c r="AJ3154" s="17" t="str">
        <f t="shared" si="103"/>
        <v>C41</v>
      </c>
      <c r="AK3154" s="17"/>
      <c r="AL3154" s="17"/>
      <c r="AM3154" s="9"/>
      <c r="AN3154" s="9"/>
      <c r="AO3154" s="9"/>
    </row>
    <row r="3155" spans="33:41">
      <c r="AG3155" s="2">
        <v>3139</v>
      </c>
      <c r="AH3155" s="17">
        <v>3138</v>
      </c>
      <c r="AI3155" s="17">
        <f t="shared" ref="AI3155:AI3218" si="104">AH3155*$AJ$15</f>
        <v>2.5287912087912088</v>
      </c>
      <c r="AJ3155" s="17" t="str">
        <f t="shared" ref="AJ3155:AJ3218" si="105">DEC2HEX(AH3155,3)</f>
        <v>C42</v>
      </c>
      <c r="AK3155" s="17"/>
      <c r="AL3155" s="17"/>
      <c r="AM3155" s="9"/>
      <c r="AN3155" s="9"/>
      <c r="AO3155" s="9"/>
    </row>
    <row r="3156" spans="33:41">
      <c r="AG3156" s="2">
        <v>3140</v>
      </c>
      <c r="AH3156" s="17">
        <v>3139</v>
      </c>
      <c r="AI3156" s="17">
        <f t="shared" si="104"/>
        <v>2.5295970695970698</v>
      </c>
      <c r="AJ3156" s="17" t="str">
        <f t="shared" si="105"/>
        <v>C43</v>
      </c>
      <c r="AK3156" s="17"/>
      <c r="AL3156" s="17"/>
      <c r="AM3156" s="9"/>
      <c r="AN3156" s="9"/>
      <c r="AO3156" s="9"/>
    </row>
    <row r="3157" spans="33:41">
      <c r="AG3157" s="2">
        <v>3141</v>
      </c>
      <c r="AH3157" s="17">
        <v>3140</v>
      </c>
      <c r="AI3157" s="17">
        <f t="shared" si="104"/>
        <v>2.5304029304029303</v>
      </c>
      <c r="AJ3157" s="17" t="str">
        <f t="shared" si="105"/>
        <v>C44</v>
      </c>
      <c r="AK3157" s="17"/>
      <c r="AL3157" s="17"/>
      <c r="AM3157" s="9"/>
      <c r="AN3157" s="9"/>
      <c r="AO3157" s="9"/>
    </row>
    <row r="3158" spans="33:41">
      <c r="AG3158" s="2">
        <v>3142</v>
      </c>
      <c r="AH3158" s="17">
        <v>3141</v>
      </c>
      <c r="AI3158" s="17">
        <f t="shared" si="104"/>
        <v>2.5312087912087913</v>
      </c>
      <c r="AJ3158" s="17" t="str">
        <f t="shared" si="105"/>
        <v>C45</v>
      </c>
      <c r="AK3158" s="17"/>
      <c r="AL3158" s="17"/>
      <c r="AM3158" s="9"/>
      <c r="AN3158" s="9"/>
      <c r="AO3158" s="9"/>
    </row>
    <row r="3159" spans="33:41">
      <c r="AG3159" s="2">
        <v>3143</v>
      </c>
      <c r="AH3159" s="17">
        <v>3142</v>
      </c>
      <c r="AI3159" s="17">
        <f t="shared" si="104"/>
        <v>2.5320146520146518</v>
      </c>
      <c r="AJ3159" s="17" t="str">
        <f t="shared" si="105"/>
        <v>C46</v>
      </c>
      <c r="AK3159" s="17"/>
      <c r="AL3159" s="17"/>
      <c r="AM3159" s="9"/>
      <c r="AN3159" s="9"/>
      <c r="AO3159" s="9"/>
    </row>
    <row r="3160" spans="33:41">
      <c r="AG3160" s="2">
        <v>3144</v>
      </c>
      <c r="AH3160" s="17">
        <v>3143</v>
      </c>
      <c r="AI3160" s="17">
        <f t="shared" si="104"/>
        <v>2.5328205128205128</v>
      </c>
      <c r="AJ3160" s="17" t="str">
        <f t="shared" si="105"/>
        <v>C47</v>
      </c>
      <c r="AK3160" s="17"/>
      <c r="AL3160" s="17"/>
      <c r="AM3160" s="9"/>
      <c r="AN3160" s="9"/>
      <c r="AO3160" s="9"/>
    </row>
    <row r="3161" spans="33:41">
      <c r="AG3161" s="2">
        <v>3145</v>
      </c>
      <c r="AH3161" s="17">
        <v>3144</v>
      </c>
      <c r="AI3161" s="17">
        <f t="shared" si="104"/>
        <v>2.5336263736263738</v>
      </c>
      <c r="AJ3161" s="17" t="str">
        <f t="shared" si="105"/>
        <v>C48</v>
      </c>
      <c r="AK3161" s="17"/>
      <c r="AL3161" s="17"/>
      <c r="AM3161" s="9"/>
      <c r="AN3161" s="9"/>
      <c r="AO3161" s="9"/>
    </row>
    <row r="3162" spans="33:41">
      <c r="AG3162" s="2">
        <v>3146</v>
      </c>
      <c r="AH3162" s="17">
        <v>3145</v>
      </c>
      <c r="AI3162" s="17">
        <f t="shared" si="104"/>
        <v>2.5344322344322343</v>
      </c>
      <c r="AJ3162" s="17" t="str">
        <f t="shared" si="105"/>
        <v>C49</v>
      </c>
      <c r="AK3162" s="17"/>
      <c r="AL3162" s="17"/>
      <c r="AM3162" s="9"/>
      <c r="AN3162" s="9"/>
      <c r="AO3162" s="9"/>
    </row>
    <row r="3163" spans="33:41">
      <c r="AG3163" s="2">
        <v>3147</v>
      </c>
      <c r="AH3163" s="17">
        <v>3146</v>
      </c>
      <c r="AI3163" s="17">
        <f t="shared" si="104"/>
        <v>2.5352380952380953</v>
      </c>
      <c r="AJ3163" s="17" t="str">
        <f t="shared" si="105"/>
        <v>C4A</v>
      </c>
      <c r="AK3163" s="17"/>
      <c r="AL3163" s="17"/>
      <c r="AM3163" s="9"/>
      <c r="AN3163" s="9"/>
      <c r="AO3163" s="9"/>
    </row>
    <row r="3164" spans="33:41">
      <c r="AG3164" s="2">
        <v>3148</v>
      </c>
      <c r="AH3164" s="17">
        <v>3147</v>
      </c>
      <c r="AI3164" s="17">
        <f t="shared" si="104"/>
        <v>2.5360439560439558</v>
      </c>
      <c r="AJ3164" s="17" t="str">
        <f t="shared" si="105"/>
        <v>C4B</v>
      </c>
      <c r="AK3164" s="17"/>
      <c r="AL3164" s="17"/>
      <c r="AM3164" s="9"/>
      <c r="AN3164" s="9"/>
      <c r="AO3164" s="9"/>
    </row>
    <row r="3165" spans="33:41">
      <c r="AG3165" s="2">
        <v>3149</v>
      </c>
      <c r="AH3165" s="17">
        <v>3148</v>
      </c>
      <c r="AI3165" s="17">
        <f t="shared" si="104"/>
        <v>2.5368498168498168</v>
      </c>
      <c r="AJ3165" s="17" t="str">
        <f t="shared" si="105"/>
        <v>C4C</v>
      </c>
      <c r="AK3165" s="17"/>
      <c r="AL3165" s="17"/>
      <c r="AM3165" s="9"/>
      <c r="AN3165" s="9"/>
      <c r="AO3165" s="9"/>
    </row>
    <row r="3166" spans="33:41">
      <c r="AG3166" s="2">
        <v>3150</v>
      </c>
      <c r="AH3166" s="17">
        <v>3149</v>
      </c>
      <c r="AI3166" s="17">
        <f t="shared" si="104"/>
        <v>2.5376556776556778</v>
      </c>
      <c r="AJ3166" s="17" t="str">
        <f t="shared" si="105"/>
        <v>C4D</v>
      </c>
      <c r="AK3166" s="17"/>
      <c r="AL3166" s="17"/>
      <c r="AM3166" s="9"/>
      <c r="AN3166" s="9"/>
      <c r="AO3166" s="9"/>
    </row>
    <row r="3167" spans="33:41">
      <c r="AG3167" s="2">
        <v>3151</v>
      </c>
      <c r="AH3167" s="17">
        <v>3150</v>
      </c>
      <c r="AI3167" s="17">
        <f t="shared" si="104"/>
        <v>2.5384615384615383</v>
      </c>
      <c r="AJ3167" s="17" t="str">
        <f t="shared" si="105"/>
        <v>C4E</v>
      </c>
      <c r="AK3167" s="17"/>
      <c r="AL3167" s="17"/>
      <c r="AM3167" s="9"/>
      <c r="AN3167" s="9"/>
      <c r="AO3167" s="9"/>
    </row>
    <row r="3168" spans="33:41">
      <c r="AG3168" s="2">
        <v>3152</v>
      </c>
      <c r="AH3168" s="17">
        <v>3151</v>
      </c>
      <c r="AI3168" s="17">
        <f t="shared" si="104"/>
        <v>2.5392673992673993</v>
      </c>
      <c r="AJ3168" s="17" t="str">
        <f t="shared" si="105"/>
        <v>C4F</v>
      </c>
      <c r="AK3168" s="17"/>
      <c r="AL3168" s="17"/>
      <c r="AM3168" s="9"/>
      <c r="AN3168" s="9"/>
      <c r="AO3168" s="9"/>
    </row>
    <row r="3169" spans="33:41">
      <c r="AG3169" s="2">
        <v>3153</v>
      </c>
      <c r="AH3169" s="17">
        <v>3152</v>
      </c>
      <c r="AI3169" s="17">
        <f t="shared" si="104"/>
        <v>2.5400732600732603</v>
      </c>
      <c r="AJ3169" s="17" t="str">
        <f t="shared" si="105"/>
        <v>C50</v>
      </c>
      <c r="AK3169" s="17"/>
      <c r="AL3169" s="17"/>
      <c r="AM3169" s="9"/>
      <c r="AN3169" s="9"/>
      <c r="AO3169" s="9"/>
    </row>
    <row r="3170" spans="33:41">
      <c r="AG3170" s="2">
        <v>3154</v>
      </c>
      <c r="AH3170" s="17">
        <v>3153</v>
      </c>
      <c r="AI3170" s="17">
        <f t="shared" si="104"/>
        <v>2.5408791208791208</v>
      </c>
      <c r="AJ3170" s="17" t="str">
        <f t="shared" si="105"/>
        <v>C51</v>
      </c>
      <c r="AK3170" s="17"/>
      <c r="AL3170" s="17"/>
      <c r="AM3170" s="9"/>
      <c r="AN3170" s="9"/>
      <c r="AO3170" s="9"/>
    </row>
    <row r="3171" spans="33:41">
      <c r="AG3171" s="2">
        <v>3155</v>
      </c>
      <c r="AH3171" s="17">
        <v>3154</v>
      </c>
      <c r="AI3171" s="17">
        <f t="shared" si="104"/>
        <v>2.5416849816849818</v>
      </c>
      <c r="AJ3171" s="17" t="str">
        <f t="shared" si="105"/>
        <v>C52</v>
      </c>
      <c r="AK3171" s="17"/>
      <c r="AL3171" s="17"/>
      <c r="AM3171" s="9"/>
      <c r="AN3171" s="9"/>
      <c r="AO3171" s="9"/>
    </row>
    <row r="3172" spans="33:41">
      <c r="AG3172" s="2">
        <v>3156</v>
      </c>
      <c r="AH3172" s="17">
        <v>3155</v>
      </c>
      <c r="AI3172" s="17">
        <f t="shared" si="104"/>
        <v>2.5424908424908423</v>
      </c>
      <c r="AJ3172" s="17" t="str">
        <f t="shared" si="105"/>
        <v>C53</v>
      </c>
      <c r="AK3172" s="17"/>
      <c r="AL3172" s="17"/>
      <c r="AM3172" s="9"/>
      <c r="AN3172" s="9"/>
      <c r="AO3172" s="9"/>
    </row>
    <row r="3173" spans="33:41">
      <c r="AG3173" s="2">
        <v>3157</v>
      </c>
      <c r="AH3173" s="17">
        <v>3156</v>
      </c>
      <c r="AI3173" s="17">
        <f t="shared" si="104"/>
        <v>2.5432967032967033</v>
      </c>
      <c r="AJ3173" s="17" t="str">
        <f t="shared" si="105"/>
        <v>C54</v>
      </c>
      <c r="AK3173" s="17"/>
      <c r="AL3173" s="17"/>
      <c r="AM3173" s="9"/>
      <c r="AN3173" s="9"/>
      <c r="AO3173" s="9"/>
    </row>
    <row r="3174" spans="33:41">
      <c r="AG3174" s="2">
        <v>3158</v>
      </c>
      <c r="AH3174" s="17">
        <v>3157</v>
      </c>
      <c r="AI3174" s="17">
        <f t="shared" si="104"/>
        <v>2.5441025641025643</v>
      </c>
      <c r="AJ3174" s="17" t="str">
        <f t="shared" si="105"/>
        <v>C55</v>
      </c>
      <c r="AK3174" s="17"/>
      <c r="AL3174" s="17"/>
      <c r="AM3174" s="9"/>
      <c r="AN3174" s="9"/>
      <c r="AO3174" s="9"/>
    </row>
    <row r="3175" spans="33:41">
      <c r="AG3175" s="2">
        <v>3159</v>
      </c>
      <c r="AH3175" s="17">
        <v>3158</v>
      </c>
      <c r="AI3175" s="17">
        <f t="shared" si="104"/>
        <v>2.5449084249084248</v>
      </c>
      <c r="AJ3175" s="17" t="str">
        <f t="shared" si="105"/>
        <v>C56</v>
      </c>
      <c r="AK3175" s="17"/>
      <c r="AL3175" s="17"/>
      <c r="AM3175" s="9"/>
      <c r="AN3175" s="9"/>
      <c r="AO3175" s="9"/>
    </row>
    <row r="3176" spans="33:41">
      <c r="AG3176" s="2">
        <v>3160</v>
      </c>
      <c r="AH3176" s="17">
        <v>3159</v>
      </c>
      <c r="AI3176" s="17">
        <f t="shared" si="104"/>
        <v>2.5457142857142858</v>
      </c>
      <c r="AJ3176" s="17" t="str">
        <f t="shared" si="105"/>
        <v>C57</v>
      </c>
      <c r="AK3176" s="17"/>
      <c r="AL3176" s="17"/>
      <c r="AM3176" s="9"/>
      <c r="AN3176" s="9"/>
      <c r="AO3176" s="9"/>
    </row>
    <row r="3177" spans="33:41">
      <c r="AG3177" s="2">
        <v>3161</v>
      </c>
      <c r="AH3177" s="17">
        <v>3160</v>
      </c>
      <c r="AI3177" s="17">
        <f t="shared" si="104"/>
        <v>2.5465201465201464</v>
      </c>
      <c r="AJ3177" s="17" t="str">
        <f t="shared" si="105"/>
        <v>C58</v>
      </c>
      <c r="AK3177" s="17"/>
      <c r="AL3177" s="17"/>
      <c r="AM3177" s="9"/>
      <c r="AN3177" s="9"/>
      <c r="AO3177" s="9"/>
    </row>
    <row r="3178" spans="33:41">
      <c r="AG3178" s="2">
        <v>3162</v>
      </c>
      <c r="AH3178" s="17">
        <v>3161</v>
      </c>
      <c r="AI3178" s="17">
        <f t="shared" si="104"/>
        <v>2.5473260073260073</v>
      </c>
      <c r="AJ3178" s="17" t="str">
        <f t="shared" si="105"/>
        <v>C59</v>
      </c>
      <c r="AK3178" s="17"/>
      <c r="AL3178" s="17"/>
      <c r="AM3178" s="9"/>
      <c r="AN3178" s="9"/>
      <c r="AO3178" s="9"/>
    </row>
    <row r="3179" spans="33:41">
      <c r="AG3179" s="2">
        <v>3163</v>
      </c>
      <c r="AH3179" s="17">
        <v>3162</v>
      </c>
      <c r="AI3179" s="17">
        <f t="shared" si="104"/>
        <v>2.5481318681318683</v>
      </c>
      <c r="AJ3179" s="17" t="str">
        <f t="shared" si="105"/>
        <v>C5A</v>
      </c>
      <c r="AK3179" s="17"/>
      <c r="AL3179" s="17"/>
      <c r="AM3179" s="9"/>
      <c r="AN3179" s="9"/>
      <c r="AO3179" s="9"/>
    </row>
    <row r="3180" spans="33:41">
      <c r="AG3180" s="2">
        <v>3164</v>
      </c>
      <c r="AH3180" s="17">
        <v>3163</v>
      </c>
      <c r="AI3180" s="17">
        <f t="shared" si="104"/>
        <v>2.5489377289377289</v>
      </c>
      <c r="AJ3180" s="17" t="str">
        <f t="shared" si="105"/>
        <v>C5B</v>
      </c>
      <c r="AK3180" s="17"/>
      <c r="AL3180" s="17"/>
      <c r="AM3180" s="9"/>
      <c r="AN3180" s="9"/>
      <c r="AO3180" s="9"/>
    </row>
    <row r="3181" spans="33:41">
      <c r="AG3181" s="2">
        <v>3165</v>
      </c>
      <c r="AH3181" s="17">
        <v>3164</v>
      </c>
      <c r="AI3181" s="17">
        <f t="shared" si="104"/>
        <v>2.5497435897435898</v>
      </c>
      <c r="AJ3181" s="17" t="str">
        <f t="shared" si="105"/>
        <v>C5C</v>
      </c>
      <c r="AK3181" s="17"/>
      <c r="AL3181" s="17"/>
      <c r="AM3181" s="9"/>
      <c r="AN3181" s="9"/>
      <c r="AO3181" s="9"/>
    </row>
    <row r="3182" spans="33:41">
      <c r="AG3182" s="2">
        <v>3166</v>
      </c>
      <c r="AH3182" s="17">
        <v>3165</v>
      </c>
      <c r="AI3182" s="17">
        <f t="shared" si="104"/>
        <v>2.5505494505494504</v>
      </c>
      <c r="AJ3182" s="17" t="str">
        <f t="shared" si="105"/>
        <v>C5D</v>
      </c>
      <c r="AK3182" s="17"/>
      <c r="AL3182" s="17"/>
      <c r="AM3182" s="9"/>
      <c r="AN3182" s="9"/>
      <c r="AO3182" s="9"/>
    </row>
    <row r="3183" spans="33:41">
      <c r="AG3183" s="2">
        <v>3167</v>
      </c>
      <c r="AH3183" s="17">
        <v>3166</v>
      </c>
      <c r="AI3183" s="17">
        <f t="shared" si="104"/>
        <v>2.5513553113553114</v>
      </c>
      <c r="AJ3183" s="17" t="str">
        <f t="shared" si="105"/>
        <v>C5E</v>
      </c>
      <c r="AK3183" s="17"/>
      <c r="AL3183" s="17"/>
      <c r="AM3183" s="9"/>
      <c r="AN3183" s="9"/>
      <c r="AO3183" s="9"/>
    </row>
    <row r="3184" spans="33:41">
      <c r="AG3184" s="2">
        <v>3168</v>
      </c>
      <c r="AH3184" s="17">
        <v>3167</v>
      </c>
      <c r="AI3184" s="17">
        <f t="shared" si="104"/>
        <v>2.5521611721611723</v>
      </c>
      <c r="AJ3184" s="17" t="str">
        <f t="shared" si="105"/>
        <v>C5F</v>
      </c>
      <c r="AK3184" s="17"/>
      <c r="AL3184" s="17"/>
      <c r="AM3184" s="9"/>
      <c r="AN3184" s="9"/>
      <c r="AO3184" s="9"/>
    </row>
    <row r="3185" spans="33:41">
      <c r="AG3185" s="2">
        <v>3169</v>
      </c>
      <c r="AH3185" s="17">
        <v>3168</v>
      </c>
      <c r="AI3185" s="17">
        <f t="shared" si="104"/>
        <v>2.5529670329670329</v>
      </c>
      <c r="AJ3185" s="17" t="str">
        <f t="shared" si="105"/>
        <v>C60</v>
      </c>
      <c r="AK3185" s="17"/>
      <c r="AL3185" s="17"/>
      <c r="AM3185" s="9"/>
      <c r="AN3185" s="9"/>
      <c r="AO3185" s="9"/>
    </row>
    <row r="3186" spans="33:41">
      <c r="AG3186" s="2">
        <v>3170</v>
      </c>
      <c r="AH3186" s="17">
        <v>3169</v>
      </c>
      <c r="AI3186" s="17">
        <f t="shared" si="104"/>
        <v>2.5537728937728938</v>
      </c>
      <c r="AJ3186" s="17" t="str">
        <f t="shared" si="105"/>
        <v>C61</v>
      </c>
      <c r="AK3186" s="17"/>
      <c r="AL3186" s="17"/>
      <c r="AM3186" s="9"/>
      <c r="AN3186" s="9"/>
      <c r="AO3186" s="9"/>
    </row>
    <row r="3187" spans="33:41">
      <c r="AG3187" s="2">
        <v>3171</v>
      </c>
      <c r="AH3187" s="17">
        <v>3170</v>
      </c>
      <c r="AI3187" s="17">
        <f t="shared" si="104"/>
        <v>2.5545787545787544</v>
      </c>
      <c r="AJ3187" s="17" t="str">
        <f t="shared" si="105"/>
        <v>C62</v>
      </c>
      <c r="AK3187" s="17"/>
      <c r="AL3187" s="17"/>
      <c r="AM3187" s="9"/>
      <c r="AN3187" s="9"/>
      <c r="AO3187" s="9"/>
    </row>
    <row r="3188" spans="33:41">
      <c r="AG3188" s="2">
        <v>3172</v>
      </c>
      <c r="AH3188" s="17">
        <v>3171</v>
      </c>
      <c r="AI3188" s="17">
        <f t="shared" si="104"/>
        <v>2.5553846153846154</v>
      </c>
      <c r="AJ3188" s="17" t="str">
        <f t="shared" si="105"/>
        <v>C63</v>
      </c>
      <c r="AK3188" s="17"/>
      <c r="AL3188" s="17"/>
      <c r="AM3188" s="9"/>
      <c r="AN3188" s="9"/>
      <c r="AO3188" s="9"/>
    </row>
    <row r="3189" spans="33:41">
      <c r="AG3189" s="2">
        <v>3173</v>
      </c>
      <c r="AH3189" s="17">
        <v>3172</v>
      </c>
      <c r="AI3189" s="17">
        <f t="shared" si="104"/>
        <v>2.5561904761904763</v>
      </c>
      <c r="AJ3189" s="17" t="str">
        <f t="shared" si="105"/>
        <v>C64</v>
      </c>
      <c r="AK3189" s="17"/>
      <c r="AL3189" s="17"/>
      <c r="AM3189" s="9"/>
      <c r="AN3189" s="9"/>
      <c r="AO3189" s="9"/>
    </row>
    <row r="3190" spans="33:41">
      <c r="AG3190" s="2">
        <v>3174</v>
      </c>
      <c r="AH3190" s="17">
        <v>3173</v>
      </c>
      <c r="AI3190" s="17">
        <f t="shared" si="104"/>
        <v>2.5569963369963369</v>
      </c>
      <c r="AJ3190" s="17" t="str">
        <f t="shared" si="105"/>
        <v>C65</v>
      </c>
      <c r="AK3190" s="17"/>
      <c r="AL3190" s="17"/>
      <c r="AM3190" s="9"/>
      <c r="AN3190" s="9"/>
      <c r="AO3190" s="9"/>
    </row>
    <row r="3191" spans="33:41">
      <c r="AG3191" s="2">
        <v>3175</v>
      </c>
      <c r="AH3191" s="17">
        <v>3174</v>
      </c>
      <c r="AI3191" s="17">
        <f t="shared" si="104"/>
        <v>2.5578021978021979</v>
      </c>
      <c r="AJ3191" s="17" t="str">
        <f t="shared" si="105"/>
        <v>C66</v>
      </c>
      <c r="AK3191" s="17"/>
      <c r="AL3191" s="17"/>
      <c r="AM3191" s="9"/>
      <c r="AN3191" s="9"/>
      <c r="AO3191" s="9"/>
    </row>
    <row r="3192" spans="33:41">
      <c r="AG3192" s="2">
        <v>3176</v>
      </c>
      <c r="AH3192" s="17">
        <v>3175</v>
      </c>
      <c r="AI3192" s="17">
        <f t="shared" si="104"/>
        <v>2.5586080586080584</v>
      </c>
      <c r="AJ3192" s="17" t="str">
        <f t="shared" si="105"/>
        <v>C67</v>
      </c>
      <c r="AK3192" s="17"/>
      <c r="AL3192" s="17"/>
      <c r="AM3192" s="9"/>
      <c r="AN3192" s="9"/>
      <c r="AO3192" s="9"/>
    </row>
    <row r="3193" spans="33:41">
      <c r="AG3193" s="2">
        <v>3177</v>
      </c>
      <c r="AH3193" s="17">
        <v>3176</v>
      </c>
      <c r="AI3193" s="17">
        <f t="shared" si="104"/>
        <v>2.5594139194139194</v>
      </c>
      <c r="AJ3193" s="17" t="str">
        <f t="shared" si="105"/>
        <v>C68</v>
      </c>
      <c r="AK3193" s="17"/>
      <c r="AL3193" s="17"/>
      <c r="AM3193" s="9"/>
      <c r="AN3193" s="9"/>
      <c r="AO3193" s="9"/>
    </row>
    <row r="3194" spans="33:41">
      <c r="AG3194" s="2">
        <v>3178</v>
      </c>
      <c r="AH3194" s="17">
        <v>3177</v>
      </c>
      <c r="AI3194" s="17">
        <f t="shared" si="104"/>
        <v>2.5602197802197804</v>
      </c>
      <c r="AJ3194" s="17" t="str">
        <f t="shared" si="105"/>
        <v>C69</v>
      </c>
      <c r="AK3194" s="17"/>
      <c r="AL3194" s="17"/>
      <c r="AM3194" s="9"/>
      <c r="AN3194" s="9"/>
      <c r="AO3194" s="9"/>
    </row>
    <row r="3195" spans="33:41">
      <c r="AG3195" s="2">
        <v>3179</v>
      </c>
      <c r="AH3195" s="17">
        <v>3178</v>
      </c>
      <c r="AI3195" s="17">
        <f t="shared" si="104"/>
        <v>2.5610256410256409</v>
      </c>
      <c r="AJ3195" s="17" t="str">
        <f t="shared" si="105"/>
        <v>C6A</v>
      </c>
      <c r="AK3195" s="17"/>
      <c r="AL3195" s="17"/>
      <c r="AM3195" s="9"/>
      <c r="AN3195" s="9"/>
      <c r="AO3195" s="9"/>
    </row>
    <row r="3196" spans="33:41">
      <c r="AG3196" s="2">
        <v>3180</v>
      </c>
      <c r="AH3196" s="17">
        <v>3179</v>
      </c>
      <c r="AI3196" s="17">
        <f t="shared" si="104"/>
        <v>2.5618315018315019</v>
      </c>
      <c r="AJ3196" s="17" t="str">
        <f t="shared" si="105"/>
        <v>C6B</v>
      </c>
      <c r="AK3196" s="17"/>
      <c r="AL3196" s="17"/>
      <c r="AM3196" s="9"/>
      <c r="AN3196" s="9"/>
      <c r="AO3196" s="9"/>
    </row>
    <row r="3197" spans="33:41">
      <c r="AG3197" s="2">
        <v>3181</v>
      </c>
      <c r="AH3197" s="17">
        <v>3180</v>
      </c>
      <c r="AI3197" s="17">
        <f t="shared" si="104"/>
        <v>2.5626373626373624</v>
      </c>
      <c r="AJ3197" s="17" t="str">
        <f t="shared" si="105"/>
        <v>C6C</v>
      </c>
      <c r="AK3197" s="17"/>
      <c r="AL3197" s="17"/>
      <c r="AM3197" s="9"/>
      <c r="AN3197" s="9"/>
      <c r="AO3197" s="9"/>
    </row>
    <row r="3198" spans="33:41">
      <c r="AG3198" s="2">
        <v>3182</v>
      </c>
      <c r="AH3198" s="17">
        <v>3181</v>
      </c>
      <c r="AI3198" s="17">
        <f t="shared" si="104"/>
        <v>2.5634432234432234</v>
      </c>
      <c r="AJ3198" s="17" t="str">
        <f t="shared" si="105"/>
        <v>C6D</v>
      </c>
      <c r="AK3198" s="17"/>
      <c r="AL3198" s="17"/>
      <c r="AM3198" s="9"/>
      <c r="AN3198" s="9"/>
      <c r="AO3198" s="9"/>
    </row>
    <row r="3199" spans="33:41">
      <c r="AG3199" s="2">
        <v>3183</v>
      </c>
      <c r="AH3199" s="17">
        <v>3182</v>
      </c>
      <c r="AI3199" s="17">
        <f t="shared" si="104"/>
        <v>2.5642490842490844</v>
      </c>
      <c r="AJ3199" s="17" t="str">
        <f t="shared" si="105"/>
        <v>C6E</v>
      </c>
      <c r="AK3199" s="17"/>
      <c r="AL3199" s="17"/>
      <c r="AM3199" s="9"/>
      <c r="AN3199" s="9"/>
      <c r="AO3199" s="9"/>
    </row>
    <row r="3200" spans="33:41">
      <c r="AG3200" s="2">
        <v>3184</v>
      </c>
      <c r="AH3200" s="17">
        <v>3183</v>
      </c>
      <c r="AI3200" s="17">
        <f t="shared" si="104"/>
        <v>2.5650549450549449</v>
      </c>
      <c r="AJ3200" s="17" t="str">
        <f t="shared" si="105"/>
        <v>C6F</v>
      </c>
      <c r="AK3200" s="17"/>
      <c r="AL3200" s="17"/>
      <c r="AM3200" s="9"/>
      <c r="AN3200" s="9"/>
      <c r="AO3200" s="9"/>
    </row>
    <row r="3201" spans="33:41">
      <c r="AG3201" s="2">
        <v>3185</v>
      </c>
      <c r="AH3201" s="17">
        <v>3184</v>
      </c>
      <c r="AI3201" s="17">
        <f t="shared" si="104"/>
        <v>2.5658608058608059</v>
      </c>
      <c r="AJ3201" s="17" t="str">
        <f t="shared" si="105"/>
        <v>C70</v>
      </c>
      <c r="AK3201" s="17"/>
      <c r="AL3201" s="17"/>
      <c r="AM3201" s="9"/>
      <c r="AN3201" s="9"/>
      <c r="AO3201" s="9"/>
    </row>
    <row r="3202" spans="33:41">
      <c r="AG3202" s="2">
        <v>3186</v>
      </c>
      <c r="AH3202" s="17">
        <v>3185</v>
      </c>
      <c r="AI3202" s="17">
        <f t="shared" si="104"/>
        <v>2.5666666666666669</v>
      </c>
      <c r="AJ3202" s="17" t="str">
        <f t="shared" si="105"/>
        <v>C71</v>
      </c>
      <c r="AK3202" s="17"/>
      <c r="AL3202" s="17"/>
      <c r="AM3202" s="9"/>
      <c r="AN3202" s="9"/>
      <c r="AO3202" s="9"/>
    </row>
    <row r="3203" spans="33:41">
      <c r="AG3203" s="2">
        <v>3187</v>
      </c>
      <c r="AH3203" s="17">
        <v>3186</v>
      </c>
      <c r="AI3203" s="17">
        <f t="shared" si="104"/>
        <v>2.5674725274725274</v>
      </c>
      <c r="AJ3203" s="17" t="str">
        <f t="shared" si="105"/>
        <v>C72</v>
      </c>
      <c r="AK3203" s="17"/>
      <c r="AL3203" s="17"/>
      <c r="AM3203" s="9"/>
      <c r="AN3203" s="9"/>
      <c r="AO3203" s="9"/>
    </row>
    <row r="3204" spans="33:41">
      <c r="AG3204" s="2">
        <v>3188</v>
      </c>
      <c r="AH3204" s="17">
        <v>3187</v>
      </c>
      <c r="AI3204" s="17">
        <f t="shared" si="104"/>
        <v>2.5682783882783884</v>
      </c>
      <c r="AJ3204" s="17" t="str">
        <f t="shared" si="105"/>
        <v>C73</v>
      </c>
      <c r="AK3204" s="17"/>
      <c r="AL3204" s="17"/>
      <c r="AM3204" s="9"/>
      <c r="AN3204" s="9"/>
      <c r="AO3204" s="9"/>
    </row>
    <row r="3205" spans="33:41">
      <c r="AG3205" s="2">
        <v>3189</v>
      </c>
      <c r="AH3205" s="17">
        <v>3188</v>
      </c>
      <c r="AI3205" s="17">
        <f t="shared" si="104"/>
        <v>2.5690842490842489</v>
      </c>
      <c r="AJ3205" s="17" t="str">
        <f t="shared" si="105"/>
        <v>C74</v>
      </c>
      <c r="AK3205" s="17"/>
      <c r="AL3205" s="17"/>
      <c r="AM3205" s="9"/>
      <c r="AN3205" s="9"/>
      <c r="AO3205" s="9"/>
    </row>
    <row r="3206" spans="33:41">
      <c r="AG3206" s="2">
        <v>3190</v>
      </c>
      <c r="AH3206" s="17">
        <v>3189</v>
      </c>
      <c r="AI3206" s="17">
        <f t="shared" si="104"/>
        <v>2.5698901098901099</v>
      </c>
      <c r="AJ3206" s="17" t="str">
        <f t="shared" si="105"/>
        <v>C75</v>
      </c>
      <c r="AK3206" s="17"/>
      <c r="AL3206" s="17"/>
      <c r="AM3206" s="9"/>
      <c r="AN3206" s="9"/>
      <c r="AO3206" s="9"/>
    </row>
    <row r="3207" spans="33:41">
      <c r="AG3207" s="2">
        <v>3191</v>
      </c>
      <c r="AH3207" s="17">
        <v>3190</v>
      </c>
      <c r="AI3207" s="17">
        <f t="shared" si="104"/>
        <v>2.5706959706959709</v>
      </c>
      <c r="AJ3207" s="17" t="str">
        <f t="shared" si="105"/>
        <v>C76</v>
      </c>
      <c r="AK3207" s="17"/>
      <c r="AL3207" s="17"/>
      <c r="AM3207" s="9"/>
      <c r="AN3207" s="9"/>
      <c r="AO3207" s="9"/>
    </row>
    <row r="3208" spans="33:41">
      <c r="AG3208" s="2">
        <v>3192</v>
      </c>
      <c r="AH3208" s="17">
        <v>3191</v>
      </c>
      <c r="AI3208" s="17">
        <f t="shared" si="104"/>
        <v>2.5715018315018314</v>
      </c>
      <c r="AJ3208" s="17" t="str">
        <f t="shared" si="105"/>
        <v>C77</v>
      </c>
      <c r="AK3208" s="17"/>
      <c r="AL3208" s="17"/>
      <c r="AM3208" s="9"/>
      <c r="AN3208" s="9"/>
      <c r="AO3208" s="9"/>
    </row>
    <row r="3209" spans="33:41">
      <c r="AG3209" s="2">
        <v>3193</v>
      </c>
      <c r="AH3209" s="17">
        <v>3192</v>
      </c>
      <c r="AI3209" s="17">
        <f t="shared" si="104"/>
        <v>2.5723076923076924</v>
      </c>
      <c r="AJ3209" s="17" t="str">
        <f t="shared" si="105"/>
        <v>C78</v>
      </c>
      <c r="AK3209" s="17"/>
      <c r="AL3209" s="17"/>
      <c r="AM3209" s="9"/>
      <c r="AN3209" s="9"/>
      <c r="AO3209" s="9"/>
    </row>
    <row r="3210" spans="33:41">
      <c r="AG3210" s="2">
        <v>3194</v>
      </c>
      <c r="AH3210" s="17">
        <v>3193</v>
      </c>
      <c r="AI3210" s="17">
        <f t="shared" si="104"/>
        <v>2.5731135531135529</v>
      </c>
      <c r="AJ3210" s="17" t="str">
        <f t="shared" si="105"/>
        <v>C79</v>
      </c>
      <c r="AK3210" s="17"/>
      <c r="AL3210" s="17"/>
      <c r="AM3210" s="9"/>
      <c r="AN3210" s="9"/>
      <c r="AO3210" s="9"/>
    </row>
    <row r="3211" spans="33:41">
      <c r="AG3211" s="2">
        <v>3195</v>
      </c>
      <c r="AH3211" s="17">
        <v>3194</v>
      </c>
      <c r="AI3211" s="17">
        <f t="shared" si="104"/>
        <v>2.5739194139194139</v>
      </c>
      <c r="AJ3211" s="17" t="str">
        <f t="shared" si="105"/>
        <v>C7A</v>
      </c>
      <c r="AK3211" s="17"/>
      <c r="AL3211" s="17"/>
      <c r="AM3211" s="9"/>
      <c r="AN3211" s="9"/>
      <c r="AO3211" s="9"/>
    </row>
    <row r="3212" spans="33:41">
      <c r="AG3212" s="2">
        <v>3196</v>
      </c>
      <c r="AH3212" s="17">
        <v>3195</v>
      </c>
      <c r="AI3212" s="17">
        <f t="shared" si="104"/>
        <v>2.5747252747252749</v>
      </c>
      <c r="AJ3212" s="17" t="str">
        <f t="shared" si="105"/>
        <v>C7B</v>
      </c>
      <c r="AK3212" s="17"/>
      <c r="AL3212" s="17"/>
      <c r="AM3212" s="9"/>
      <c r="AN3212" s="9"/>
      <c r="AO3212" s="9"/>
    </row>
    <row r="3213" spans="33:41">
      <c r="AG3213" s="2">
        <v>3197</v>
      </c>
      <c r="AH3213" s="17">
        <v>3196</v>
      </c>
      <c r="AI3213" s="17">
        <f t="shared" si="104"/>
        <v>2.5755311355311354</v>
      </c>
      <c r="AJ3213" s="17" t="str">
        <f t="shared" si="105"/>
        <v>C7C</v>
      </c>
      <c r="AK3213" s="17"/>
      <c r="AL3213" s="17"/>
      <c r="AM3213" s="9"/>
      <c r="AN3213" s="9"/>
      <c r="AO3213" s="9"/>
    </row>
    <row r="3214" spans="33:41">
      <c r="AG3214" s="2">
        <v>3198</v>
      </c>
      <c r="AH3214" s="17">
        <v>3197</v>
      </c>
      <c r="AI3214" s="17">
        <f t="shared" si="104"/>
        <v>2.5763369963369964</v>
      </c>
      <c r="AJ3214" s="17" t="str">
        <f t="shared" si="105"/>
        <v>C7D</v>
      </c>
      <c r="AK3214" s="17"/>
      <c r="AL3214" s="17"/>
      <c r="AM3214" s="9"/>
      <c r="AN3214" s="9"/>
      <c r="AO3214" s="9"/>
    </row>
    <row r="3215" spans="33:41">
      <c r="AG3215" s="2">
        <v>3199</v>
      </c>
      <c r="AH3215" s="17">
        <v>3198</v>
      </c>
      <c r="AI3215" s="17">
        <f t="shared" si="104"/>
        <v>2.577142857142857</v>
      </c>
      <c r="AJ3215" s="17" t="str">
        <f t="shared" si="105"/>
        <v>C7E</v>
      </c>
      <c r="AK3215" s="17"/>
      <c r="AL3215" s="17"/>
      <c r="AM3215" s="9"/>
      <c r="AN3215" s="9"/>
      <c r="AO3215" s="9"/>
    </row>
    <row r="3216" spans="33:41">
      <c r="AG3216" s="2">
        <v>3200</v>
      </c>
      <c r="AH3216" s="17">
        <v>3199</v>
      </c>
      <c r="AI3216" s="17">
        <f t="shared" si="104"/>
        <v>2.5779487179487179</v>
      </c>
      <c r="AJ3216" s="17" t="str">
        <f t="shared" si="105"/>
        <v>C7F</v>
      </c>
      <c r="AK3216" s="17"/>
      <c r="AL3216" s="17"/>
      <c r="AM3216" s="9"/>
      <c r="AN3216" s="9"/>
      <c r="AO3216" s="9"/>
    </row>
    <row r="3217" spans="33:41">
      <c r="AG3217" s="2">
        <v>3201</v>
      </c>
      <c r="AH3217" s="17">
        <v>3200</v>
      </c>
      <c r="AI3217" s="17">
        <f t="shared" si="104"/>
        <v>2.5787545787545789</v>
      </c>
      <c r="AJ3217" s="17" t="str">
        <f t="shared" si="105"/>
        <v>C80</v>
      </c>
      <c r="AK3217" s="17"/>
      <c r="AL3217" s="17"/>
      <c r="AM3217" s="9"/>
      <c r="AN3217" s="9"/>
      <c r="AO3217" s="9"/>
    </row>
    <row r="3218" spans="33:41">
      <c r="AG3218" s="2">
        <v>3202</v>
      </c>
      <c r="AH3218" s="17">
        <v>3201</v>
      </c>
      <c r="AI3218" s="17">
        <f t="shared" si="104"/>
        <v>2.5795604395604395</v>
      </c>
      <c r="AJ3218" s="17" t="str">
        <f t="shared" si="105"/>
        <v>C81</v>
      </c>
      <c r="AK3218" s="17"/>
      <c r="AL3218" s="17"/>
      <c r="AM3218" s="9"/>
      <c r="AN3218" s="9"/>
      <c r="AO3218" s="9"/>
    </row>
    <row r="3219" spans="33:41">
      <c r="AG3219" s="2">
        <v>3203</v>
      </c>
      <c r="AH3219" s="17">
        <v>3202</v>
      </c>
      <c r="AI3219" s="17">
        <f t="shared" ref="AI3219:AI3282" si="106">AH3219*$AJ$15</f>
        <v>2.5803663003663004</v>
      </c>
      <c r="AJ3219" s="17" t="str">
        <f t="shared" ref="AJ3219:AJ3282" si="107">DEC2HEX(AH3219,3)</f>
        <v>C82</v>
      </c>
      <c r="AK3219" s="17"/>
      <c r="AL3219" s="17"/>
      <c r="AM3219" s="9"/>
      <c r="AN3219" s="9"/>
      <c r="AO3219" s="9"/>
    </row>
    <row r="3220" spans="33:41">
      <c r="AG3220" s="2">
        <v>3204</v>
      </c>
      <c r="AH3220" s="17">
        <v>3203</v>
      </c>
      <c r="AI3220" s="17">
        <f t="shared" si="106"/>
        <v>2.581172161172161</v>
      </c>
      <c r="AJ3220" s="17" t="str">
        <f t="shared" si="107"/>
        <v>C83</v>
      </c>
      <c r="AK3220" s="17"/>
      <c r="AL3220" s="17"/>
      <c r="AM3220" s="9"/>
      <c r="AN3220" s="9"/>
      <c r="AO3220" s="9"/>
    </row>
    <row r="3221" spans="33:41">
      <c r="AG3221" s="2">
        <v>3205</v>
      </c>
      <c r="AH3221" s="17">
        <v>3204</v>
      </c>
      <c r="AI3221" s="17">
        <f t="shared" si="106"/>
        <v>2.581978021978022</v>
      </c>
      <c r="AJ3221" s="17" t="str">
        <f t="shared" si="107"/>
        <v>C84</v>
      </c>
      <c r="AK3221" s="17"/>
      <c r="AL3221" s="17"/>
      <c r="AM3221" s="9"/>
      <c r="AN3221" s="9"/>
      <c r="AO3221" s="9"/>
    </row>
    <row r="3222" spans="33:41">
      <c r="AG3222" s="2">
        <v>3206</v>
      </c>
      <c r="AH3222" s="17">
        <v>3205</v>
      </c>
      <c r="AI3222" s="17">
        <f t="shared" si="106"/>
        <v>2.5827838827838829</v>
      </c>
      <c r="AJ3222" s="17" t="str">
        <f t="shared" si="107"/>
        <v>C85</v>
      </c>
      <c r="AK3222" s="17"/>
      <c r="AL3222" s="17"/>
      <c r="AM3222" s="9"/>
      <c r="AN3222" s="9"/>
      <c r="AO3222" s="9"/>
    </row>
    <row r="3223" spans="33:41">
      <c r="AG3223" s="2">
        <v>3207</v>
      </c>
      <c r="AH3223" s="17">
        <v>3206</v>
      </c>
      <c r="AI3223" s="17">
        <f t="shared" si="106"/>
        <v>2.5835897435897435</v>
      </c>
      <c r="AJ3223" s="17" t="str">
        <f t="shared" si="107"/>
        <v>C86</v>
      </c>
      <c r="AK3223" s="17"/>
      <c r="AL3223" s="17"/>
      <c r="AM3223" s="9"/>
      <c r="AN3223" s="9"/>
      <c r="AO3223" s="9"/>
    </row>
    <row r="3224" spans="33:41">
      <c r="AG3224" s="2">
        <v>3208</v>
      </c>
      <c r="AH3224" s="17">
        <v>3207</v>
      </c>
      <c r="AI3224" s="17">
        <f t="shared" si="106"/>
        <v>2.5843956043956045</v>
      </c>
      <c r="AJ3224" s="17" t="str">
        <f t="shared" si="107"/>
        <v>C87</v>
      </c>
      <c r="AK3224" s="17"/>
      <c r="AL3224" s="17"/>
      <c r="AM3224" s="9"/>
      <c r="AN3224" s="9"/>
      <c r="AO3224" s="9"/>
    </row>
    <row r="3225" spans="33:41">
      <c r="AG3225" s="2">
        <v>3209</v>
      </c>
      <c r="AH3225" s="17">
        <v>3208</v>
      </c>
      <c r="AI3225" s="17">
        <f t="shared" si="106"/>
        <v>2.585201465201465</v>
      </c>
      <c r="AJ3225" s="17" t="str">
        <f t="shared" si="107"/>
        <v>C88</v>
      </c>
      <c r="AK3225" s="17"/>
      <c r="AL3225" s="17"/>
      <c r="AM3225" s="9"/>
      <c r="AN3225" s="9"/>
      <c r="AO3225" s="9"/>
    </row>
    <row r="3226" spans="33:41">
      <c r="AG3226" s="2">
        <v>3210</v>
      </c>
      <c r="AH3226" s="17">
        <v>3209</v>
      </c>
      <c r="AI3226" s="17">
        <f t="shared" si="106"/>
        <v>2.586007326007326</v>
      </c>
      <c r="AJ3226" s="17" t="str">
        <f t="shared" si="107"/>
        <v>C89</v>
      </c>
      <c r="AK3226" s="17"/>
      <c r="AL3226" s="17"/>
      <c r="AM3226" s="9"/>
      <c r="AN3226" s="9"/>
      <c r="AO3226" s="9"/>
    </row>
    <row r="3227" spans="33:41">
      <c r="AG3227" s="2">
        <v>3211</v>
      </c>
      <c r="AH3227" s="17">
        <v>3210</v>
      </c>
      <c r="AI3227" s="17">
        <f t="shared" si="106"/>
        <v>2.5868131868131869</v>
      </c>
      <c r="AJ3227" s="17" t="str">
        <f t="shared" si="107"/>
        <v>C8A</v>
      </c>
      <c r="AK3227" s="17"/>
      <c r="AL3227" s="17"/>
      <c r="AM3227" s="9"/>
      <c r="AN3227" s="9"/>
      <c r="AO3227" s="9"/>
    </row>
    <row r="3228" spans="33:41">
      <c r="AG3228" s="2">
        <v>3212</v>
      </c>
      <c r="AH3228" s="17">
        <v>3211</v>
      </c>
      <c r="AI3228" s="17">
        <f t="shared" si="106"/>
        <v>2.5876190476190475</v>
      </c>
      <c r="AJ3228" s="17" t="str">
        <f t="shared" si="107"/>
        <v>C8B</v>
      </c>
      <c r="AK3228" s="17"/>
      <c r="AL3228" s="17"/>
      <c r="AM3228" s="9"/>
      <c r="AN3228" s="9"/>
      <c r="AO3228" s="9"/>
    </row>
    <row r="3229" spans="33:41">
      <c r="AG3229" s="2">
        <v>3213</v>
      </c>
      <c r="AH3229" s="17">
        <v>3212</v>
      </c>
      <c r="AI3229" s="17">
        <f t="shared" si="106"/>
        <v>2.5884249084249085</v>
      </c>
      <c r="AJ3229" s="17" t="str">
        <f t="shared" si="107"/>
        <v>C8C</v>
      </c>
      <c r="AK3229" s="17"/>
      <c r="AL3229" s="17"/>
      <c r="AM3229" s="9"/>
      <c r="AN3229" s="9"/>
      <c r="AO3229" s="9"/>
    </row>
    <row r="3230" spans="33:41">
      <c r="AG3230" s="2">
        <v>3214</v>
      </c>
      <c r="AH3230" s="17">
        <v>3213</v>
      </c>
      <c r="AI3230" s="17">
        <f t="shared" si="106"/>
        <v>2.5892307692307694</v>
      </c>
      <c r="AJ3230" s="17" t="str">
        <f t="shared" si="107"/>
        <v>C8D</v>
      </c>
      <c r="AK3230" s="17"/>
      <c r="AL3230" s="17"/>
      <c r="AM3230" s="9"/>
      <c r="AN3230" s="9"/>
      <c r="AO3230" s="9"/>
    </row>
    <row r="3231" spans="33:41">
      <c r="AG3231" s="2">
        <v>3215</v>
      </c>
      <c r="AH3231" s="17">
        <v>3214</v>
      </c>
      <c r="AI3231" s="17">
        <f t="shared" si="106"/>
        <v>2.59003663003663</v>
      </c>
      <c r="AJ3231" s="17" t="str">
        <f t="shared" si="107"/>
        <v>C8E</v>
      </c>
      <c r="AK3231" s="17"/>
      <c r="AL3231" s="17"/>
      <c r="AM3231" s="9"/>
      <c r="AN3231" s="9"/>
      <c r="AO3231" s="9"/>
    </row>
    <row r="3232" spans="33:41">
      <c r="AG3232" s="2">
        <v>3216</v>
      </c>
      <c r="AH3232" s="17">
        <v>3215</v>
      </c>
      <c r="AI3232" s="17">
        <f t="shared" si="106"/>
        <v>2.590842490842491</v>
      </c>
      <c r="AJ3232" s="17" t="str">
        <f t="shared" si="107"/>
        <v>C8F</v>
      </c>
      <c r="AK3232" s="17"/>
      <c r="AL3232" s="17"/>
      <c r="AM3232" s="9"/>
      <c r="AN3232" s="9"/>
      <c r="AO3232" s="9"/>
    </row>
    <row r="3233" spans="33:41">
      <c r="AG3233" s="2">
        <v>3217</v>
      </c>
      <c r="AH3233" s="17">
        <v>3216</v>
      </c>
      <c r="AI3233" s="17">
        <f t="shared" si="106"/>
        <v>2.5916483516483515</v>
      </c>
      <c r="AJ3233" s="17" t="str">
        <f t="shared" si="107"/>
        <v>C90</v>
      </c>
      <c r="AK3233" s="17"/>
      <c r="AL3233" s="17"/>
      <c r="AM3233" s="9"/>
      <c r="AN3233" s="9"/>
      <c r="AO3233" s="9"/>
    </row>
    <row r="3234" spans="33:41">
      <c r="AG3234" s="2">
        <v>3218</v>
      </c>
      <c r="AH3234" s="17">
        <v>3217</v>
      </c>
      <c r="AI3234" s="17">
        <f t="shared" si="106"/>
        <v>2.5924542124542125</v>
      </c>
      <c r="AJ3234" s="17" t="str">
        <f t="shared" si="107"/>
        <v>C91</v>
      </c>
      <c r="AK3234" s="17"/>
      <c r="AL3234" s="17"/>
      <c r="AM3234" s="9"/>
      <c r="AN3234" s="9"/>
      <c r="AO3234" s="9"/>
    </row>
    <row r="3235" spans="33:41">
      <c r="AG3235" s="2">
        <v>3219</v>
      </c>
      <c r="AH3235" s="17">
        <v>3218</v>
      </c>
      <c r="AI3235" s="17">
        <f t="shared" si="106"/>
        <v>2.5932600732600735</v>
      </c>
      <c r="AJ3235" s="17" t="str">
        <f t="shared" si="107"/>
        <v>C92</v>
      </c>
      <c r="AK3235" s="17"/>
      <c r="AL3235" s="17"/>
      <c r="AM3235" s="9"/>
      <c r="AN3235" s="9"/>
      <c r="AO3235" s="9"/>
    </row>
    <row r="3236" spans="33:41">
      <c r="AG3236" s="2">
        <v>3220</v>
      </c>
      <c r="AH3236" s="17">
        <v>3219</v>
      </c>
      <c r="AI3236" s="17">
        <f t="shared" si="106"/>
        <v>2.594065934065934</v>
      </c>
      <c r="AJ3236" s="17" t="str">
        <f t="shared" si="107"/>
        <v>C93</v>
      </c>
      <c r="AK3236" s="17"/>
      <c r="AL3236" s="17"/>
      <c r="AM3236" s="9"/>
      <c r="AN3236" s="9"/>
      <c r="AO3236" s="9"/>
    </row>
    <row r="3237" spans="33:41">
      <c r="AG3237" s="2">
        <v>3221</v>
      </c>
      <c r="AH3237" s="17">
        <v>3220</v>
      </c>
      <c r="AI3237" s="17">
        <f t="shared" si="106"/>
        <v>2.594871794871795</v>
      </c>
      <c r="AJ3237" s="17" t="str">
        <f t="shared" si="107"/>
        <v>C94</v>
      </c>
      <c r="AK3237" s="17"/>
      <c r="AL3237" s="17"/>
      <c r="AM3237" s="9"/>
      <c r="AN3237" s="9"/>
      <c r="AO3237" s="9"/>
    </row>
    <row r="3238" spans="33:41">
      <c r="AG3238" s="2">
        <v>3222</v>
      </c>
      <c r="AH3238" s="17">
        <v>3221</v>
      </c>
      <c r="AI3238" s="17">
        <f t="shared" si="106"/>
        <v>2.5956776556776555</v>
      </c>
      <c r="AJ3238" s="17" t="str">
        <f t="shared" si="107"/>
        <v>C95</v>
      </c>
      <c r="AK3238" s="17"/>
      <c r="AL3238" s="17"/>
      <c r="AM3238" s="9"/>
      <c r="AN3238" s="9"/>
      <c r="AO3238" s="9"/>
    </row>
    <row r="3239" spans="33:41">
      <c r="AG3239" s="2">
        <v>3223</v>
      </c>
      <c r="AH3239" s="17">
        <v>3222</v>
      </c>
      <c r="AI3239" s="17">
        <f t="shared" si="106"/>
        <v>2.5964835164835165</v>
      </c>
      <c r="AJ3239" s="17" t="str">
        <f t="shared" si="107"/>
        <v>C96</v>
      </c>
      <c r="AK3239" s="17"/>
      <c r="AL3239" s="17"/>
      <c r="AM3239" s="9"/>
      <c r="AN3239" s="9"/>
      <c r="AO3239" s="9"/>
    </row>
    <row r="3240" spans="33:41">
      <c r="AG3240" s="2">
        <v>3224</v>
      </c>
      <c r="AH3240" s="17">
        <v>3223</v>
      </c>
      <c r="AI3240" s="17">
        <f t="shared" si="106"/>
        <v>2.5972893772893775</v>
      </c>
      <c r="AJ3240" s="17" t="str">
        <f t="shared" si="107"/>
        <v>C97</v>
      </c>
      <c r="AK3240" s="17"/>
      <c r="AL3240" s="17"/>
      <c r="AM3240" s="9"/>
      <c r="AN3240" s="9"/>
      <c r="AO3240" s="9"/>
    </row>
    <row r="3241" spans="33:41">
      <c r="AG3241" s="2">
        <v>3225</v>
      </c>
      <c r="AH3241" s="17">
        <v>3224</v>
      </c>
      <c r="AI3241" s="17">
        <f t="shared" si="106"/>
        <v>2.598095238095238</v>
      </c>
      <c r="AJ3241" s="17" t="str">
        <f t="shared" si="107"/>
        <v>C98</v>
      </c>
      <c r="AK3241" s="17"/>
      <c r="AL3241" s="17"/>
      <c r="AM3241" s="9"/>
      <c r="AN3241" s="9"/>
      <c r="AO3241" s="9"/>
    </row>
    <row r="3242" spans="33:41">
      <c r="AG3242" s="2">
        <v>3226</v>
      </c>
      <c r="AH3242" s="17">
        <v>3225</v>
      </c>
      <c r="AI3242" s="17">
        <f t="shared" si="106"/>
        <v>2.598901098901099</v>
      </c>
      <c r="AJ3242" s="17" t="str">
        <f t="shared" si="107"/>
        <v>C99</v>
      </c>
      <c r="AK3242" s="17"/>
      <c r="AL3242" s="17"/>
      <c r="AM3242" s="9"/>
      <c r="AN3242" s="9"/>
      <c r="AO3242" s="9"/>
    </row>
    <row r="3243" spans="33:41">
      <c r="AG3243" s="2">
        <v>3227</v>
      </c>
      <c r="AH3243" s="17">
        <v>3226</v>
      </c>
      <c r="AI3243" s="17">
        <f t="shared" si="106"/>
        <v>2.5997069597069595</v>
      </c>
      <c r="AJ3243" s="17" t="str">
        <f t="shared" si="107"/>
        <v>C9A</v>
      </c>
      <c r="AK3243" s="17"/>
      <c r="AL3243" s="17"/>
      <c r="AM3243" s="9"/>
      <c r="AN3243" s="9"/>
      <c r="AO3243" s="9"/>
    </row>
    <row r="3244" spans="33:41">
      <c r="AG3244" s="2">
        <v>3228</v>
      </c>
      <c r="AH3244" s="17">
        <v>3227</v>
      </c>
      <c r="AI3244" s="17">
        <f t="shared" si="106"/>
        <v>2.6005128205128205</v>
      </c>
      <c r="AJ3244" s="17" t="str">
        <f t="shared" si="107"/>
        <v>C9B</v>
      </c>
      <c r="AK3244" s="17"/>
      <c r="AL3244" s="17"/>
      <c r="AM3244" s="9"/>
      <c r="AN3244" s="9"/>
      <c r="AO3244" s="9"/>
    </row>
    <row r="3245" spans="33:41">
      <c r="AG3245" s="2">
        <v>3229</v>
      </c>
      <c r="AH3245" s="17">
        <v>3228</v>
      </c>
      <c r="AI3245" s="17">
        <f t="shared" si="106"/>
        <v>2.6013186813186815</v>
      </c>
      <c r="AJ3245" s="17" t="str">
        <f t="shared" si="107"/>
        <v>C9C</v>
      </c>
      <c r="AK3245" s="17"/>
      <c r="AL3245" s="17"/>
      <c r="AM3245" s="9"/>
      <c r="AN3245" s="9"/>
      <c r="AO3245" s="9"/>
    </row>
    <row r="3246" spans="33:41">
      <c r="AG3246" s="2">
        <v>3230</v>
      </c>
      <c r="AH3246" s="17">
        <v>3229</v>
      </c>
      <c r="AI3246" s="17">
        <f t="shared" si="106"/>
        <v>2.602124542124542</v>
      </c>
      <c r="AJ3246" s="17" t="str">
        <f t="shared" si="107"/>
        <v>C9D</v>
      </c>
      <c r="AK3246" s="17"/>
      <c r="AL3246" s="17"/>
      <c r="AM3246" s="9"/>
      <c r="AN3246" s="9"/>
      <c r="AO3246" s="9"/>
    </row>
    <row r="3247" spans="33:41">
      <c r="AG3247" s="2">
        <v>3231</v>
      </c>
      <c r="AH3247" s="17">
        <v>3230</v>
      </c>
      <c r="AI3247" s="17">
        <f t="shared" si="106"/>
        <v>2.602930402930403</v>
      </c>
      <c r="AJ3247" s="17" t="str">
        <f t="shared" si="107"/>
        <v>C9E</v>
      </c>
      <c r="AK3247" s="17"/>
      <c r="AL3247" s="17"/>
      <c r="AM3247" s="9"/>
      <c r="AN3247" s="9"/>
      <c r="AO3247" s="9"/>
    </row>
    <row r="3248" spans="33:41">
      <c r="AG3248" s="2">
        <v>3232</v>
      </c>
      <c r="AH3248" s="17">
        <v>3231</v>
      </c>
      <c r="AI3248" s="17">
        <f t="shared" si="106"/>
        <v>2.6037362637362635</v>
      </c>
      <c r="AJ3248" s="17" t="str">
        <f t="shared" si="107"/>
        <v>C9F</v>
      </c>
      <c r="AK3248" s="17"/>
      <c r="AL3248" s="17"/>
      <c r="AM3248" s="9"/>
      <c r="AN3248" s="9"/>
      <c r="AO3248" s="9"/>
    </row>
    <row r="3249" spans="33:41">
      <c r="AG3249" s="2">
        <v>3233</v>
      </c>
      <c r="AH3249" s="17">
        <v>3232</v>
      </c>
      <c r="AI3249" s="17">
        <f t="shared" si="106"/>
        <v>2.6045421245421245</v>
      </c>
      <c r="AJ3249" s="17" t="str">
        <f t="shared" si="107"/>
        <v>CA0</v>
      </c>
      <c r="AK3249" s="17"/>
      <c r="AL3249" s="17"/>
      <c r="AM3249" s="9"/>
      <c r="AN3249" s="9"/>
      <c r="AO3249" s="9"/>
    </row>
    <row r="3250" spans="33:41">
      <c r="AG3250" s="2">
        <v>3234</v>
      </c>
      <c r="AH3250" s="17">
        <v>3233</v>
      </c>
      <c r="AI3250" s="17">
        <f t="shared" si="106"/>
        <v>2.6053479853479855</v>
      </c>
      <c r="AJ3250" s="17" t="str">
        <f t="shared" si="107"/>
        <v>CA1</v>
      </c>
      <c r="AK3250" s="17"/>
      <c r="AL3250" s="17"/>
      <c r="AM3250" s="9"/>
      <c r="AN3250" s="9"/>
      <c r="AO3250" s="9"/>
    </row>
    <row r="3251" spans="33:41">
      <c r="AG3251" s="2">
        <v>3235</v>
      </c>
      <c r="AH3251" s="17">
        <v>3234</v>
      </c>
      <c r="AI3251" s="17">
        <f t="shared" si="106"/>
        <v>2.606153846153846</v>
      </c>
      <c r="AJ3251" s="17" t="str">
        <f t="shared" si="107"/>
        <v>CA2</v>
      </c>
      <c r="AK3251" s="17"/>
      <c r="AL3251" s="17"/>
      <c r="AM3251" s="9"/>
      <c r="AN3251" s="9"/>
      <c r="AO3251" s="9"/>
    </row>
    <row r="3252" spans="33:41">
      <c r="AG3252" s="2">
        <v>3236</v>
      </c>
      <c r="AH3252" s="17">
        <v>3235</v>
      </c>
      <c r="AI3252" s="17">
        <f t="shared" si="106"/>
        <v>2.606959706959707</v>
      </c>
      <c r="AJ3252" s="17" t="str">
        <f t="shared" si="107"/>
        <v>CA3</v>
      </c>
      <c r="AK3252" s="17"/>
      <c r="AL3252" s="17"/>
      <c r="AM3252" s="9"/>
      <c r="AN3252" s="9"/>
      <c r="AO3252" s="9"/>
    </row>
    <row r="3253" spans="33:41">
      <c r="AG3253" s="2">
        <v>3237</v>
      </c>
      <c r="AH3253" s="17">
        <v>3236</v>
      </c>
      <c r="AI3253" s="17">
        <f t="shared" si="106"/>
        <v>2.6077655677655676</v>
      </c>
      <c r="AJ3253" s="17" t="str">
        <f t="shared" si="107"/>
        <v>CA4</v>
      </c>
      <c r="AK3253" s="17"/>
      <c r="AL3253" s="17"/>
      <c r="AM3253" s="9"/>
      <c r="AN3253" s="9"/>
      <c r="AO3253" s="9"/>
    </row>
    <row r="3254" spans="33:41">
      <c r="AG3254" s="2">
        <v>3238</v>
      </c>
      <c r="AH3254" s="17">
        <v>3237</v>
      </c>
      <c r="AI3254" s="17">
        <f t="shared" si="106"/>
        <v>2.6085714285714285</v>
      </c>
      <c r="AJ3254" s="17" t="str">
        <f t="shared" si="107"/>
        <v>CA5</v>
      </c>
      <c r="AK3254" s="17"/>
      <c r="AL3254" s="17"/>
      <c r="AM3254" s="9"/>
      <c r="AN3254" s="9"/>
      <c r="AO3254" s="9"/>
    </row>
    <row r="3255" spans="33:41">
      <c r="AG3255" s="2">
        <v>3239</v>
      </c>
      <c r="AH3255" s="17">
        <v>3238</v>
      </c>
      <c r="AI3255" s="17">
        <f t="shared" si="106"/>
        <v>2.6093772893772895</v>
      </c>
      <c r="AJ3255" s="17" t="str">
        <f t="shared" si="107"/>
        <v>CA6</v>
      </c>
      <c r="AK3255" s="17"/>
      <c r="AL3255" s="17"/>
      <c r="AM3255" s="9"/>
      <c r="AN3255" s="9"/>
      <c r="AO3255" s="9"/>
    </row>
    <row r="3256" spans="33:41">
      <c r="AG3256" s="2">
        <v>3240</v>
      </c>
      <c r="AH3256" s="17">
        <v>3239</v>
      </c>
      <c r="AI3256" s="17">
        <f t="shared" si="106"/>
        <v>2.6101831501831501</v>
      </c>
      <c r="AJ3256" s="17" t="str">
        <f t="shared" si="107"/>
        <v>CA7</v>
      </c>
      <c r="AK3256" s="17"/>
      <c r="AL3256" s="17"/>
      <c r="AM3256" s="9"/>
      <c r="AN3256" s="9"/>
      <c r="AO3256" s="9"/>
    </row>
    <row r="3257" spans="33:41">
      <c r="AG3257" s="2">
        <v>3241</v>
      </c>
      <c r="AH3257" s="17">
        <v>3240</v>
      </c>
      <c r="AI3257" s="17">
        <f t="shared" si="106"/>
        <v>2.610989010989011</v>
      </c>
      <c r="AJ3257" s="17" t="str">
        <f t="shared" si="107"/>
        <v>CA8</v>
      </c>
      <c r="AK3257" s="17"/>
      <c r="AL3257" s="17"/>
      <c r="AM3257" s="9"/>
      <c r="AN3257" s="9"/>
      <c r="AO3257" s="9"/>
    </row>
    <row r="3258" spans="33:41">
      <c r="AG3258" s="2">
        <v>3242</v>
      </c>
      <c r="AH3258" s="17">
        <v>3241</v>
      </c>
      <c r="AI3258" s="17">
        <f t="shared" si="106"/>
        <v>2.6117948717948716</v>
      </c>
      <c r="AJ3258" s="17" t="str">
        <f t="shared" si="107"/>
        <v>CA9</v>
      </c>
      <c r="AK3258" s="17"/>
      <c r="AL3258" s="17"/>
      <c r="AM3258" s="9"/>
      <c r="AN3258" s="9"/>
      <c r="AO3258" s="9"/>
    </row>
    <row r="3259" spans="33:41">
      <c r="AG3259" s="2">
        <v>3243</v>
      </c>
      <c r="AH3259" s="17">
        <v>3242</v>
      </c>
      <c r="AI3259" s="17">
        <f t="shared" si="106"/>
        <v>2.6126007326007326</v>
      </c>
      <c r="AJ3259" s="17" t="str">
        <f t="shared" si="107"/>
        <v>CAA</v>
      </c>
      <c r="AK3259" s="17"/>
      <c r="AL3259" s="17"/>
      <c r="AM3259" s="9"/>
      <c r="AN3259" s="9"/>
      <c r="AO3259" s="9"/>
    </row>
    <row r="3260" spans="33:41">
      <c r="AG3260" s="2">
        <v>3244</v>
      </c>
      <c r="AH3260" s="17">
        <v>3243</v>
      </c>
      <c r="AI3260" s="17">
        <f t="shared" si="106"/>
        <v>2.6134065934065935</v>
      </c>
      <c r="AJ3260" s="17" t="str">
        <f t="shared" si="107"/>
        <v>CAB</v>
      </c>
      <c r="AK3260" s="17"/>
      <c r="AL3260" s="17"/>
      <c r="AM3260" s="9"/>
      <c r="AN3260" s="9"/>
      <c r="AO3260" s="9"/>
    </row>
    <row r="3261" spans="33:41">
      <c r="AG3261" s="2">
        <v>3245</v>
      </c>
      <c r="AH3261" s="17">
        <v>3244</v>
      </c>
      <c r="AI3261" s="17">
        <f t="shared" si="106"/>
        <v>2.6142124542124541</v>
      </c>
      <c r="AJ3261" s="17" t="str">
        <f t="shared" si="107"/>
        <v>CAC</v>
      </c>
      <c r="AK3261" s="17"/>
      <c r="AL3261" s="17"/>
      <c r="AM3261" s="9"/>
      <c r="AN3261" s="9"/>
      <c r="AO3261" s="9"/>
    </row>
    <row r="3262" spans="33:41">
      <c r="AG3262" s="2">
        <v>3246</v>
      </c>
      <c r="AH3262" s="17">
        <v>3245</v>
      </c>
      <c r="AI3262" s="17">
        <f t="shared" si="106"/>
        <v>2.6150183150183151</v>
      </c>
      <c r="AJ3262" s="17" t="str">
        <f t="shared" si="107"/>
        <v>CAD</v>
      </c>
      <c r="AK3262" s="17"/>
      <c r="AL3262" s="17"/>
      <c r="AM3262" s="9"/>
      <c r="AN3262" s="9"/>
      <c r="AO3262" s="9"/>
    </row>
    <row r="3263" spans="33:41">
      <c r="AG3263" s="2">
        <v>3247</v>
      </c>
      <c r="AH3263" s="17">
        <v>3246</v>
      </c>
      <c r="AI3263" s="17">
        <f t="shared" si="106"/>
        <v>2.615824175824176</v>
      </c>
      <c r="AJ3263" s="17" t="str">
        <f t="shared" si="107"/>
        <v>CAE</v>
      </c>
      <c r="AK3263" s="17"/>
      <c r="AL3263" s="17"/>
      <c r="AM3263" s="9"/>
      <c r="AN3263" s="9"/>
      <c r="AO3263" s="9"/>
    </row>
    <row r="3264" spans="33:41">
      <c r="AG3264" s="2">
        <v>3248</v>
      </c>
      <c r="AH3264" s="17">
        <v>3247</v>
      </c>
      <c r="AI3264" s="17">
        <f t="shared" si="106"/>
        <v>2.6166300366300366</v>
      </c>
      <c r="AJ3264" s="17" t="str">
        <f t="shared" si="107"/>
        <v>CAF</v>
      </c>
      <c r="AK3264" s="17"/>
      <c r="AL3264" s="17"/>
      <c r="AM3264" s="9"/>
      <c r="AN3264" s="9"/>
      <c r="AO3264" s="9"/>
    </row>
    <row r="3265" spans="33:41">
      <c r="AG3265" s="2">
        <v>3249</v>
      </c>
      <c r="AH3265" s="17">
        <v>3248</v>
      </c>
      <c r="AI3265" s="17">
        <f t="shared" si="106"/>
        <v>2.6174358974358976</v>
      </c>
      <c r="AJ3265" s="17" t="str">
        <f t="shared" si="107"/>
        <v>CB0</v>
      </c>
      <c r="AK3265" s="17"/>
      <c r="AL3265" s="17"/>
      <c r="AM3265" s="9"/>
      <c r="AN3265" s="9"/>
      <c r="AO3265" s="9"/>
    </row>
    <row r="3266" spans="33:41">
      <c r="AG3266" s="2">
        <v>3250</v>
      </c>
      <c r="AH3266" s="17">
        <v>3249</v>
      </c>
      <c r="AI3266" s="17">
        <f t="shared" si="106"/>
        <v>2.6182417582417581</v>
      </c>
      <c r="AJ3266" s="17" t="str">
        <f t="shared" si="107"/>
        <v>CB1</v>
      </c>
      <c r="AK3266" s="17"/>
      <c r="AL3266" s="17"/>
      <c r="AM3266" s="9"/>
      <c r="AN3266" s="9"/>
      <c r="AO3266" s="9"/>
    </row>
    <row r="3267" spans="33:41">
      <c r="AG3267" s="2">
        <v>3251</v>
      </c>
      <c r="AH3267" s="17">
        <v>3250</v>
      </c>
      <c r="AI3267" s="17">
        <f t="shared" si="106"/>
        <v>2.6190476190476191</v>
      </c>
      <c r="AJ3267" s="17" t="str">
        <f t="shared" si="107"/>
        <v>CB2</v>
      </c>
      <c r="AK3267" s="17"/>
      <c r="AL3267" s="17"/>
      <c r="AM3267" s="9"/>
      <c r="AN3267" s="9"/>
      <c r="AO3267" s="9"/>
    </row>
    <row r="3268" spans="33:41">
      <c r="AG3268" s="2">
        <v>3252</v>
      </c>
      <c r="AH3268" s="17">
        <v>3251</v>
      </c>
      <c r="AI3268" s="17">
        <f t="shared" si="106"/>
        <v>2.61985347985348</v>
      </c>
      <c r="AJ3268" s="17" t="str">
        <f t="shared" si="107"/>
        <v>CB3</v>
      </c>
      <c r="AK3268" s="17"/>
      <c r="AL3268" s="17"/>
      <c r="AM3268" s="9"/>
      <c r="AN3268" s="9"/>
      <c r="AO3268" s="9"/>
    </row>
    <row r="3269" spans="33:41">
      <c r="AG3269" s="2">
        <v>3253</v>
      </c>
      <c r="AH3269" s="17">
        <v>3252</v>
      </c>
      <c r="AI3269" s="17">
        <f t="shared" si="106"/>
        <v>2.6206593406593406</v>
      </c>
      <c r="AJ3269" s="17" t="str">
        <f t="shared" si="107"/>
        <v>CB4</v>
      </c>
      <c r="AK3269" s="17"/>
      <c r="AL3269" s="17"/>
      <c r="AM3269" s="9"/>
      <c r="AN3269" s="9"/>
      <c r="AO3269" s="9"/>
    </row>
    <row r="3270" spans="33:41">
      <c r="AG3270" s="2">
        <v>3254</v>
      </c>
      <c r="AH3270" s="17">
        <v>3253</v>
      </c>
      <c r="AI3270" s="17">
        <f t="shared" si="106"/>
        <v>2.6214652014652016</v>
      </c>
      <c r="AJ3270" s="17" t="str">
        <f t="shared" si="107"/>
        <v>CB5</v>
      </c>
      <c r="AK3270" s="17"/>
      <c r="AL3270" s="17"/>
      <c r="AM3270" s="9"/>
      <c r="AN3270" s="9"/>
      <c r="AO3270" s="9"/>
    </row>
    <row r="3271" spans="33:41">
      <c r="AG3271" s="2">
        <v>3255</v>
      </c>
      <c r="AH3271" s="17">
        <v>3254</v>
      </c>
      <c r="AI3271" s="17">
        <f t="shared" si="106"/>
        <v>2.6222710622710621</v>
      </c>
      <c r="AJ3271" s="17" t="str">
        <f t="shared" si="107"/>
        <v>CB6</v>
      </c>
      <c r="AK3271" s="17"/>
      <c r="AL3271" s="17"/>
      <c r="AM3271" s="9"/>
      <c r="AN3271" s="9"/>
      <c r="AO3271" s="9"/>
    </row>
    <row r="3272" spans="33:41">
      <c r="AG3272" s="2">
        <v>3256</v>
      </c>
      <c r="AH3272" s="17">
        <v>3255</v>
      </c>
      <c r="AI3272" s="17">
        <f t="shared" si="106"/>
        <v>2.6230769230769231</v>
      </c>
      <c r="AJ3272" s="17" t="str">
        <f t="shared" si="107"/>
        <v>CB7</v>
      </c>
      <c r="AK3272" s="17"/>
      <c r="AL3272" s="17"/>
      <c r="AM3272" s="9"/>
      <c r="AN3272" s="9"/>
      <c r="AO3272" s="9"/>
    </row>
    <row r="3273" spans="33:41">
      <c r="AG3273" s="2">
        <v>3257</v>
      </c>
      <c r="AH3273" s="17">
        <v>3256</v>
      </c>
      <c r="AI3273" s="17">
        <f t="shared" si="106"/>
        <v>2.6238827838827841</v>
      </c>
      <c r="AJ3273" s="17" t="str">
        <f t="shared" si="107"/>
        <v>CB8</v>
      </c>
      <c r="AK3273" s="17"/>
      <c r="AL3273" s="17"/>
      <c r="AM3273" s="9"/>
      <c r="AN3273" s="9"/>
      <c r="AO3273" s="9"/>
    </row>
    <row r="3274" spans="33:41">
      <c r="AG3274" s="2">
        <v>3258</v>
      </c>
      <c r="AH3274" s="17">
        <v>3257</v>
      </c>
      <c r="AI3274" s="17">
        <f t="shared" si="106"/>
        <v>2.6246886446886446</v>
      </c>
      <c r="AJ3274" s="17" t="str">
        <f t="shared" si="107"/>
        <v>CB9</v>
      </c>
      <c r="AK3274" s="17"/>
      <c r="AL3274" s="17"/>
      <c r="AM3274" s="9"/>
      <c r="AN3274" s="9"/>
      <c r="AO3274" s="9"/>
    </row>
    <row r="3275" spans="33:41">
      <c r="AG3275" s="2">
        <v>3259</v>
      </c>
      <c r="AH3275" s="17">
        <v>3258</v>
      </c>
      <c r="AI3275" s="17">
        <f t="shared" si="106"/>
        <v>2.6254945054945056</v>
      </c>
      <c r="AJ3275" s="17" t="str">
        <f t="shared" si="107"/>
        <v>CBA</v>
      </c>
      <c r="AK3275" s="17"/>
      <c r="AL3275" s="17"/>
      <c r="AM3275" s="9"/>
      <c r="AN3275" s="9"/>
      <c r="AO3275" s="9"/>
    </row>
    <row r="3276" spans="33:41">
      <c r="AG3276" s="2">
        <v>3260</v>
      </c>
      <c r="AH3276" s="17">
        <v>3259</v>
      </c>
      <c r="AI3276" s="17">
        <f t="shared" si="106"/>
        <v>2.6263003663003661</v>
      </c>
      <c r="AJ3276" s="17" t="str">
        <f t="shared" si="107"/>
        <v>CBB</v>
      </c>
      <c r="AK3276" s="17"/>
      <c r="AL3276" s="17"/>
      <c r="AM3276" s="9"/>
      <c r="AN3276" s="9"/>
      <c r="AO3276" s="9"/>
    </row>
    <row r="3277" spans="33:41">
      <c r="AG3277" s="2">
        <v>3261</v>
      </c>
      <c r="AH3277" s="17">
        <v>3260</v>
      </c>
      <c r="AI3277" s="17">
        <f t="shared" si="106"/>
        <v>2.6271062271062271</v>
      </c>
      <c r="AJ3277" s="17" t="str">
        <f t="shared" si="107"/>
        <v>CBC</v>
      </c>
      <c r="AK3277" s="17"/>
      <c r="AL3277" s="17"/>
      <c r="AM3277" s="9"/>
      <c r="AN3277" s="9"/>
      <c r="AO3277" s="9"/>
    </row>
    <row r="3278" spans="33:41">
      <c r="AG3278" s="2">
        <v>3262</v>
      </c>
      <c r="AH3278" s="17">
        <v>3261</v>
      </c>
      <c r="AI3278" s="17">
        <f t="shared" si="106"/>
        <v>2.6279120879120881</v>
      </c>
      <c r="AJ3278" s="17" t="str">
        <f t="shared" si="107"/>
        <v>CBD</v>
      </c>
      <c r="AK3278" s="17"/>
      <c r="AL3278" s="17"/>
      <c r="AM3278" s="9"/>
      <c r="AN3278" s="9"/>
      <c r="AO3278" s="9"/>
    </row>
    <row r="3279" spans="33:41">
      <c r="AG3279" s="2">
        <v>3263</v>
      </c>
      <c r="AH3279" s="17">
        <v>3262</v>
      </c>
      <c r="AI3279" s="17">
        <f t="shared" si="106"/>
        <v>2.6287179487179486</v>
      </c>
      <c r="AJ3279" s="17" t="str">
        <f t="shared" si="107"/>
        <v>CBE</v>
      </c>
      <c r="AK3279" s="17"/>
      <c r="AL3279" s="17"/>
      <c r="AM3279" s="9"/>
      <c r="AN3279" s="9"/>
      <c r="AO3279" s="9"/>
    </row>
    <row r="3280" spans="33:41">
      <c r="AG3280" s="2">
        <v>3264</v>
      </c>
      <c r="AH3280" s="17">
        <v>3263</v>
      </c>
      <c r="AI3280" s="17">
        <f t="shared" si="106"/>
        <v>2.6295238095238096</v>
      </c>
      <c r="AJ3280" s="17" t="str">
        <f t="shared" si="107"/>
        <v>CBF</v>
      </c>
      <c r="AK3280" s="17"/>
      <c r="AL3280" s="17"/>
      <c r="AM3280" s="9"/>
      <c r="AN3280" s="9"/>
      <c r="AO3280" s="9"/>
    </row>
    <row r="3281" spans="33:41">
      <c r="AG3281" s="2">
        <v>3265</v>
      </c>
      <c r="AH3281" s="17">
        <v>3264</v>
      </c>
      <c r="AI3281" s="17">
        <f t="shared" si="106"/>
        <v>2.6303296703296701</v>
      </c>
      <c r="AJ3281" s="17" t="str">
        <f t="shared" si="107"/>
        <v>CC0</v>
      </c>
      <c r="AK3281" s="17"/>
      <c r="AL3281" s="17"/>
      <c r="AM3281" s="9"/>
      <c r="AN3281" s="9"/>
      <c r="AO3281" s="9"/>
    </row>
    <row r="3282" spans="33:41">
      <c r="AG3282" s="2">
        <v>3266</v>
      </c>
      <c r="AH3282" s="17">
        <v>3265</v>
      </c>
      <c r="AI3282" s="17">
        <f t="shared" si="106"/>
        <v>2.6311355311355311</v>
      </c>
      <c r="AJ3282" s="17" t="str">
        <f t="shared" si="107"/>
        <v>CC1</v>
      </c>
      <c r="AK3282" s="17"/>
      <c r="AL3282" s="17"/>
      <c r="AM3282" s="9"/>
      <c r="AN3282" s="9"/>
      <c r="AO3282" s="9"/>
    </row>
    <row r="3283" spans="33:41">
      <c r="AG3283" s="2">
        <v>3267</v>
      </c>
      <c r="AH3283" s="17">
        <v>3266</v>
      </c>
      <c r="AI3283" s="17">
        <f t="shared" ref="AI3283:AI3346" si="108">AH3283*$AJ$15</f>
        <v>2.6319413919413921</v>
      </c>
      <c r="AJ3283" s="17" t="str">
        <f t="shared" ref="AJ3283:AJ3346" si="109">DEC2HEX(AH3283,3)</f>
        <v>CC2</v>
      </c>
      <c r="AK3283" s="17"/>
      <c r="AL3283" s="17"/>
      <c r="AM3283" s="9"/>
      <c r="AN3283" s="9"/>
      <c r="AO3283" s="9"/>
    </row>
    <row r="3284" spans="33:41">
      <c r="AG3284" s="2">
        <v>3268</v>
      </c>
      <c r="AH3284" s="17">
        <v>3267</v>
      </c>
      <c r="AI3284" s="17">
        <f t="shared" si="108"/>
        <v>2.6327472527472526</v>
      </c>
      <c r="AJ3284" s="17" t="str">
        <f t="shared" si="109"/>
        <v>CC3</v>
      </c>
      <c r="AK3284" s="17"/>
      <c r="AL3284" s="17"/>
      <c r="AM3284" s="9"/>
      <c r="AN3284" s="9"/>
      <c r="AO3284" s="9"/>
    </row>
    <row r="3285" spans="33:41">
      <c r="AG3285" s="2">
        <v>3269</v>
      </c>
      <c r="AH3285" s="17">
        <v>3268</v>
      </c>
      <c r="AI3285" s="17">
        <f t="shared" si="108"/>
        <v>2.6335531135531136</v>
      </c>
      <c r="AJ3285" s="17" t="str">
        <f t="shared" si="109"/>
        <v>CC4</v>
      </c>
      <c r="AK3285" s="17"/>
      <c r="AL3285" s="17"/>
      <c r="AM3285" s="9"/>
      <c r="AN3285" s="9"/>
      <c r="AO3285" s="9"/>
    </row>
    <row r="3286" spans="33:41">
      <c r="AG3286" s="2">
        <v>3270</v>
      </c>
      <c r="AH3286" s="17">
        <v>3269</v>
      </c>
      <c r="AI3286" s="17">
        <f t="shared" si="108"/>
        <v>2.6343589743589741</v>
      </c>
      <c r="AJ3286" s="17" t="str">
        <f t="shared" si="109"/>
        <v>CC5</v>
      </c>
      <c r="AK3286" s="17"/>
      <c r="AL3286" s="17"/>
      <c r="AM3286" s="9"/>
      <c r="AN3286" s="9"/>
      <c r="AO3286" s="9"/>
    </row>
    <row r="3287" spans="33:41">
      <c r="AG3287" s="2">
        <v>3271</v>
      </c>
      <c r="AH3287" s="17">
        <v>3270</v>
      </c>
      <c r="AI3287" s="17">
        <f t="shared" si="108"/>
        <v>2.6351648351648351</v>
      </c>
      <c r="AJ3287" s="17" t="str">
        <f t="shared" si="109"/>
        <v>CC6</v>
      </c>
      <c r="AK3287" s="17"/>
      <c r="AL3287" s="17"/>
      <c r="AM3287" s="9"/>
      <c r="AN3287" s="9"/>
      <c r="AO3287" s="9"/>
    </row>
    <row r="3288" spans="33:41">
      <c r="AG3288" s="2">
        <v>3272</v>
      </c>
      <c r="AH3288" s="17">
        <v>3271</v>
      </c>
      <c r="AI3288" s="17">
        <f t="shared" si="108"/>
        <v>2.6359706959706961</v>
      </c>
      <c r="AJ3288" s="17" t="str">
        <f t="shared" si="109"/>
        <v>CC7</v>
      </c>
      <c r="AK3288" s="17"/>
      <c r="AL3288" s="17"/>
      <c r="AM3288" s="9"/>
      <c r="AN3288" s="9"/>
      <c r="AO3288" s="9"/>
    </row>
    <row r="3289" spans="33:41">
      <c r="AG3289" s="2">
        <v>3273</v>
      </c>
      <c r="AH3289" s="17">
        <v>3272</v>
      </c>
      <c r="AI3289" s="17">
        <f t="shared" si="108"/>
        <v>2.6367765567765566</v>
      </c>
      <c r="AJ3289" s="17" t="str">
        <f t="shared" si="109"/>
        <v>CC8</v>
      </c>
      <c r="AK3289" s="17"/>
      <c r="AL3289" s="17"/>
      <c r="AM3289" s="9"/>
      <c r="AN3289" s="9"/>
      <c r="AO3289" s="9"/>
    </row>
    <row r="3290" spans="33:41">
      <c r="AG3290" s="2">
        <v>3274</v>
      </c>
      <c r="AH3290" s="17">
        <v>3273</v>
      </c>
      <c r="AI3290" s="17">
        <f t="shared" si="108"/>
        <v>2.6375824175824176</v>
      </c>
      <c r="AJ3290" s="17" t="str">
        <f t="shared" si="109"/>
        <v>CC9</v>
      </c>
      <c r="AK3290" s="17"/>
      <c r="AL3290" s="17"/>
      <c r="AM3290" s="9"/>
      <c r="AN3290" s="9"/>
      <c r="AO3290" s="9"/>
    </row>
    <row r="3291" spans="33:41">
      <c r="AG3291" s="2">
        <v>3275</v>
      </c>
      <c r="AH3291" s="17">
        <v>3274</v>
      </c>
      <c r="AI3291" s="17">
        <f t="shared" si="108"/>
        <v>2.6383882783882786</v>
      </c>
      <c r="AJ3291" s="17" t="str">
        <f t="shared" si="109"/>
        <v>CCA</v>
      </c>
      <c r="AK3291" s="17"/>
      <c r="AL3291" s="17"/>
      <c r="AM3291" s="9"/>
      <c r="AN3291" s="9"/>
      <c r="AO3291" s="9"/>
    </row>
    <row r="3292" spans="33:41">
      <c r="AG3292" s="2">
        <v>3276</v>
      </c>
      <c r="AH3292" s="17">
        <v>3275</v>
      </c>
      <c r="AI3292" s="17">
        <f t="shared" si="108"/>
        <v>2.6391941391941391</v>
      </c>
      <c r="AJ3292" s="17" t="str">
        <f t="shared" si="109"/>
        <v>CCB</v>
      </c>
      <c r="AK3292" s="17"/>
      <c r="AL3292" s="17"/>
      <c r="AM3292" s="9"/>
      <c r="AN3292" s="9"/>
      <c r="AO3292" s="9"/>
    </row>
    <row r="3293" spans="33:41">
      <c r="AG3293" s="2">
        <v>3277</v>
      </c>
      <c r="AH3293" s="17">
        <v>3276</v>
      </c>
      <c r="AI3293" s="17">
        <f t="shared" si="108"/>
        <v>2.64</v>
      </c>
      <c r="AJ3293" s="17" t="str">
        <f t="shared" si="109"/>
        <v>CCC</v>
      </c>
      <c r="AK3293" s="17"/>
      <c r="AL3293" s="17"/>
      <c r="AM3293" s="9"/>
      <c r="AN3293" s="9"/>
      <c r="AO3293" s="9"/>
    </row>
    <row r="3294" spans="33:41">
      <c r="AG3294" s="2">
        <v>3278</v>
      </c>
      <c r="AH3294" s="17">
        <v>3277</v>
      </c>
      <c r="AI3294" s="17">
        <f t="shared" si="108"/>
        <v>2.6408058608058607</v>
      </c>
      <c r="AJ3294" s="17" t="str">
        <f t="shared" si="109"/>
        <v>CCD</v>
      </c>
      <c r="AK3294" s="17"/>
      <c r="AL3294" s="17"/>
      <c r="AM3294" s="9"/>
      <c r="AN3294" s="9"/>
      <c r="AO3294" s="9"/>
    </row>
    <row r="3295" spans="33:41">
      <c r="AG3295" s="2">
        <v>3279</v>
      </c>
      <c r="AH3295" s="17">
        <v>3278</v>
      </c>
      <c r="AI3295" s="17">
        <f t="shared" si="108"/>
        <v>2.6416117216117216</v>
      </c>
      <c r="AJ3295" s="17" t="str">
        <f t="shared" si="109"/>
        <v>CCE</v>
      </c>
      <c r="AK3295" s="17"/>
      <c r="AL3295" s="17"/>
      <c r="AM3295" s="9"/>
      <c r="AN3295" s="9"/>
      <c r="AO3295" s="9"/>
    </row>
    <row r="3296" spans="33:41">
      <c r="AG3296" s="2">
        <v>3280</v>
      </c>
      <c r="AH3296" s="17">
        <v>3279</v>
      </c>
      <c r="AI3296" s="17">
        <f t="shared" si="108"/>
        <v>2.6424175824175826</v>
      </c>
      <c r="AJ3296" s="17" t="str">
        <f t="shared" si="109"/>
        <v>CCF</v>
      </c>
      <c r="AK3296" s="17"/>
      <c r="AL3296" s="17"/>
      <c r="AM3296" s="9"/>
      <c r="AN3296" s="9"/>
      <c r="AO3296" s="9"/>
    </row>
    <row r="3297" spans="33:41">
      <c r="AG3297" s="2">
        <v>3281</v>
      </c>
      <c r="AH3297" s="17">
        <v>3280</v>
      </c>
      <c r="AI3297" s="17">
        <f t="shared" si="108"/>
        <v>2.6432234432234432</v>
      </c>
      <c r="AJ3297" s="17" t="str">
        <f t="shared" si="109"/>
        <v>CD0</v>
      </c>
      <c r="AK3297" s="17"/>
      <c r="AL3297" s="17"/>
      <c r="AM3297" s="9"/>
      <c r="AN3297" s="9"/>
      <c r="AO3297" s="9"/>
    </row>
    <row r="3298" spans="33:41">
      <c r="AG3298" s="2">
        <v>3282</v>
      </c>
      <c r="AH3298" s="17">
        <v>3281</v>
      </c>
      <c r="AI3298" s="17">
        <f t="shared" si="108"/>
        <v>2.6440293040293041</v>
      </c>
      <c r="AJ3298" s="17" t="str">
        <f t="shared" si="109"/>
        <v>CD1</v>
      </c>
      <c r="AK3298" s="17"/>
      <c r="AL3298" s="17"/>
      <c r="AM3298" s="9"/>
      <c r="AN3298" s="9"/>
      <c r="AO3298" s="9"/>
    </row>
    <row r="3299" spans="33:41">
      <c r="AG3299" s="2">
        <v>3283</v>
      </c>
      <c r="AH3299" s="17">
        <v>3282</v>
      </c>
      <c r="AI3299" s="17">
        <f t="shared" si="108"/>
        <v>2.6448351648351647</v>
      </c>
      <c r="AJ3299" s="17" t="str">
        <f t="shared" si="109"/>
        <v>CD2</v>
      </c>
      <c r="AK3299" s="17"/>
      <c r="AL3299" s="17"/>
      <c r="AM3299" s="9"/>
      <c r="AN3299" s="9"/>
      <c r="AO3299" s="9"/>
    </row>
    <row r="3300" spans="33:41">
      <c r="AG3300" s="2">
        <v>3284</v>
      </c>
      <c r="AH3300" s="17">
        <v>3283</v>
      </c>
      <c r="AI3300" s="17">
        <f t="shared" si="108"/>
        <v>2.6456410256410257</v>
      </c>
      <c r="AJ3300" s="17" t="str">
        <f t="shared" si="109"/>
        <v>CD3</v>
      </c>
      <c r="AK3300" s="17"/>
      <c r="AL3300" s="17"/>
      <c r="AM3300" s="9"/>
      <c r="AN3300" s="9"/>
      <c r="AO3300" s="9"/>
    </row>
    <row r="3301" spans="33:41">
      <c r="AG3301" s="2">
        <v>3285</v>
      </c>
      <c r="AH3301" s="17">
        <v>3284</v>
      </c>
      <c r="AI3301" s="17">
        <f t="shared" si="108"/>
        <v>2.6464468864468866</v>
      </c>
      <c r="AJ3301" s="17" t="str">
        <f t="shared" si="109"/>
        <v>CD4</v>
      </c>
      <c r="AK3301" s="17"/>
      <c r="AL3301" s="17"/>
      <c r="AM3301" s="9"/>
      <c r="AN3301" s="9"/>
      <c r="AO3301" s="9"/>
    </row>
    <row r="3302" spans="33:41">
      <c r="AG3302" s="2">
        <v>3286</v>
      </c>
      <c r="AH3302" s="17">
        <v>3285</v>
      </c>
      <c r="AI3302" s="17">
        <f t="shared" si="108"/>
        <v>2.6472527472527472</v>
      </c>
      <c r="AJ3302" s="17" t="str">
        <f t="shared" si="109"/>
        <v>CD5</v>
      </c>
      <c r="AK3302" s="17"/>
      <c r="AL3302" s="17"/>
      <c r="AM3302" s="9"/>
      <c r="AN3302" s="9"/>
      <c r="AO3302" s="9"/>
    </row>
    <row r="3303" spans="33:41">
      <c r="AG3303" s="2">
        <v>3287</v>
      </c>
      <c r="AH3303" s="17">
        <v>3286</v>
      </c>
      <c r="AI3303" s="17">
        <f t="shared" si="108"/>
        <v>2.6480586080586082</v>
      </c>
      <c r="AJ3303" s="17" t="str">
        <f t="shared" si="109"/>
        <v>CD6</v>
      </c>
      <c r="AK3303" s="17"/>
      <c r="AL3303" s="17"/>
      <c r="AM3303" s="9"/>
      <c r="AN3303" s="9"/>
      <c r="AO3303" s="9"/>
    </row>
    <row r="3304" spans="33:41">
      <c r="AG3304" s="2">
        <v>3288</v>
      </c>
      <c r="AH3304" s="17">
        <v>3287</v>
      </c>
      <c r="AI3304" s="17">
        <f t="shared" si="108"/>
        <v>2.6488644688644687</v>
      </c>
      <c r="AJ3304" s="17" t="str">
        <f t="shared" si="109"/>
        <v>CD7</v>
      </c>
      <c r="AK3304" s="17"/>
      <c r="AL3304" s="17"/>
      <c r="AM3304" s="9"/>
      <c r="AN3304" s="9"/>
      <c r="AO3304" s="9"/>
    </row>
    <row r="3305" spans="33:41">
      <c r="AG3305" s="2">
        <v>3289</v>
      </c>
      <c r="AH3305" s="17">
        <v>3288</v>
      </c>
      <c r="AI3305" s="17">
        <f t="shared" si="108"/>
        <v>2.6496703296703297</v>
      </c>
      <c r="AJ3305" s="17" t="str">
        <f t="shared" si="109"/>
        <v>CD8</v>
      </c>
      <c r="AK3305" s="17"/>
      <c r="AL3305" s="17"/>
      <c r="AM3305" s="9"/>
      <c r="AN3305" s="9"/>
      <c r="AO3305" s="9"/>
    </row>
    <row r="3306" spans="33:41">
      <c r="AG3306" s="2">
        <v>3290</v>
      </c>
      <c r="AH3306" s="17">
        <v>3289</v>
      </c>
      <c r="AI3306" s="17">
        <f t="shared" si="108"/>
        <v>2.6504761904761907</v>
      </c>
      <c r="AJ3306" s="17" t="str">
        <f t="shared" si="109"/>
        <v>CD9</v>
      </c>
      <c r="AK3306" s="17"/>
      <c r="AL3306" s="17"/>
      <c r="AM3306" s="9"/>
      <c r="AN3306" s="9"/>
      <c r="AO3306" s="9"/>
    </row>
    <row r="3307" spans="33:41">
      <c r="AG3307" s="2">
        <v>3291</v>
      </c>
      <c r="AH3307" s="17">
        <v>3290</v>
      </c>
      <c r="AI3307" s="17">
        <f t="shared" si="108"/>
        <v>2.6512820512820512</v>
      </c>
      <c r="AJ3307" s="17" t="str">
        <f t="shared" si="109"/>
        <v>CDA</v>
      </c>
      <c r="AK3307" s="17"/>
      <c r="AL3307" s="17"/>
      <c r="AM3307" s="9"/>
      <c r="AN3307" s="9"/>
      <c r="AO3307" s="9"/>
    </row>
    <row r="3308" spans="33:41">
      <c r="AG3308" s="2">
        <v>3292</v>
      </c>
      <c r="AH3308" s="17">
        <v>3291</v>
      </c>
      <c r="AI3308" s="17">
        <f t="shared" si="108"/>
        <v>2.6520879120879122</v>
      </c>
      <c r="AJ3308" s="17" t="str">
        <f t="shared" si="109"/>
        <v>CDB</v>
      </c>
      <c r="AK3308" s="17"/>
      <c r="AL3308" s="17"/>
      <c r="AM3308" s="9"/>
      <c r="AN3308" s="9"/>
      <c r="AO3308" s="9"/>
    </row>
    <row r="3309" spans="33:41">
      <c r="AG3309" s="2">
        <v>3293</v>
      </c>
      <c r="AH3309" s="17">
        <v>3292</v>
      </c>
      <c r="AI3309" s="17">
        <f t="shared" si="108"/>
        <v>2.6528937728937727</v>
      </c>
      <c r="AJ3309" s="17" t="str">
        <f t="shared" si="109"/>
        <v>CDC</v>
      </c>
      <c r="AK3309" s="17"/>
      <c r="AL3309" s="17"/>
      <c r="AM3309" s="9"/>
      <c r="AN3309" s="9"/>
      <c r="AO3309" s="9"/>
    </row>
    <row r="3310" spans="33:41">
      <c r="AG3310" s="2">
        <v>3294</v>
      </c>
      <c r="AH3310" s="17">
        <v>3293</v>
      </c>
      <c r="AI3310" s="17">
        <f t="shared" si="108"/>
        <v>2.6536996336996337</v>
      </c>
      <c r="AJ3310" s="17" t="str">
        <f t="shared" si="109"/>
        <v>CDD</v>
      </c>
      <c r="AK3310" s="17"/>
      <c r="AL3310" s="17"/>
      <c r="AM3310" s="9"/>
      <c r="AN3310" s="9"/>
      <c r="AO3310" s="9"/>
    </row>
    <row r="3311" spans="33:41">
      <c r="AG3311" s="2">
        <v>3295</v>
      </c>
      <c r="AH3311" s="17">
        <v>3294</v>
      </c>
      <c r="AI3311" s="17">
        <f t="shared" si="108"/>
        <v>2.6545054945054947</v>
      </c>
      <c r="AJ3311" s="17" t="str">
        <f t="shared" si="109"/>
        <v>CDE</v>
      </c>
      <c r="AK3311" s="17"/>
      <c r="AL3311" s="17"/>
      <c r="AM3311" s="9"/>
      <c r="AN3311" s="9"/>
      <c r="AO3311" s="9"/>
    </row>
    <row r="3312" spans="33:41">
      <c r="AG3312" s="2">
        <v>3296</v>
      </c>
      <c r="AH3312" s="17">
        <v>3295</v>
      </c>
      <c r="AI3312" s="17">
        <f t="shared" si="108"/>
        <v>2.6553113553113552</v>
      </c>
      <c r="AJ3312" s="17" t="str">
        <f t="shared" si="109"/>
        <v>CDF</v>
      </c>
      <c r="AK3312" s="17"/>
      <c r="AL3312" s="17"/>
      <c r="AM3312" s="9"/>
      <c r="AN3312" s="9"/>
      <c r="AO3312" s="9"/>
    </row>
    <row r="3313" spans="33:41">
      <c r="AG3313" s="2">
        <v>3297</v>
      </c>
      <c r="AH3313" s="17">
        <v>3296</v>
      </c>
      <c r="AI3313" s="17">
        <f t="shared" si="108"/>
        <v>2.6561172161172162</v>
      </c>
      <c r="AJ3313" s="17" t="str">
        <f t="shared" si="109"/>
        <v>CE0</v>
      </c>
      <c r="AK3313" s="17"/>
      <c r="AL3313" s="17"/>
      <c r="AM3313" s="9"/>
      <c r="AN3313" s="9"/>
      <c r="AO3313" s="9"/>
    </row>
    <row r="3314" spans="33:41">
      <c r="AG3314" s="2">
        <v>3298</v>
      </c>
      <c r="AH3314" s="17">
        <v>3297</v>
      </c>
      <c r="AI3314" s="17">
        <f t="shared" si="108"/>
        <v>2.6569230769230767</v>
      </c>
      <c r="AJ3314" s="17" t="str">
        <f t="shared" si="109"/>
        <v>CE1</v>
      </c>
      <c r="AK3314" s="17"/>
      <c r="AL3314" s="17"/>
      <c r="AM3314" s="9"/>
      <c r="AN3314" s="9"/>
      <c r="AO3314" s="9"/>
    </row>
    <row r="3315" spans="33:41">
      <c r="AG3315" s="2">
        <v>3299</v>
      </c>
      <c r="AH3315" s="17">
        <v>3298</v>
      </c>
      <c r="AI3315" s="17">
        <f t="shared" si="108"/>
        <v>2.6577289377289377</v>
      </c>
      <c r="AJ3315" s="17" t="str">
        <f t="shared" si="109"/>
        <v>CE2</v>
      </c>
      <c r="AK3315" s="17"/>
      <c r="AL3315" s="17"/>
      <c r="AM3315" s="9"/>
      <c r="AN3315" s="9"/>
      <c r="AO3315" s="9"/>
    </row>
    <row r="3316" spans="33:41">
      <c r="AG3316" s="2">
        <v>3300</v>
      </c>
      <c r="AH3316" s="17">
        <v>3299</v>
      </c>
      <c r="AI3316" s="17">
        <f t="shared" si="108"/>
        <v>2.6585347985347987</v>
      </c>
      <c r="AJ3316" s="17" t="str">
        <f t="shared" si="109"/>
        <v>CE3</v>
      </c>
      <c r="AK3316" s="17"/>
      <c r="AL3316" s="17"/>
      <c r="AM3316" s="9"/>
      <c r="AN3316" s="9"/>
      <c r="AO3316" s="9"/>
    </row>
    <row r="3317" spans="33:41">
      <c r="AG3317" s="2">
        <v>3301</v>
      </c>
      <c r="AH3317" s="17">
        <v>3300</v>
      </c>
      <c r="AI3317" s="17">
        <f t="shared" si="108"/>
        <v>2.6593406593406592</v>
      </c>
      <c r="AJ3317" s="17" t="str">
        <f t="shared" si="109"/>
        <v>CE4</v>
      </c>
      <c r="AK3317" s="17"/>
      <c r="AL3317" s="17"/>
      <c r="AM3317" s="9"/>
      <c r="AN3317" s="9"/>
      <c r="AO3317" s="9"/>
    </row>
    <row r="3318" spans="33:41">
      <c r="AG3318" s="2">
        <v>3302</v>
      </c>
      <c r="AH3318" s="17">
        <v>3301</v>
      </c>
      <c r="AI3318" s="17">
        <f t="shared" si="108"/>
        <v>2.6601465201465202</v>
      </c>
      <c r="AJ3318" s="17" t="str">
        <f t="shared" si="109"/>
        <v>CE5</v>
      </c>
      <c r="AK3318" s="17"/>
      <c r="AL3318" s="17"/>
      <c r="AM3318" s="9"/>
      <c r="AN3318" s="9"/>
      <c r="AO3318" s="9"/>
    </row>
    <row r="3319" spans="33:41">
      <c r="AG3319" s="2">
        <v>3303</v>
      </c>
      <c r="AH3319" s="17">
        <v>3302</v>
      </c>
      <c r="AI3319" s="17">
        <f t="shared" si="108"/>
        <v>2.6609523809523807</v>
      </c>
      <c r="AJ3319" s="17" t="str">
        <f t="shared" si="109"/>
        <v>CE6</v>
      </c>
      <c r="AK3319" s="17"/>
      <c r="AL3319" s="17"/>
      <c r="AM3319" s="9"/>
      <c r="AN3319" s="9"/>
      <c r="AO3319" s="9"/>
    </row>
    <row r="3320" spans="33:41">
      <c r="AG3320" s="2">
        <v>3304</v>
      </c>
      <c r="AH3320" s="17">
        <v>3303</v>
      </c>
      <c r="AI3320" s="17">
        <f t="shared" si="108"/>
        <v>2.6617582417582417</v>
      </c>
      <c r="AJ3320" s="17" t="str">
        <f t="shared" si="109"/>
        <v>CE7</v>
      </c>
      <c r="AK3320" s="17"/>
      <c r="AL3320" s="17"/>
      <c r="AM3320" s="9"/>
      <c r="AN3320" s="9"/>
      <c r="AO3320" s="9"/>
    </row>
    <row r="3321" spans="33:41">
      <c r="AG3321" s="2">
        <v>3305</v>
      </c>
      <c r="AH3321" s="17">
        <v>3304</v>
      </c>
      <c r="AI3321" s="17">
        <f t="shared" si="108"/>
        <v>2.6625641025641027</v>
      </c>
      <c r="AJ3321" s="17" t="str">
        <f t="shared" si="109"/>
        <v>CE8</v>
      </c>
      <c r="AK3321" s="17"/>
      <c r="AL3321" s="17"/>
      <c r="AM3321" s="9"/>
      <c r="AN3321" s="9"/>
      <c r="AO3321" s="9"/>
    </row>
    <row r="3322" spans="33:41">
      <c r="AG3322" s="2">
        <v>3306</v>
      </c>
      <c r="AH3322" s="17">
        <v>3305</v>
      </c>
      <c r="AI3322" s="17">
        <f t="shared" si="108"/>
        <v>2.6633699633699632</v>
      </c>
      <c r="AJ3322" s="17" t="str">
        <f t="shared" si="109"/>
        <v>CE9</v>
      </c>
      <c r="AK3322" s="17"/>
      <c r="AL3322" s="17"/>
      <c r="AM3322" s="9"/>
      <c r="AN3322" s="9"/>
      <c r="AO3322" s="9"/>
    </row>
    <row r="3323" spans="33:41">
      <c r="AG3323" s="2">
        <v>3307</v>
      </c>
      <c r="AH3323" s="17">
        <v>3306</v>
      </c>
      <c r="AI3323" s="17">
        <f t="shared" si="108"/>
        <v>2.6641758241758242</v>
      </c>
      <c r="AJ3323" s="17" t="str">
        <f t="shared" si="109"/>
        <v>CEA</v>
      </c>
      <c r="AK3323" s="17"/>
      <c r="AL3323" s="17"/>
      <c r="AM3323" s="9"/>
      <c r="AN3323" s="9"/>
      <c r="AO3323" s="9"/>
    </row>
    <row r="3324" spans="33:41">
      <c r="AG3324" s="2">
        <v>3308</v>
      </c>
      <c r="AH3324" s="17">
        <v>3307</v>
      </c>
      <c r="AI3324" s="17">
        <f t="shared" si="108"/>
        <v>2.6649816849816852</v>
      </c>
      <c r="AJ3324" s="17" t="str">
        <f t="shared" si="109"/>
        <v>CEB</v>
      </c>
      <c r="AK3324" s="17"/>
      <c r="AL3324" s="17"/>
      <c r="AM3324" s="9"/>
      <c r="AN3324" s="9"/>
      <c r="AO3324" s="9"/>
    </row>
    <row r="3325" spans="33:41">
      <c r="AG3325" s="2">
        <v>3309</v>
      </c>
      <c r="AH3325" s="17">
        <v>3308</v>
      </c>
      <c r="AI3325" s="17">
        <f t="shared" si="108"/>
        <v>2.6657875457875457</v>
      </c>
      <c r="AJ3325" s="17" t="str">
        <f t="shared" si="109"/>
        <v>CEC</v>
      </c>
      <c r="AK3325" s="17"/>
      <c r="AL3325" s="17"/>
      <c r="AM3325" s="9"/>
      <c r="AN3325" s="9"/>
      <c r="AO3325" s="9"/>
    </row>
    <row r="3326" spans="33:41">
      <c r="AG3326" s="2">
        <v>3310</v>
      </c>
      <c r="AH3326" s="17">
        <v>3309</v>
      </c>
      <c r="AI3326" s="17">
        <f t="shared" si="108"/>
        <v>2.6665934065934067</v>
      </c>
      <c r="AJ3326" s="17" t="str">
        <f t="shared" si="109"/>
        <v>CED</v>
      </c>
      <c r="AK3326" s="17"/>
      <c r="AL3326" s="17"/>
      <c r="AM3326" s="9"/>
      <c r="AN3326" s="9"/>
      <c r="AO3326" s="9"/>
    </row>
    <row r="3327" spans="33:41">
      <c r="AG3327" s="2">
        <v>3311</v>
      </c>
      <c r="AH3327" s="17">
        <v>3310</v>
      </c>
      <c r="AI3327" s="17">
        <f t="shared" si="108"/>
        <v>2.6673992673992672</v>
      </c>
      <c r="AJ3327" s="17" t="str">
        <f t="shared" si="109"/>
        <v>CEE</v>
      </c>
      <c r="AK3327" s="17"/>
      <c r="AL3327" s="17"/>
      <c r="AM3327" s="9"/>
      <c r="AN3327" s="9"/>
      <c r="AO3327" s="9"/>
    </row>
    <row r="3328" spans="33:41">
      <c r="AG3328" s="2">
        <v>3312</v>
      </c>
      <c r="AH3328" s="17">
        <v>3311</v>
      </c>
      <c r="AI3328" s="17">
        <f t="shared" si="108"/>
        <v>2.6682051282051282</v>
      </c>
      <c r="AJ3328" s="17" t="str">
        <f t="shared" si="109"/>
        <v>CEF</v>
      </c>
      <c r="AK3328" s="17"/>
      <c r="AL3328" s="17"/>
      <c r="AM3328" s="9"/>
      <c r="AN3328" s="9"/>
      <c r="AO3328" s="9"/>
    </row>
    <row r="3329" spans="33:41">
      <c r="AG3329" s="2">
        <v>3313</v>
      </c>
      <c r="AH3329" s="17">
        <v>3312</v>
      </c>
      <c r="AI3329" s="17">
        <f t="shared" si="108"/>
        <v>2.6690109890109892</v>
      </c>
      <c r="AJ3329" s="17" t="str">
        <f t="shared" si="109"/>
        <v>CF0</v>
      </c>
      <c r="AK3329" s="17"/>
      <c r="AL3329" s="17"/>
      <c r="AM3329" s="9"/>
      <c r="AN3329" s="9"/>
      <c r="AO3329" s="9"/>
    </row>
    <row r="3330" spans="33:41">
      <c r="AG3330" s="2">
        <v>3314</v>
      </c>
      <c r="AH3330" s="17">
        <v>3313</v>
      </c>
      <c r="AI3330" s="17">
        <f t="shared" si="108"/>
        <v>2.6698168498168497</v>
      </c>
      <c r="AJ3330" s="17" t="str">
        <f t="shared" si="109"/>
        <v>CF1</v>
      </c>
      <c r="AK3330" s="17"/>
      <c r="AL3330" s="17"/>
      <c r="AM3330" s="9"/>
      <c r="AN3330" s="9"/>
      <c r="AO3330" s="9"/>
    </row>
    <row r="3331" spans="33:41">
      <c r="AG3331" s="2">
        <v>3315</v>
      </c>
      <c r="AH3331" s="17">
        <v>3314</v>
      </c>
      <c r="AI3331" s="17">
        <f t="shared" si="108"/>
        <v>2.6706227106227107</v>
      </c>
      <c r="AJ3331" s="17" t="str">
        <f t="shared" si="109"/>
        <v>CF2</v>
      </c>
      <c r="AK3331" s="17"/>
      <c r="AL3331" s="17"/>
      <c r="AM3331" s="9"/>
      <c r="AN3331" s="9"/>
      <c r="AO3331" s="9"/>
    </row>
    <row r="3332" spans="33:41">
      <c r="AG3332" s="2">
        <v>3316</v>
      </c>
      <c r="AH3332" s="17">
        <v>3315</v>
      </c>
      <c r="AI3332" s="17">
        <f t="shared" si="108"/>
        <v>2.6714285714285713</v>
      </c>
      <c r="AJ3332" s="17" t="str">
        <f t="shared" si="109"/>
        <v>CF3</v>
      </c>
      <c r="AK3332" s="17"/>
      <c r="AL3332" s="17"/>
      <c r="AM3332" s="9"/>
      <c r="AN3332" s="9"/>
      <c r="AO3332" s="9"/>
    </row>
    <row r="3333" spans="33:41">
      <c r="AG3333" s="2">
        <v>3317</v>
      </c>
      <c r="AH3333" s="17">
        <v>3316</v>
      </c>
      <c r="AI3333" s="17">
        <f t="shared" si="108"/>
        <v>2.6722344322344322</v>
      </c>
      <c r="AJ3333" s="17" t="str">
        <f t="shared" si="109"/>
        <v>CF4</v>
      </c>
      <c r="AK3333" s="17"/>
      <c r="AL3333" s="17"/>
      <c r="AM3333" s="9"/>
      <c r="AN3333" s="9"/>
      <c r="AO3333" s="9"/>
    </row>
    <row r="3334" spans="33:41">
      <c r="AG3334" s="2">
        <v>3318</v>
      </c>
      <c r="AH3334" s="17">
        <v>3317</v>
      </c>
      <c r="AI3334" s="17">
        <f t="shared" si="108"/>
        <v>2.6730402930402932</v>
      </c>
      <c r="AJ3334" s="17" t="str">
        <f t="shared" si="109"/>
        <v>CF5</v>
      </c>
      <c r="AK3334" s="17"/>
      <c r="AL3334" s="17"/>
      <c r="AM3334" s="9"/>
      <c r="AN3334" s="9"/>
      <c r="AO3334" s="9"/>
    </row>
    <row r="3335" spans="33:41">
      <c r="AG3335" s="2">
        <v>3319</v>
      </c>
      <c r="AH3335" s="17">
        <v>3318</v>
      </c>
      <c r="AI3335" s="17">
        <f t="shared" si="108"/>
        <v>2.6738461538461538</v>
      </c>
      <c r="AJ3335" s="17" t="str">
        <f t="shared" si="109"/>
        <v>CF6</v>
      </c>
      <c r="AK3335" s="17"/>
      <c r="AL3335" s="17"/>
      <c r="AM3335" s="9"/>
      <c r="AN3335" s="9"/>
      <c r="AO3335" s="9"/>
    </row>
    <row r="3336" spans="33:41">
      <c r="AG3336" s="2">
        <v>3320</v>
      </c>
      <c r="AH3336" s="17">
        <v>3319</v>
      </c>
      <c r="AI3336" s="17">
        <f t="shared" si="108"/>
        <v>2.6746520146520147</v>
      </c>
      <c r="AJ3336" s="17" t="str">
        <f t="shared" si="109"/>
        <v>CF7</v>
      </c>
      <c r="AK3336" s="17"/>
      <c r="AL3336" s="17"/>
      <c r="AM3336" s="9"/>
      <c r="AN3336" s="9"/>
      <c r="AO3336" s="9"/>
    </row>
    <row r="3337" spans="33:41">
      <c r="AG3337" s="2">
        <v>3321</v>
      </c>
      <c r="AH3337" s="17">
        <v>3320</v>
      </c>
      <c r="AI3337" s="17">
        <f t="shared" si="108"/>
        <v>2.6754578754578753</v>
      </c>
      <c r="AJ3337" s="17" t="str">
        <f t="shared" si="109"/>
        <v>CF8</v>
      </c>
      <c r="AK3337" s="17"/>
      <c r="AL3337" s="17"/>
      <c r="AM3337" s="9"/>
      <c r="AN3337" s="9"/>
      <c r="AO3337" s="9"/>
    </row>
    <row r="3338" spans="33:41">
      <c r="AG3338" s="2">
        <v>3322</v>
      </c>
      <c r="AH3338" s="17">
        <v>3321</v>
      </c>
      <c r="AI3338" s="17">
        <f t="shared" si="108"/>
        <v>2.6762637362637363</v>
      </c>
      <c r="AJ3338" s="17" t="str">
        <f t="shared" si="109"/>
        <v>CF9</v>
      </c>
      <c r="AK3338" s="17"/>
      <c r="AL3338" s="17"/>
      <c r="AM3338" s="9"/>
      <c r="AN3338" s="9"/>
      <c r="AO3338" s="9"/>
    </row>
    <row r="3339" spans="33:41">
      <c r="AG3339" s="2">
        <v>3323</v>
      </c>
      <c r="AH3339" s="17">
        <v>3322</v>
      </c>
      <c r="AI3339" s="17">
        <f t="shared" si="108"/>
        <v>2.6770695970695972</v>
      </c>
      <c r="AJ3339" s="17" t="str">
        <f t="shared" si="109"/>
        <v>CFA</v>
      </c>
      <c r="AK3339" s="17"/>
      <c r="AL3339" s="17"/>
      <c r="AM3339" s="9"/>
      <c r="AN3339" s="9"/>
      <c r="AO3339" s="9"/>
    </row>
    <row r="3340" spans="33:41">
      <c r="AG3340" s="2">
        <v>3324</v>
      </c>
      <c r="AH3340" s="17">
        <v>3323</v>
      </c>
      <c r="AI3340" s="17">
        <f t="shared" si="108"/>
        <v>2.6778754578754578</v>
      </c>
      <c r="AJ3340" s="17" t="str">
        <f t="shared" si="109"/>
        <v>CFB</v>
      </c>
      <c r="AK3340" s="17"/>
      <c r="AL3340" s="17"/>
      <c r="AM3340" s="9"/>
      <c r="AN3340" s="9"/>
      <c r="AO3340" s="9"/>
    </row>
    <row r="3341" spans="33:41">
      <c r="AG3341" s="2">
        <v>3325</v>
      </c>
      <c r="AH3341" s="17">
        <v>3324</v>
      </c>
      <c r="AI3341" s="17">
        <f t="shared" si="108"/>
        <v>2.6786813186813188</v>
      </c>
      <c r="AJ3341" s="17" t="str">
        <f t="shared" si="109"/>
        <v>CFC</v>
      </c>
      <c r="AK3341" s="17"/>
      <c r="AL3341" s="17"/>
      <c r="AM3341" s="9"/>
      <c r="AN3341" s="9"/>
      <c r="AO3341" s="9"/>
    </row>
    <row r="3342" spans="33:41">
      <c r="AG3342" s="2">
        <v>3326</v>
      </c>
      <c r="AH3342" s="17">
        <v>3325</v>
      </c>
      <c r="AI3342" s="17">
        <f t="shared" si="108"/>
        <v>2.6794871794871793</v>
      </c>
      <c r="AJ3342" s="17" t="str">
        <f t="shared" si="109"/>
        <v>CFD</v>
      </c>
      <c r="AK3342" s="17"/>
      <c r="AL3342" s="17"/>
      <c r="AM3342" s="9"/>
      <c r="AN3342" s="9"/>
      <c r="AO3342" s="9"/>
    </row>
    <row r="3343" spans="33:41">
      <c r="AG3343" s="2">
        <v>3327</v>
      </c>
      <c r="AH3343" s="17">
        <v>3326</v>
      </c>
      <c r="AI3343" s="17">
        <f t="shared" si="108"/>
        <v>2.6802930402930403</v>
      </c>
      <c r="AJ3343" s="17" t="str">
        <f t="shared" si="109"/>
        <v>CFE</v>
      </c>
      <c r="AK3343" s="17"/>
      <c r="AL3343" s="17"/>
      <c r="AM3343" s="9"/>
      <c r="AN3343" s="9"/>
      <c r="AO3343" s="9"/>
    </row>
    <row r="3344" spans="33:41">
      <c r="AG3344" s="2">
        <v>3328</v>
      </c>
      <c r="AH3344" s="17">
        <v>3327</v>
      </c>
      <c r="AI3344" s="17">
        <f t="shared" si="108"/>
        <v>2.6810989010989013</v>
      </c>
      <c r="AJ3344" s="17" t="str">
        <f t="shared" si="109"/>
        <v>CFF</v>
      </c>
      <c r="AK3344" s="17"/>
      <c r="AL3344" s="17"/>
      <c r="AM3344" s="9"/>
      <c r="AN3344" s="9"/>
      <c r="AO3344" s="9"/>
    </row>
    <row r="3345" spans="33:41">
      <c r="AG3345" s="2">
        <v>3329</v>
      </c>
      <c r="AH3345" s="17">
        <v>3328</v>
      </c>
      <c r="AI3345" s="17">
        <f t="shared" si="108"/>
        <v>2.6819047619047618</v>
      </c>
      <c r="AJ3345" s="17" t="str">
        <f t="shared" si="109"/>
        <v>D00</v>
      </c>
      <c r="AK3345" s="17"/>
      <c r="AL3345" s="17"/>
      <c r="AM3345" s="9"/>
      <c r="AN3345" s="9"/>
      <c r="AO3345" s="9"/>
    </row>
    <row r="3346" spans="33:41">
      <c r="AG3346" s="2">
        <v>3330</v>
      </c>
      <c r="AH3346" s="17">
        <v>3329</v>
      </c>
      <c r="AI3346" s="17">
        <f t="shared" si="108"/>
        <v>2.6827106227106228</v>
      </c>
      <c r="AJ3346" s="17" t="str">
        <f t="shared" si="109"/>
        <v>D01</v>
      </c>
      <c r="AK3346" s="17"/>
      <c r="AL3346" s="17"/>
      <c r="AM3346" s="9"/>
      <c r="AN3346" s="9"/>
      <c r="AO3346" s="9"/>
    </row>
    <row r="3347" spans="33:41">
      <c r="AG3347" s="2">
        <v>3331</v>
      </c>
      <c r="AH3347" s="17">
        <v>3330</v>
      </c>
      <c r="AI3347" s="17">
        <f t="shared" ref="AI3347:AI3410" si="110">AH3347*$AJ$15</f>
        <v>2.6835164835164833</v>
      </c>
      <c r="AJ3347" s="17" t="str">
        <f t="shared" ref="AJ3347:AJ3410" si="111">DEC2HEX(AH3347,3)</f>
        <v>D02</v>
      </c>
      <c r="AK3347" s="17"/>
      <c r="AL3347" s="17"/>
      <c r="AM3347" s="9"/>
      <c r="AN3347" s="9"/>
      <c r="AO3347" s="9"/>
    </row>
    <row r="3348" spans="33:41">
      <c r="AG3348" s="2">
        <v>3332</v>
      </c>
      <c r="AH3348" s="17">
        <v>3331</v>
      </c>
      <c r="AI3348" s="17">
        <f t="shared" si="110"/>
        <v>2.6843223443223443</v>
      </c>
      <c r="AJ3348" s="17" t="str">
        <f t="shared" si="111"/>
        <v>D03</v>
      </c>
      <c r="AK3348" s="17"/>
      <c r="AL3348" s="17"/>
      <c r="AM3348" s="9"/>
      <c r="AN3348" s="9"/>
      <c r="AO3348" s="9"/>
    </row>
    <row r="3349" spans="33:41">
      <c r="AG3349" s="2">
        <v>3333</v>
      </c>
      <c r="AH3349" s="17">
        <v>3332</v>
      </c>
      <c r="AI3349" s="17">
        <f t="shared" si="110"/>
        <v>2.6851282051282053</v>
      </c>
      <c r="AJ3349" s="17" t="str">
        <f t="shared" si="111"/>
        <v>D04</v>
      </c>
      <c r="AK3349" s="17"/>
      <c r="AL3349" s="17"/>
      <c r="AM3349" s="9"/>
      <c r="AN3349" s="9"/>
      <c r="AO3349" s="9"/>
    </row>
    <row r="3350" spans="33:41">
      <c r="AG3350" s="2">
        <v>3334</v>
      </c>
      <c r="AH3350" s="17">
        <v>3333</v>
      </c>
      <c r="AI3350" s="17">
        <f t="shared" si="110"/>
        <v>2.6859340659340658</v>
      </c>
      <c r="AJ3350" s="17" t="str">
        <f t="shared" si="111"/>
        <v>D05</v>
      </c>
      <c r="AK3350" s="17"/>
      <c r="AL3350" s="17"/>
      <c r="AM3350" s="9"/>
      <c r="AN3350" s="9"/>
      <c r="AO3350" s="9"/>
    </row>
    <row r="3351" spans="33:41">
      <c r="AG3351" s="2">
        <v>3335</v>
      </c>
      <c r="AH3351" s="17">
        <v>3334</v>
      </c>
      <c r="AI3351" s="17">
        <f t="shared" si="110"/>
        <v>2.6867399267399268</v>
      </c>
      <c r="AJ3351" s="17" t="str">
        <f t="shared" si="111"/>
        <v>D06</v>
      </c>
      <c r="AK3351" s="17"/>
      <c r="AL3351" s="17"/>
      <c r="AM3351" s="9"/>
      <c r="AN3351" s="9"/>
      <c r="AO3351" s="9"/>
    </row>
    <row r="3352" spans="33:41">
      <c r="AG3352" s="2">
        <v>3336</v>
      </c>
      <c r="AH3352" s="17">
        <v>3335</v>
      </c>
      <c r="AI3352" s="17">
        <f t="shared" si="110"/>
        <v>2.6875457875457873</v>
      </c>
      <c r="AJ3352" s="17" t="str">
        <f t="shared" si="111"/>
        <v>D07</v>
      </c>
      <c r="AK3352" s="17"/>
      <c r="AL3352" s="17"/>
      <c r="AM3352" s="9"/>
      <c r="AN3352" s="9"/>
      <c r="AO3352" s="9"/>
    </row>
    <row r="3353" spans="33:41">
      <c r="AG3353" s="2">
        <v>3337</v>
      </c>
      <c r="AH3353" s="17">
        <v>3336</v>
      </c>
      <c r="AI3353" s="17">
        <f t="shared" si="110"/>
        <v>2.6883516483516483</v>
      </c>
      <c r="AJ3353" s="17" t="str">
        <f t="shared" si="111"/>
        <v>D08</v>
      </c>
      <c r="AK3353" s="17"/>
      <c r="AL3353" s="17"/>
      <c r="AM3353" s="9"/>
      <c r="AN3353" s="9"/>
      <c r="AO3353" s="9"/>
    </row>
    <row r="3354" spans="33:41">
      <c r="AG3354" s="2">
        <v>3338</v>
      </c>
      <c r="AH3354" s="17">
        <v>3337</v>
      </c>
      <c r="AI3354" s="17">
        <f t="shared" si="110"/>
        <v>2.6891575091575093</v>
      </c>
      <c r="AJ3354" s="17" t="str">
        <f t="shared" si="111"/>
        <v>D09</v>
      </c>
      <c r="AK3354" s="17"/>
      <c r="AL3354" s="17"/>
      <c r="AM3354" s="9"/>
      <c r="AN3354" s="9"/>
      <c r="AO3354" s="9"/>
    </row>
    <row r="3355" spans="33:41">
      <c r="AG3355" s="2">
        <v>3339</v>
      </c>
      <c r="AH3355" s="17">
        <v>3338</v>
      </c>
      <c r="AI3355" s="17">
        <f t="shared" si="110"/>
        <v>2.6899633699633698</v>
      </c>
      <c r="AJ3355" s="17" t="str">
        <f t="shared" si="111"/>
        <v>D0A</v>
      </c>
      <c r="AK3355" s="17"/>
      <c r="AL3355" s="17"/>
      <c r="AM3355" s="9"/>
      <c r="AN3355" s="9"/>
      <c r="AO3355" s="9"/>
    </row>
    <row r="3356" spans="33:41">
      <c r="AG3356" s="2">
        <v>3340</v>
      </c>
      <c r="AH3356" s="17">
        <v>3339</v>
      </c>
      <c r="AI3356" s="17">
        <f t="shared" si="110"/>
        <v>2.6907692307692308</v>
      </c>
      <c r="AJ3356" s="17" t="str">
        <f t="shared" si="111"/>
        <v>D0B</v>
      </c>
      <c r="AK3356" s="17"/>
      <c r="AL3356" s="17"/>
      <c r="AM3356" s="9"/>
      <c r="AN3356" s="9"/>
      <c r="AO3356" s="9"/>
    </row>
    <row r="3357" spans="33:41">
      <c r="AG3357" s="2">
        <v>3341</v>
      </c>
      <c r="AH3357" s="17">
        <v>3340</v>
      </c>
      <c r="AI3357" s="17">
        <f t="shared" si="110"/>
        <v>2.6915750915750918</v>
      </c>
      <c r="AJ3357" s="17" t="str">
        <f t="shared" si="111"/>
        <v>D0C</v>
      </c>
      <c r="AK3357" s="17"/>
      <c r="AL3357" s="17"/>
      <c r="AM3357" s="9"/>
      <c r="AN3357" s="9"/>
      <c r="AO3357" s="9"/>
    </row>
    <row r="3358" spans="33:41">
      <c r="AG3358" s="2">
        <v>3342</v>
      </c>
      <c r="AH3358" s="17">
        <v>3341</v>
      </c>
      <c r="AI3358" s="17">
        <f t="shared" si="110"/>
        <v>2.6923809523809523</v>
      </c>
      <c r="AJ3358" s="17" t="str">
        <f t="shared" si="111"/>
        <v>D0D</v>
      </c>
      <c r="AK3358" s="17"/>
      <c r="AL3358" s="17"/>
      <c r="AM3358" s="9"/>
      <c r="AN3358" s="9"/>
      <c r="AO3358" s="9"/>
    </row>
    <row r="3359" spans="33:41">
      <c r="AG3359" s="2">
        <v>3343</v>
      </c>
      <c r="AH3359" s="17">
        <v>3342</v>
      </c>
      <c r="AI3359" s="17">
        <f t="shared" si="110"/>
        <v>2.6931868131868133</v>
      </c>
      <c r="AJ3359" s="17" t="str">
        <f t="shared" si="111"/>
        <v>D0E</v>
      </c>
      <c r="AK3359" s="17"/>
      <c r="AL3359" s="17"/>
      <c r="AM3359" s="9"/>
      <c r="AN3359" s="9"/>
      <c r="AO3359" s="9"/>
    </row>
    <row r="3360" spans="33:41">
      <c r="AG3360" s="2">
        <v>3344</v>
      </c>
      <c r="AH3360" s="17">
        <v>3343</v>
      </c>
      <c r="AI3360" s="17">
        <f t="shared" si="110"/>
        <v>2.6939926739926738</v>
      </c>
      <c r="AJ3360" s="17" t="str">
        <f t="shared" si="111"/>
        <v>D0F</v>
      </c>
      <c r="AK3360" s="17"/>
      <c r="AL3360" s="17"/>
      <c r="AM3360" s="9"/>
      <c r="AN3360" s="9"/>
      <c r="AO3360" s="9"/>
    </row>
    <row r="3361" spans="33:41">
      <c r="AG3361" s="2">
        <v>3345</v>
      </c>
      <c r="AH3361" s="17">
        <v>3344</v>
      </c>
      <c r="AI3361" s="17">
        <f t="shared" si="110"/>
        <v>2.6947985347985348</v>
      </c>
      <c r="AJ3361" s="17" t="str">
        <f t="shared" si="111"/>
        <v>D10</v>
      </c>
      <c r="AK3361" s="17"/>
      <c r="AL3361" s="17"/>
      <c r="AM3361" s="9"/>
      <c r="AN3361" s="9"/>
      <c r="AO3361" s="9"/>
    </row>
    <row r="3362" spans="33:41">
      <c r="AG3362" s="2">
        <v>3346</v>
      </c>
      <c r="AH3362" s="17">
        <v>3345</v>
      </c>
      <c r="AI3362" s="17">
        <f t="shared" si="110"/>
        <v>2.6956043956043958</v>
      </c>
      <c r="AJ3362" s="17" t="str">
        <f t="shared" si="111"/>
        <v>D11</v>
      </c>
      <c r="AK3362" s="17"/>
      <c r="AL3362" s="17"/>
      <c r="AM3362" s="9"/>
      <c r="AN3362" s="9"/>
      <c r="AO3362" s="9"/>
    </row>
    <row r="3363" spans="33:41">
      <c r="AG3363" s="2">
        <v>3347</v>
      </c>
      <c r="AH3363" s="17">
        <v>3346</v>
      </c>
      <c r="AI3363" s="17">
        <f t="shared" si="110"/>
        <v>2.6964102564102563</v>
      </c>
      <c r="AJ3363" s="17" t="str">
        <f t="shared" si="111"/>
        <v>D12</v>
      </c>
      <c r="AK3363" s="17"/>
      <c r="AL3363" s="17"/>
      <c r="AM3363" s="9"/>
      <c r="AN3363" s="9"/>
      <c r="AO3363" s="9"/>
    </row>
    <row r="3364" spans="33:41">
      <c r="AG3364" s="2">
        <v>3348</v>
      </c>
      <c r="AH3364" s="17">
        <v>3347</v>
      </c>
      <c r="AI3364" s="17">
        <f t="shared" si="110"/>
        <v>2.6972161172161173</v>
      </c>
      <c r="AJ3364" s="17" t="str">
        <f t="shared" si="111"/>
        <v>D13</v>
      </c>
      <c r="AK3364" s="17"/>
      <c r="AL3364" s="17"/>
      <c r="AM3364" s="9"/>
      <c r="AN3364" s="9"/>
      <c r="AO3364" s="9"/>
    </row>
    <row r="3365" spans="33:41">
      <c r="AG3365" s="2">
        <v>3349</v>
      </c>
      <c r="AH3365" s="17">
        <v>3348</v>
      </c>
      <c r="AI3365" s="17">
        <f t="shared" si="110"/>
        <v>2.6980219780219779</v>
      </c>
      <c r="AJ3365" s="17" t="str">
        <f t="shared" si="111"/>
        <v>D14</v>
      </c>
      <c r="AK3365" s="17"/>
      <c r="AL3365" s="17"/>
      <c r="AM3365" s="9"/>
      <c r="AN3365" s="9"/>
      <c r="AO3365" s="9"/>
    </row>
    <row r="3366" spans="33:41">
      <c r="AG3366" s="2">
        <v>3350</v>
      </c>
      <c r="AH3366" s="17">
        <v>3349</v>
      </c>
      <c r="AI3366" s="17">
        <f t="shared" si="110"/>
        <v>2.6988278388278388</v>
      </c>
      <c r="AJ3366" s="17" t="str">
        <f t="shared" si="111"/>
        <v>D15</v>
      </c>
      <c r="AK3366" s="17"/>
      <c r="AL3366" s="17"/>
      <c r="AM3366" s="9"/>
      <c r="AN3366" s="9"/>
      <c r="AO3366" s="9"/>
    </row>
    <row r="3367" spans="33:41">
      <c r="AG3367" s="2">
        <v>3351</v>
      </c>
      <c r="AH3367" s="17">
        <v>3350</v>
      </c>
      <c r="AI3367" s="17">
        <f t="shared" si="110"/>
        <v>2.6996336996336998</v>
      </c>
      <c r="AJ3367" s="17" t="str">
        <f t="shared" si="111"/>
        <v>D16</v>
      </c>
      <c r="AK3367" s="17"/>
      <c r="AL3367" s="17"/>
      <c r="AM3367" s="9"/>
      <c r="AN3367" s="9"/>
      <c r="AO3367" s="9"/>
    </row>
    <row r="3368" spans="33:41">
      <c r="AG3368" s="2">
        <v>3352</v>
      </c>
      <c r="AH3368" s="17">
        <v>3351</v>
      </c>
      <c r="AI3368" s="17">
        <f t="shared" si="110"/>
        <v>2.7004395604395603</v>
      </c>
      <c r="AJ3368" s="17" t="str">
        <f t="shared" si="111"/>
        <v>D17</v>
      </c>
      <c r="AK3368" s="17"/>
      <c r="AL3368" s="17"/>
      <c r="AM3368" s="9"/>
      <c r="AN3368" s="9"/>
      <c r="AO3368" s="9"/>
    </row>
    <row r="3369" spans="33:41">
      <c r="AG3369" s="2">
        <v>3353</v>
      </c>
      <c r="AH3369" s="17">
        <v>3352</v>
      </c>
      <c r="AI3369" s="17">
        <f t="shared" si="110"/>
        <v>2.7012454212454213</v>
      </c>
      <c r="AJ3369" s="17" t="str">
        <f t="shared" si="111"/>
        <v>D18</v>
      </c>
      <c r="AK3369" s="17"/>
      <c r="AL3369" s="17"/>
      <c r="AM3369" s="9"/>
      <c r="AN3369" s="9"/>
      <c r="AO3369" s="9"/>
    </row>
    <row r="3370" spans="33:41">
      <c r="AG3370" s="2">
        <v>3354</v>
      </c>
      <c r="AH3370" s="17">
        <v>3353</v>
      </c>
      <c r="AI3370" s="17">
        <f t="shared" si="110"/>
        <v>2.7020512820512819</v>
      </c>
      <c r="AJ3370" s="17" t="str">
        <f t="shared" si="111"/>
        <v>D19</v>
      </c>
      <c r="AK3370" s="17"/>
      <c r="AL3370" s="17"/>
      <c r="AM3370" s="9"/>
      <c r="AN3370" s="9"/>
      <c r="AO3370" s="9"/>
    </row>
    <row r="3371" spans="33:41">
      <c r="AG3371" s="2">
        <v>3355</v>
      </c>
      <c r="AH3371" s="17">
        <v>3354</v>
      </c>
      <c r="AI3371" s="17">
        <f t="shared" si="110"/>
        <v>2.7028571428571428</v>
      </c>
      <c r="AJ3371" s="17" t="str">
        <f t="shared" si="111"/>
        <v>D1A</v>
      </c>
      <c r="AK3371" s="17"/>
      <c r="AL3371" s="17"/>
      <c r="AM3371" s="9"/>
      <c r="AN3371" s="9"/>
      <c r="AO3371" s="9"/>
    </row>
    <row r="3372" spans="33:41">
      <c r="AG3372" s="2">
        <v>3356</v>
      </c>
      <c r="AH3372" s="17">
        <v>3355</v>
      </c>
      <c r="AI3372" s="17">
        <f t="shared" si="110"/>
        <v>2.7036630036630038</v>
      </c>
      <c r="AJ3372" s="17" t="str">
        <f t="shared" si="111"/>
        <v>D1B</v>
      </c>
      <c r="AK3372" s="17"/>
      <c r="AL3372" s="17"/>
      <c r="AM3372" s="9"/>
      <c r="AN3372" s="9"/>
      <c r="AO3372" s="9"/>
    </row>
    <row r="3373" spans="33:41">
      <c r="AG3373" s="2">
        <v>3357</v>
      </c>
      <c r="AH3373" s="17">
        <v>3356</v>
      </c>
      <c r="AI3373" s="17">
        <f t="shared" si="110"/>
        <v>2.7044688644688644</v>
      </c>
      <c r="AJ3373" s="17" t="str">
        <f t="shared" si="111"/>
        <v>D1C</v>
      </c>
      <c r="AK3373" s="17"/>
      <c r="AL3373" s="17"/>
      <c r="AM3373" s="9"/>
      <c r="AN3373" s="9"/>
      <c r="AO3373" s="9"/>
    </row>
    <row r="3374" spans="33:41">
      <c r="AG3374" s="2">
        <v>3358</v>
      </c>
      <c r="AH3374" s="17">
        <v>3357</v>
      </c>
      <c r="AI3374" s="17">
        <f t="shared" si="110"/>
        <v>2.7052747252747253</v>
      </c>
      <c r="AJ3374" s="17" t="str">
        <f t="shared" si="111"/>
        <v>D1D</v>
      </c>
      <c r="AK3374" s="17"/>
      <c r="AL3374" s="17"/>
      <c r="AM3374" s="9"/>
      <c r="AN3374" s="9"/>
      <c r="AO3374" s="9"/>
    </row>
    <row r="3375" spans="33:41">
      <c r="AG3375" s="2">
        <v>3359</v>
      </c>
      <c r="AH3375" s="17">
        <v>3358</v>
      </c>
      <c r="AI3375" s="17">
        <f t="shared" si="110"/>
        <v>2.7060805860805859</v>
      </c>
      <c r="AJ3375" s="17" t="str">
        <f t="shared" si="111"/>
        <v>D1E</v>
      </c>
      <c r="AK3375" s="17"/>
      <c r="AL3375" s="17"/>
      <c r="AM3375" s="9"/>
      <c r="AN3375" s="9"/>
      <c r="AO3375" s="9"/>
    </row>
    <row r="3376" spans="33:41">
      <c r="AG3376" s="2">
        <v>3360</v>
      </c>
      <c r="AH3376" s="17">
        <v>3359</v>
      </c>
      <c r="AI3376" s="17">
        <f t="shared" si="110"/>
        <v>2.7068864468864469</v>
      </c>
      <c r="AJ3376" s="17" t="str">
        <f t="shared" si="111"/>
        <v>D1F</v>
      </c>
      <c r="AK3376" s="17"/>
      <c r="AL3376" s="17"/>
      <c r="AM3376" s="9"/>
      <c r="AN3376" s="9"/>
      <c r="AO3376" s="9"/>
    </row>
    <row r="3377" spans="33:41">
      <c r="AG3377" s="2">
        <v>3361</v>
      </c>
      <c r="AH3377" s="17">
        <v>3360</v>
      </c>
      <c r="AI3377" s="17">
        <f t="shared" si="110"/>
        <v>2.7076923076923078</v>
      </c>
      <c r="AJ3377" s="17" t="str">
        <f t="shared" si="111"/>
        <v>D20</v>
      </c>
      <c r="AK3377" s="17"/>
      <c r="AL3377" s="17"/>
      <c r="AM3377" s="9"/>
      <c r="AN3377" s="9"/>
      <c r="AO3377" s="9"/>
    </row>
    <row r="3378" spans="33:41">
      <c r="AG3378" s="2">
        <v>3362</v>
      </c>
      <c r="AH3378" s="17">
        <v>3361</v>
      </c>
      <c r="AI3378" s="17">
        <f t="shared" si="110"/>
        <v>2.7084981684981684</v>
      </c>
      <c r="AJ3378" s="17" t="str">
        <f t="shared" si="111"/>
        <v>D21</v>
      </c>
      <c r="AK3378" s="17"/>
      <c r="AL3378" s="17"/>
      <c r="AM3378" s="9"/>
      <c r="AN3378" s="9"/>
      <c r="AO3378" s="9"/>
    </row>
    <row r="3379" spans="33:41">
      <c r="AG3379" s="2">
        <v>3363</v>
      </c>
      <c r="AH3379" s="17">
        <v>3362</v>
      </c>
      <c r="AI3379" s="17">
        <f t="shared" si="110"/>
        <v>2.7093040293040294</v>
      </c>
      <c r="AJ3379" s="17" t="str">
        <f t="shared" si="111"/>
        <v>D22</v>
      </c>
      <c r="AK3379" s="17"/>
      <c r="AL3379" s="17"/>
      <c r="AM3379" s="9"/>
      <c r="AN3379" s="9"/>
      <c r="AO3379" s="9"/>
    </row>
    <row r="3380" spans="33:41">
      <c r="AG3380" s="2">
        <v>3364</v>
      </c>
      <c r="AH3380" s="17">
        <v>3363</v>
      </c>
      <c r="AI3380" s="17">
        <f t="shared" si="110"/>
        <v>2.7101098901098899</v>
      </c>
      <c r="AJ3380" s="17" t="str">
        <f t="shared" si="111"/>
        <v>D23</v>
      </c>
      <c r="AK3380" s="17"/>
      <c r="AL3380" s="17"/>
      <c r="AM3380" s="9"/>
      <c r="AN3380" s="9"/>
      <c r="AO3380" s="9"/>
    </row>
    <row r="3381" spans="33:41">
      <c r="AG3381" s="2">
        <v>3365</v>
      </c>
      <c r="AH3381" s="17">
        <v>3364</v>
      </c>
      <c r="AI3381" s="17">
        <f t="shared" si="110"/>
        <v>2.7109157509157509</v>
      </c>
      <c r="AJ3381" s="17" t="str">
        <f t="shared" si="111"/>
        <v>D24</v>
      </c>
      <c r="AK3381" s="17"/>
      <c r="AL3381" s="17"/>
      <c r="AM3381" s="9"/>
      <c r="AN3381" s="9"/>
      <c r="AO3381" s="9"/>
    </row>
    <row r="3382" spans="33:41">
      <c r="AG3382" s="2">
        <v>3366</v>
      </c>
      <c r="AH3382" s="17">
        <v>3365</v>
      </c>
      <c r="AI3382" s="17">
        <f t="shared" si="110"/>
        <v>2.7117216117216119</v>
      </c>
      <c r="AJ3382" s="17" t="str">
        <f t="shared" si="111"/>
        <v>D25</v>
      </c>
      <c r="AK3382" s="17"/>
      <c r="AL3382" s="17"/>
      <c r="AM3382" s="9"/>
      <c r="AN3382" s="9"/>
      <c r="AO3382" s="9"/>
    </row>
    <row r="3383" spans="33:41">
      <c r="AG3383" s="2">
        <v>3367</v>
      </c>
      <c r="AH3383" s="17">
        <v>3366</v>
      </c>
      <c r="AI3383" s="17">
        <f t="shared" si="110"/>
        <v>2.7125274725274724</v>
      </c>
      <c r="AJ3383" s="17" t="str">
        <f t="shared" si="111"/>
        <v>D26</v>
      </c>
      <c r="AK3383" s="17"/>
      <c r="AL3383" s="17"/>
      <c r="AM3383" s="9"/>
      <c r="AN3383" s="9"/>
      <c r="AO3383" s="9"/>
    </row>
    <row r="3384" spans="33:41">
      <c r="AG3384" s="2">
        <v>3368</v>
      </c>
      <c r="AH3384" s="17">
        <v>3367</v>
      </c>
      <c r="AI3384" s="17">
        <f t="shared" si="110"/>
        <v>2.7133333333333334</v>
      </c>
      <c r="AJ3384" s="17" t="str">
        <f t="shared" si="111"/>
        <v>D27</v>
      </c>
      <c r="AK3384" s="17"/>
      <c r="AL3384" s="17"/>
      <c r="AM3384" s="9"/>
      <c r="AN3384" s="9"/>
      <c r="AO3384" s="9"/>
    </row>
    <row r="3385" spans="33:41">
      <c r="AG3385" s="2">
        <v>3369</v>
      </c>
      <c r="AH3385" s="17">
        <v>3368</v>
      </c>
      <c r="AI3385" s="17">
        <f t="shared" si="110"/>
        <v>2.7141391941391944</v>
      </c>
      <c r="AJ3385" s="17" t="str">
        <f t="shared" si="111"/>
        <v>D28</v>
      </c>
      <c r="AK3385" s="17"/>
      <c r="AL3385" s="17"/>
      <c r="AM3385" s="9"/>
      <c r="AN3385" s="9"/>
      <c r="AO3385" s="9"/>
    </row>
    <row r="3386" spans="33:41">
      <c r="AG3386" s="2">
        <v>3370</v>
      </c>
      <c r="AH3386" s="17">
        <v>3369</v>
      </c>
      <c r="AI3386" s="17">
        <f t="shared" si="110"/>
        <v>2.7149450549450549</v>
      </c>
      <c r="AJ3386" s="17" t="str">
        <f t="shared" si="111"/>
        <v>D29</v>
      </c>
      <c r="AK3386" s="17"/>
      <c r="AL3386" s="17"/>
      <c r="AM3386" s="9"/>
      <c r="AN3386" s="9"/>
      <c r="AO3386" s="9"/>
    </row>
    <row r="3387" spans="33:41">
      <c r="AG3387" s="2">
        <v>3371</v>
      </c>
      <c r="AH3387" s="17">
        <v>3370</v>
      </c>
      <c r="AI3387" s="17">
        <f t="shared" si="110"/>
        <v>2.7157509157509159</v>
      </c>
      <c r="AJ3387" s="17" t="str">
        <f t="shared" si="111"/>
        <v>D2A</v>
      </c>
      <c r="AK3387" s="17"/>
      <c r="AL3387" s="17"/>
      <c r="AM3387" s="9"/>
      <c r="AN3387" s="9"/>
      <c r="AO3387" s="9"/>
    </row>
    <row r="3388" spans="33:41">
      <c r="AG3388" s="2">
        <v>3372</v>
      </c>
      <c r="AH3388" s="17">
        <v>3371</v>
      </c>
      <c r="AI3388" s="17">
        <f t="shared" si="110"/>
        <v>2.7165567765567764</v>
      </c>
      <c r="AJ3388" s="17" t="str">
        <f t="shared" si="111"/>
        <v>D2B</v>
      </c>
      <c r="AK3388" s="17"/>
      <c r="AL3388" s="17"/>
      <c r="AM3388" s="9"/>
      <c r="AN3388" s="9"/>
      <c r="AO3388" s="9"/>
    </row>
    <row r="3389" spans="33:41">
      <c r="AG3389" s="2">
        <v>3373</v>
      </c>
      <c r="AH3389" s="17">
        <v>3372</v>
      </c>
      <c r="AI3389" s="17">
        <f t="shared" si="110"/>
        <v>2.7173626373626374</v>
      </c>
      <c r="AJ3389" s="17" t="str">
        <f t="shared" si="111"/>
        <v>D2C</v>
      </c>
      <c r="AK3389" s="17"/>
      <c r="AL3389" s="17"/>
      <c r="AM3389" s="9"/>
      <c r="AN3389" s="9"/>
      <c r="AO3389" s="9"/>
    </row>
    <row r="3390" spans="33:41">
      <c r="AG3390" s="2">
        <v>3374</v>
      </c>
      <c r="AH3390" s="17">
        <v>3373</v>
      </c>
      <c r="AI3390" s="17">
        <f t="shared" si="110"/>
        <v>2.7181684981684984</v>
      </c>
      <c r="AJ3390" s="17" t="str">
        <f t="shared" si="111"/>
        <v>D2D</v>
      </c>
      <c r="AK3390" s="17"/>
      <c r="AL3390" s="17"/>
      <c r="AM3390" s="9"/>
      <c r="AN3390" s="9"/>
      <c r="AO3390" s="9"/>
    </row>
    <row r="3391" spans="33:41">
      <c r="AG3391" s="2">
        <v>3375</v>
      </c>
      <c r="AH3391" s="17">
        <v>3374</v>
      </c>
      <c r="AI3391" s="17">
        <f t="shared" si="110"/>
        <v>2.7189743589743589</v>
      </c>
      <c r="AJ3391" s="17" t="str">
        <f t="shared" si="111"/>
        <v>D2E</v>
      </c>
      <c r="AK3391" s="17"/>
      <c r="AL3391" s="17"/>
      <c r="AM3391" s="9"/>
      <c r="AN3391" s="9"/>
      <c r="AO3391" s="9"/>
    </row>
    <row r="3392" spans="33:41">
      <c r="AG3392" s="2">
        <v>3376</v>
      </c>
      <c r="AH3392" s="17">
        <v>3375</v>
      </c>
      <c r="AI3392" s="17">
        <f t="shared" si="110"/>
        <v>2.7197802197802199</v>
      </c>
      <c r="AJ3392" s="17" t="str">
        <f t="shared" si="111"/>
        <v>D2F</v>
      </c>
      <c r="AK3392" s="17"/>
      <c r="AL3392" s="17"/>
      <c r="AM3392" s="9"/>
      <c r="AN3392" s="9"/>
      <c r="AO3392" s="9"/>
    </row>
    <row r="3393" spans="33:41">
      <c r="AG3393" s="2">
        <v>3377</v>
      </c>
      <c r="AH3393" s="17">
        <v>3376</v>
      </c>
      <c r="AI3393" s="17">
        <f t="shared" si="110"/>
        <v>2.7205860805860804</v>
      </c>
      <c r="AJ3393" s="17" t="str">
        <f t="shared" si="111"/>
        <v>D30</v>
      </c>
      <c r="AK3393" s="17"/>
      <c r="AL3393" s="17"/>
      <c r="AM3393" s="9"/>
      <c r="AN3393" s="9"/>
      <c r="AO3393" s="9"/>
    </row>
    <row r="3394" spans="33:41">
      <c r="AG3394" s="2">
        <v>3378</v>
      </c>
      <c r="AH3394" s="17">
        <v>3377</v>
      </c>
      <c r="AI3394" s="17">
        <f t="shared" si="110"/>
        <v>2.7213919413919414</v>
      </c>
      <c r="AJ3394" s="17" t="str">
        <f t="shared" si="111"/>
        <v>D31</v>
      </c>
      <c r="AK3394" s="17"/>
      <c r="AL3394" s="17"/>
      <c r="AM3394" s="9"/>
      <c r="AN3394" s="9"/>
      <c r="AO3394" s="9"/>
    </row>
    <row r="3395" spans="33:41">
      <c r="AG3395" s="2">
        <v>3379</v>
      </c>
      <c r="AH3395" s="17">
        <v>3378</v>
      </c>
      <c r="AI3395" s="17">
        <f t="shared" si="110"/>
        <v>2.7221978021978024</v>
      </c>
      <c r="AJ3395" s="17" t="str">
        <f t="shared" si="111"/>
        <v>D32</v>
      </c>
      <c r="AK3395" s="17"/>
      <c r="AL3395" s="17"/>
      <c r="AM3395" s="9"/>
      <c r="AN3395" s="9"/>
      <c r="AO3395" s="9"/>
    </row>
    <row r="3396" spans="33:41">
      <c r="AG3396" s="2">
        <v>3380</v>
      </c>
      <c r="AH3396" s="17">
        <v>3379</v>
      </c>
      <c r="AI3396" s="17">
        <f t="shared" si="110"/>
        <v>2.7230036630036629</v>
      </c>
      <c r="AJ3396" s="17" t="str">
        <f t="shared" si="111"/>
        <v>D33</v>
      </c>
      <c r="AK3396" s="17"/>
      <c r="AL3396" s="17"/>
      <c r="AM3396" s="9"/>
      <c r="AN3396" s="9"/>
      <c r="AO3396" s="9"/>
    </row>
    <row r="3397" spans="33:41">
      <c r="AG3397" s="2">
        <v>3381</v>
      </c>
      <c r="AH3397" s="17">
        <v>3380</v>
      </c>
      <c r="AI3397" s="17">
        <f t="shared" si="110"/>
        <v>2.7238095238095239</v>
      </c>
      <c r="AJ3397" s="17" t="str">
        <f t="shared" si="111"/>
        <v>D34</v>
      </c>
      <c r="AK3397" s="17"/>
      <c r="AL3397" s="17"/>
      <c r="AM3397" s="9"/>
      <c r="AN3397" s="9"/>
      <c r="AO3397" s="9"/>
    </row>
    <row r="3398" spans="33:41">
      <c r="AG3398" s="2">
        <v>3382</v>
      </c>
      <c r="AH3398" s="17">
        <v>3381</v>
      </c>
      <c r="AI3398" s="17">
        <f t="shared" si="110"/>
        <v>2.7246153846153844</v>
      </c>
      <c r="AJ3398" s="17" t="str">
        <f t="shared" si="111"/>
        <v>D35</v>
      </c>
      <c r="AK3398" s="17"/>
      <c r="AL3398" s="17"/>
      <c r="AM3398" s="9"/>
      <c r="AN3398" s="9"/>
      <c r="AO3398" s="9"/>
    </row>
    <row r="3399" spans="33:41">
      <c r="AG3399" s="2">
        <v>3383</v>
      </c>
      <c r="AH3399" s="17">
        <v>3382</v>
      </c>
      <c r="AI3399" s="17">
        <f t="shared" si="110"/>
        <v>2.7254212454212454</v>
      </c>
      <c r="AJ3399" s="17" t="str">
        <f t="shared" si="111"/>
        <v>D36</v>
      </c>
      <c r="AK3399" s="17"/>
      <c r="AL3399" s="17"/>
      <c r="AM3399" s="9"/>
      <c r="AN3399" s="9"/>
      <c r="AO3399" s="9"/>
    </row>
    <row r="3400" spans="33:41">
      <c r="AG3400" s="2">
        <v>3384</v>
      </c>
      <c r="AH3400" s="17">
        <v>3383</v>
      </c>
      <c r="AI3400" s="17">
        <f t="shared" si="110"/>
        <v>2.7262271062271064</v>
      </c>
      <c r="AJ3400" s="17" t="str">
        <f t="shared" si="111"/>
        <v>D37</v>
      </c>
      <c r="AK3400" s="17"/>
      <c r="AL3400" s="17"/>
      <c r="AM3400" s="9"/>
      <c r="AN3400" s="9"/>
      <c r="AO3400" s="9"/>
    </row>
    <row r="3401" spans="33:41">
      <c r="AG3401" s="2">
        <v>3385</v>
      </c>
      <c r="AH3401" s="17">
        <v>3384</v>
      </c>
      <c r="AI3401" s="17">
        <f t="shared" si="110"/>
        <v>2.7270329670329669</v>
      </c>
      <c r="AJ3401" s="17" t="str">
        <f t="shared" si="111"/>
        <v>D38</v>
      </c>
      <c r="AK3401" s="17"/>
      <c r="AL3401" s="17"/>
      <c r="AM3401" s="9"/>
      <c r="AN3401" s="9"/>
      <c r="AO3401" s="9"/>
    </row>
    <row r="3402" spans="33:41">
      <c r="AG3402" s="2">
        <v>3386</v>
      </c>
      <c r="AH3402" s="17">
        <v>3385</v>
      </c>
      <c r="AI3402" s="17">
        <f t="shared" si="110"/>
        <v>2.7278388278388279</v>
      </c>
      <c r="AJ3402" s="17" t="str">
        <f t="shared" si="111"/>
        <v>D39</v>
      </c>
      <c r="AK3402" s="17"/>
      <c r="AL3402" s="17"/>
      <c r="AM3402" s="9"/>
      <c r="AN3402" s="9"/>
      <c r="AO3402" s="9"/>
    </row>
    <row r="3403" spans="33:41">
      <c r="AG3403" s="2">
        <v>3387</v>
      </c>
      <c r="AH3403" s="17">
        <v>3386</v>
      </c>
      <c r="AI3403" s="17">
        <f t="shared" si="110"/>
        <v>2.7286446886446885</v>
      </c>
      <c r="AJ3403" s="17" t="str">
        <f t="shared" si="111"/>
        <v>D3A</v>
      </c>
      <c r="AK3403" s="17"/>
      <c r="AL3403" s="17"/>
      <c r="AM3403" s="9"/>
      <c r="AN3403" s="9"/>
      <c r="AO3403" s="9"/>
    </row>
    <row r="3404" spans="33:41">
      <c r="AG3404" s="2">
        <v>3388</v>
      </c>
      <c r="AH3404" s="17">
        <v>3387</v>
      </c>
      <c r="AI3404" s="17">
        <f t="shared" si="110"/>
        <v>2.7294505494505494</v>
      </c>
      <c r="AJ3404" s="17" t="str">
        <f t="shared" si="111"/>
        <v>D3B</v>
      </c>
      <c r="AK3404" s="17"/>
      <c r="AL3404" s="17"/>
      <c r="AM3404" s="9"/>
      <c r="AN3404" s="9"/>
      <c r="AO3404" s="9"/>
    </row>
    <row r="3405" spans="33:41">
      <c r="AG3405" s="2">
        <v>3389</v>
      </c>
      <c r="AH3405" s="17">
        <v>3388</v>
      </c>
      <c r="AI3405" s="17">
        <f t="shared" si="110"/>
        <v>2.7302564102564104</v>
      </c>
      <c r="AJ3405" s="17" t="str">
        <f t="shared" si="111"/>
        <v>D3C</v>
      </c>
      <c r="AK3405" s="17"/>
      <c r="AL3405" s="17"/>
      <c r="AM3405" s="9"/>
      <c r="AN3405" s="9"/>
      <c r="AO3405" s="9"/>
    </row>
    <row r="3406" spans="33:41">
      <c r="AG3406" s="2">
        <v>3390</v>
      </c>
      <c r="AH3406" s="17">
        <v>3389</v>
      </c>
      <c r="AI3406" s="17">
        <f t="shared" si="110"/>
        <v>2.731062271062271</v>
      </c>
      <c r="AJ3406" s="17" t="str">
        <f t="shared" si="111"/>
        <v>D3D</v>
      </c>
      <c r="AK3406" s="17"/>
      <c r="AL3406" s="17"/>
      <c r="AM3406" s="9"/>
      <c r="AN3406" s="9"/>
      <c r="AO3406" s="9"/>
    </row>
    <row r="3407" spans="33:41">
      <c r="AG3407" s="2">
        <v>3391</v>
      </c>
      <c r="AH3407" s="17">
        <v>3390</v>
      </c>
      <c r="AI3407" s="17">
        <f t="shared" si="110"/>
        <v>2.7318681318681319</v>
      </c>
      <c r="AJ3407" s="17" t="str">
        <f t="shared" si="111"/>
        <v>D3E</v>
      </c>
      <c r="AK3407" s="17"/>
      <c r="AL3407" s="17"/>
      <c r="AM3407" s="9"/>
      <c r="AN3407" s="9"/>
      <c r="AO3407" s="9"/>
    </row>
    <row r="3408" spans="33:41">
      <c r="AG3408" s="2">
        <v>3392</v>
      </c>
      <c r="AH3408" s="17">
        <v>3391</v>
      </c>
      <c r="AI3408" s="17">
        <f t="shared" si="110"/>
        <v>2.7326739926739925</v>
      </c>
      <c r="AJ3408" s="17" t="str">
        <f t="shared" si="111"/>
        <v>D3F</v>
      </c>
      <c r="AK3408" s="17"/>
      <c r="AL3408" s="17"/>
      <c r="AM3408" s="9"/>
      <c r="AN3408" s="9"/>
      <c r="AO3408" s="9"/>
    </row>
    <row r="3409" spans="33:41">
      <c r="AG3409" s="2">
        <v>3393</v>
      </c>
      <c r="AH3409" s="17">
        <v>3392</v>
      </c>
      <c r="AI3409" s="17">
        <f t="shared" si="110"/>
        <v>2.7334798534798534</v>
      </c>
      <c r="AJ3409" s="17" t="str">
        <f t="shared" si="111"/>
        <v>D40</v>
      </c>
      <c r="AK3409" s="17"/>
      <c r="AL3409" s="17"/>
      <c r="AM3409" s="9"/>
      <c r="AN3409" s="9"/>
      <c r="AO3409" s="9"/>
    </row>
    <row r="3410" spans="33:41">
      <c r="AG3410" s="2">
        <v>3394</v>
      </c>
      <c r="AH3410" s="17">
        <v>3393</v>
      </c>
      <c r="AI3410" s="17">
        <f t="shared" si="110"/>
        <v>2.7342857142857144</v>
      </c>
      <c r="AJ3410" s="17" t="str">
        <f t="shared" si="111"/>
        <v>D41</v>
      </c>
      <c r="AK3410" s="17"/>
      <c r="AL3410" s="17"/>
      <c r="AM3410" s="9"/>
      <c r="AN3410" s="9"/>
      <c r="AO3410" s="9"/>
    </row>
    <row r="3411" spans="33:41">
      <c r="AG3411" s="2">
        <v>3395</v>
      </c>
      <c r="AH3411" s="17">
        <v>3394</v>
      </c>
      <c r="AI3411" s="17">
        <f t="shared" ref="AI3411:AI3474" si="112">AH3411*$AJ$15</f>
        <v>2.735091575091575</v>
      </c>
      <c r="AJ3411" s="17" t="str">
        <f t="shared" ref="AJ3411:AJ3474" si="113">DEC2HEX(AH3411,3)</f>
        <v>D42</v>
      </c>
      <c r="AK3411" s="17"/>
      <c r="AL3411" s="17"/>
      <c r="AM3411" s="9"/>
      <c r="AN3411" s="9"/>
      <c r="AO3411" s="9"/>
    </row>
    <row r="3412" spans="33:41">
      <c r="AG3412" s="2">
        <v>3396</v>
      </c>
      <c r="AH3412" s="17">
        <v>3395</v>
      </c>
      <c r="AI3412" s="17">
        <f t="shared" si="112"/>
        <v>2.7358974358974359</v>
      </c>
      <c r="AJ3412" s="17" t="str">
        <f t="shared" si="113"/>
        <v>D43</v>
      </c>
      <c r="AK3412" s="17"/>
      <c r="AL3412" s="17"/>
      <c r="AM3412" s="9"/>
      <c r="AN3412" s="9"/>
      <c r="AO3412" s="9"/>
    </row>
    <row r="3413" spans="33:41">
      <c r="AG3413" s="2">
        <v>3397</v>
      </c>
      <c r="AH3413" s="17">
        <v>3396</v>
      </c>
      <c r="AI3413" s="17">
        <f t="shared" si="112"/>
        <v>2.7367032967032965</v>
      </c>
      <c r="AJ3413" s="17" t="str">
        <f t="shared" si="113"/>
        <v>D44</v>
      </c>
      <c r="AK3413" s="17"/>
      <c r="AL3413" s="17"/>
      <c r="AM3413" s="9"/>
      <c r="AN3413" s="9"/>
      <c r="AO3413" s="9"/>
    </row>
    <row r="3414" spans="33:41">
      <c r="AG3414" s="2">
        <v>3398</v>
      </c>
      <c r="AH3414" s="17">
        <v>3397</v>
      </c>
      <c r="AI3414" s="17">
        <f t="shared" si="112"/>
        <v>2.7375091575091575</v>
      </c>
      <c r="AJ3414" s="17" t="str">
        <f t="shared" si="113"/>
        <v>D45</v>
      </c>
      <c r="AK3414" s="17"/>
      <c r="AL3414" s="17"/>
      <c r="AM3414" s="9"/>
      <c r="AN3414" s="9"/>
      <c r="AO3414" s="9"/>
    </row>
    <row r="3415" spans="33:41">
      <c r="AG3415" s="2">
        <v>3399</v>
      </c>
      <c r="AH3415" s="17">
        <v>3398</v>
      </c>
      <c r="AI3415" s="17">
        <f t="shared" si="112"/>
        <v>2.7383150183150184</v>
      </c>
      <c r="AJ3415" s="17" t="str">
        <f t="shared" si="113"/>
        <v>D46</v>
      </c>
      <c r="AK3415" s="17"/>
      <c r="AL3415" s="17"/>
      <c r="AM3415" s="9"/>
      <c r="AN3415" s="9"/>
      <c r="AO3415" s="9"/>
    </row>
    <row r="3416" spans="33:41">
      <c r="AG3416" s="2">
        <v>3400</v>
      </c>
      <c r="AH3416" s="17">
        <v>3399</v>
      </c>
      <c r="AI3416" s="17">
        <f t="shared" si="112"/>
        <v>2.739120879120879</v>
      </c>
      <c r="AJ3416" s="17" t="str">
        <f t="shared" si="113"/>
        <v>D47</v>
      </c>
      <c r="AK3416" s="17"/>
      <c r="AL3416" s="17"/>
      <c r="AM3416" s="9"/>
      <c r="AN3416" s="9"/>
      <c r="AO3416" s="9"/>
    </row>
    <row r="3417" spans="33:41">
      <c r="AG3417" s="2">
        <v>3401</v>
      </c>
      <c r="AH3417" s="17">
        <v>3400</v>
      </c>
      <c r="AI3417" s="17">
        <f t="shared" si="112"/>
        <v>2.73992673992674</v>
      </c>
      <c r="AJ3417" s="17" t="str">
        <f t="shared" si="113"/>
        <v>D48</v>
      </c>
      <c r="AK3417" s="17"/>
      <c r="AL3417" s="17"/>
      <c r="AM3417" s="9"/>
      <c r="AN3417" s="9"/>
      <c r="AO3417" s="9"/>
    </row>
    <row r="3418" spans="33:41">
      <c r="AG3418" s="2">
        <v>3402</v>
      </c>
      <c r="AH3418" s="17">
        <v>3401</v>
      </c>
      <c r="AI3418" s="17">
        <f t="shared" si="112"/>
        <v>2.7407326007326009</v>
      </c>
      <c r="AJ3418" s="17" t="str">
        <f t="shared" si="113"/>
        <v>D49</v>
      </c>
      <c r="AK3418" s="17"/>
      <c r="AL3418" s="17"/>
      <c r="AM3418" s="9"/>
      <c r="AN3418" s="9"/>
      <c r="AO3418" s="9"/>
    </row>
    <row r="3419" spans="33:41">
      <c r="AG3419" s="2">
        <v>3403</v>
      </c>
      <c r="AH3419" s="17">
        <v>3402</v>
      </c>
      <c r="AI3419" s="17">
        <f t="shared" si="112"/>
        <v>2.7415384615384615</v>
      </c>
      <c r="AJ3419" s="17" t="str">
        <f t="shared" si="113"/>
        <v>D4A</v>
      </c>
      <c r="AK3419" s="17"/>
      <c r="AL3419" s="17"/>
      <c r="AM3419" s="9"/>
      <c r="AN3419" s="9"/>
      <c r="AO3419" s="9"/>
    </row>
    <row r="3420" spans="33:41">
      <c r="AG3420" s="2">
        <v>3404</v>
      </c>
      <c r="AH3420" s="17">
        <v>3403</v>
      </c>
      <c r="AI3420" s="17">
        <f t="shared" si="112"/>
        <v>2.7423443223443225</v>
      </c>
      <c r="AJ3420" s="17" t="str">
        <f t="shared" si="113"/>
        <v>D4B</v>
      </c>
      <c r="AK3420" s="17"/>
      <c r="AL3420" s="17"/>
      <c r="AM3420" s="9"/>
      <c r="AN3420" s="9"/>
      <c r="AO3420" s="9"/>
    </row>
    <row r="3421" spans="33:41">
      <c r="AG3421" s="2">
        <v>3405</v>
      </c>
      <c r="AH3421" s="17">
        <v>3404</v>
      </c>
      <c r="AI3421" s="17">
        <f t="shared" si="112"/>
        <v>2.743150183150183</v>
      </c>
      <c r="AJ3421" s="17" t="str">
        <f t="shared" si="113"/>
        <v>D4C</v>
      </c>
      <c r="AK3421" s="17"/>
      <c r="AL3421" s="17"/>
      <c r="AM3421" s="9"/>
      <c r="AN3421" s="9"/>
      <c r="AO3421" s="9"/>
    </row>
    <row r="3422" spans="33:41">
      <c r="AG3422" s="2">
        <v>3406</v>
      </c>
      <c r="AH3422" s="17">
        <v>3405</v>
      </c>
      <c r="AI3422" s="17">
        <f t="shared" si="112"/>
        <v>2.743956043956044</v>
      </c>
      <c r="AJ3422" s="17" t="str">
        <f t="shared" si="113"/>
        <v>D4D</v>
      </c>
      <c r="AK3422" s="17"/>
      <c r="AL3422" s="17"/>
      <c r="AM3422" s="9"/>
      <c r="AN3422" s="9"/>
      <c r="AO3422" s="9"/>
    </row>
    <row r="3423" spans="33:41">
      <c r="AG3423" s="2">
        <v>3407</v>
      </c>
      <c r="AH3423" s="17">
        <v>3406</v>
      </c>
      <c r="AI3423" s="17">
        <f t="shared" si="112"/>
        <v>2.744761904761905</v>
      </c>
      <c r="AJ3423" s="17" t="str">
        <f t="shared" si="113"/>
        <v>D4E</v>
      </c>
      <c r="AK3423" s="17"/>
      <c r="AL3423" s="17"/>
      <c r="AM3423" s="9"/>
      <c r="AN3423" s="9"/>
      <c r="AO3423" s="9"/>
    </row>
    <row r="3424" spans="33:41">
      <c r="AG3424" s="2">
        <v>3408</v>
      </c>
      <c r="AH3424" s="17">
        <v>3407</v>
      </c>
      <c r="AI3424" s="17">
        <f t="shared" si="112"/>
        <v>2.7455677655677655</v>
      </c>
      <c r="AJ3424" s="17" t="str">
        <f t="shared" si="113"/>
        <v>D4F</v>
      </c>
      <c r="AK3424" s="17"/>
      <c r="AL3424" s="17"/>
      <c r="AM3424" s="9"/>
      <c r="AN3424" s="9"/>
      <c r="AO3424" s="9"/>
    </row>
    <row r="3425" spans="33:41">
      <c r="AG3425" s="2">
        <v>3409</v>
      </c>
      <c r="AH3425" s="17">
        <v>3408</v>
      </c>
      <c r="AI3425" s="17">
        <f t="shared" si="112"/>
        <v>2.7463736263736265</v>
      </c>
      <c r="AJ3425" s="17" t="str">
        <f t="shared" si="113"/>
        <v>D50</v>
      </c>
      <c r="AK3425" s="17"/>
      <c r="AL3425" s="17"/>
      <c r="AM3425" s="9"/>
      <c r="AN3425" s="9"/>
      <c r="AO3425" s="9"/>
    </row>
    <row r="3426" spans="33:41">
      <c r="AG3426" s="2">
        <v>3410</v>
      </c>
      <c r="AH3426" s="17">
        <v>3409</v>
      </c>
      <c r="AI3426" s="17">
        <f t="shared" si="112"/>
        <v>2.747179487179487</v>
      </c>
      <c r="AJ3426" s="17" t="str">
        <f t="shared" si="113"/>
        <v>D51</v>
      </c>
      <c r="AK3426" s="17"/>
      <c r="AL3426" s="17"/>
      <c r="AM3426" s="9"/>
      <c r="AN3426" s="9"/>
      <c r="AO3426" s="9"/>
    </row>
    <row r="3427" spans="33:41">
      <c r="AG3427" s="2">
        <v>3411</v>
      </c>
      <c r="AH3427" s="17">
        <v>3410</v>
      </c>
      <c r="AI3427" s="17">
        <f t="shared" si="112"/>
        <v>2.747985347985348</v>
      </c>
      <c r="AJ3427" s="17" t="str">
        <f t="shared" si="113"/>
        <v>D52</v>
      </c>
      <c r="AK3427" s="17"/>
      <c r="AL3427" s="17"/>
      <c r="AM3427" s="9"/>
      <c r="AN3427" s="9"/>
      <c r="AO3427" s="9"/>
    </row>
    <row r="3428" spans="33:41">
      <c r="AG3428" s="2">
        <v>3412</v>
      </c>
      <c r="AH3428" s="17">
        <v>3411</v>
      </c>
      <c r="AI3428" s="17">
        <f t="shared" si="112"/>
        <v>2.748791208791209</v>
      </c>
      <c r="AJ3428" s="17" t="str">
        <f t="shared" si="113"/>
        <v>D53</v>
      </c>
      <c r="AK3428" s="17"/>
      <c r="AL3428" s="17"/>
      <c r="AM3428" s="9"/>
      <c r="AN3428" s="9"/>
      <c r="AO3428" s="9"/>
    </row>
    <row r="3429" spans="33:41">
      <c r="AG3429" s="2">
        <v>3413</v>
      </c>
      <c r="AH3429" s="17">
        <v>3412</v>
      </c>
      <c r="AI3429" s="17">
        <f t="shared" si="112"/>
        <v>2.7495970695970695</v>
      </c>
      <c r="AJ3429" s="17" t="str">
        <f t="shared" si="113"/>
        <v>D54</v>
      </c>
      <c r="AK3429" s="17"/>
      <c r="AL3429" s="17"/>
      <c r="AM3429" s="9"/>
      <c r="AN3429" s="9"/>
      <c r="AO3429" s="9"/>
    </row>
    <row r="3430" spans="33:41">
      <c r="AG3430" s="2">
        <v>3414</v>
      </c>
      <c r="AH3430" s="279">
        <v>3413</v>
      </c>
      <c r="AI3430" s="279">
        <f t="shared" si="112"/>
        <v>2.7504029304029305</v>
      </c>
      <c r="AJ3430" s="279" t="str">
        <f t="shared" si="113"/>
        <v>D55</v>
      </c>
      <c r="AK3430" s="279"/>
      <c r="AL3430" s="279"/>
      <c r="AM3430" s="280"/>
      <c r="AN3430" s="280"/>
      <c r="AO3430" s="280" t="s">
        <v>1760</v>
      </c>
    </row>
    <row r="3431" spans="33:41">
      <c r="AG3431" s="2">
        <v>3415</v>
      </c>
      <c r="AH3431" s="17">
        <v>3414</v>
      </c>
      <c r="AI3431" s="17">
        <f t="shared" si="112"/>
        <v>2.751208791208791</v>
      </c>
      <c r="AJ3431" s="17" t="str">
        <f t="shared" si="113"/>
        <v>D56</v>
      </c>
      <c r="AK3431" s="17"/>
      <c r="AL3431" s="17"/>
      <c r="AM3431" s="9"/>
      <c r="AN3431" s="9"/>
      <c r="AO3431" s="9"/>
    </row>
    <row r="3432" spans="33:41">
      <c r="AG3432" s="2">
        <v>3416</v>
      </c>
      <c r="AH3432" s="17">
        <v>3415</v>
      </c>
      <c r="AI3432" s="17">
        <f t="shared" si="112"/>
        <v>2.752014652014652</v>
      </c>
      <c r="AJ3432" s="17" t="str">
        <f t="shared" si="113"/>
        <v>D57</v>
      </c>
      <c r="AK3432" s="17"/>
      <c r="AL3432" s="17"/>
      <c r="AM3432" s="9"/>
      <c r="AN3432" s="9"/>
      <c r="AO3432" s="9"/>
    </row>
    <row r="3433" spans="33:41">
      <c r="AG3433" s="2">
        <v>3417</v>
      </c>
      <c r="AH3433" s="17">
        <v>3416</v>
      </c>
      <c r="AI3433" s="17">
        <f t="shared" si="112"/>
        <v>2.752820512820513</v>
      </c>
      <c r="AJ3433" s="17" t="str">
        <f t="shared" si="113"/>
        <v>D58</v>
      </c>
      <c r="AK3433" s="17"/>
      <c r="AL3433" s="17"/>
      <c r="AM3433" s="9"/>
      <c r="AN3433" s="9"/>
      <c r="AO3433" s="9"/>
    </row>
    <row r="3434" spans="33:41">
      <c r="AG3434" s="2">
        <v>3418</v>
      </c>
      <c r="AH3434" s="17">
        <v>3417</v>
      </c>
      <c r="AI3434" s="17">
        <f t="shared" si="112"/>
        <v>2.7536263736263735</v>
      </c>
      <c r="AJ3434" s="17" t="str">
        <f t="shared" si="113"/>
        <v>D59</v>
      </c>
      <c r="AK3434" s="17"/>
      <c r="AL3434" s="17"/>
      <c r="AM3434" s="9"/>
      <c r="AN3434" s="9"/>
      <c r="AO3434" s="9"/>
    </row>
    <row r="3435" spans="33:41">
      <c r="AG3435" s="2">
        <v>3419</v>
      </c>
      <c r="AH3435" s="17">
        <v>3418</v>
      </c>
      <c r="AI3435" s="17">
        <f t="shared" si="112"/>
        <v>2.7544322344322345</v>
      </c>
      <c r="AJ3435" s="17" t="str">
        <f t="shared" si="113"/>
        <v>D5A</v>
      </c>
      <c r="AK3435" s="17"/>
      <c r="AL3435" s="17"/>
      <c r="AM3435" s="9"/>
      <c r="AN3435" s="9"/>
      <c r="AO3435" s="9"/>
    </row>
    <row r="3436" spans="33:41">
      <c r="AG3436" s="2">
        <v>3420</v>
      </c>
      <c r="AH3436" s="17">
        <v>3419</v>
      </c>
      <c r="AI3436" s="17">
        <f t="shared" si="112"/>
        <v>2.755238095238095</v>
      </c>
      <c r="AJ3436" s="17" t="str">
        <f t="shared" si="113"/>
        <v>D5B</v>
      </c>
      <c r="AK3436" s="17"/>
      <c r="AL3436" s="17"/>
      <c r="AM3436" s="9"/>
      <c r="AN3436" s="9"/>
      <c r="AO3436" s="9"/>
    </row>
    <row r="3437" spans="33:41">
      <c r="AG3437" s="2">
        <v>3421</v>
      </c>
      <c r="AH3437" s="17">
        <v>3420</v>
      </c>
      <c r="AI3437" s="17">
        <f t="shared" si="112"/>
        <v>2.756043956043956</v>
      </c>
      <c r="AJ3437" s="17" t="str">
        <f t="shared" si="113"/>
        <v>D5C</v>
      </c>
      <c r="AK3437" s="17"/>
      <c r="AL3437" s="17"/>
      <c r="AM3437" s="9"/>
      <c r="AN3437" s="9"/>
      <c r="AO3437" s="9"/>
    </row>
    <row r="3438" spans="33:41">
      <c r="AG3438" s="2">
        <v>3422</v>
      </c>
      <c r="AH3438" s="17">
        <v>3421</v>
      </c>
      <c r="AI3438" s="17">
        <f t="shared" si="112"/>
        <v>2.756849816849817</v>
      </c>
      <c r="AJ3438" s="17" t="str">
        <f t="shared" si="113"/>
        <v>D5D</v>
      </c>
      <c r="AK3438" s="17"/>
      <c r="AL3438" s="17"/>
      <c r="AM3438" s="9"/>
      <c r="AN3438" s="9"/>
      <c r="AO3438" s="9"/>
    </row>
    <row r="3439" spans="33:41">
      <c r="AG3439" s="2">
        <v>3423</v>
      </c>
      <c r="AH3439" s="17">
        <v>3422</v>
      </c>
      <c r="AI3439" s="17">
        <f t="shared" si="112"/>
        <v>2.7576556776556775</v>
      </c>
      <c r="AJ3439" s="17" t="str">
        <f t="shared" si="113"/>
        <v>D5E</v>
      </c>
      <c r="AK3439" s="17"/>
      <c r="AL3439" s="17"/>
      <c r="AM3439" s="9"/>
      <c r="AN3439" s="9"/>
      <c r="AO3439" s="9"/>
    </row>
    <row r="3440" spans="33:41">
      <c r="AG3440" s="2">
        <v>3424</v>
      </c>
      <c r="AH3440" s="17">
        <v>3423</v>
      </c>
      <c r="AI3440" s="17">
        <f t="shared" si="112"/>
        <v>2.7584615384615385</v>
      </c>
      <c r="AJ3440" s="17" t="str">
        <f t="shared" si="113"/>
        <v>D5F</v>
      </c>
      <c r="AK3440" s="17"/>
      <c r="AL3440" s="17"/>
      <c r="AM3440" s="9"/>
      <c r="AN3440" s="9"/>
      <c r="AO3440" s="9"/>
    </row>
    <row r="3441" spans="33:41">
      <c r="AG3441" s="2">
        <v>3425</v>
      </c>
      <c r="AH3441" s="17">
        <v>3424</v>
      </c>
      <c r="AI3441" s="17">
        <f t="shared" si="112"/>
        <v>2.7592673992673991</v>
      </c>
      <c r="AJ3441" s="17" t="str">
        <f t="shared" si="113"/>
        <v>D60</v>
      </c>
      <c r="AK3441" s="17"/>
      <c r="AL3441" s="17"/>
      <c r="AM3441" s="9"/>
      <c r="AN3441" s="9"/>
      <c r="AO3441" s="9"/>
    </row>
    <row r="3442" spans="33:41">
      <c r="AG3442" s="2">
        <v>3426</v>
      </c>
      <c r="AH3442" s="17">
        <v>3425</v>
      </c>
      <c r="AI3442" s="17">
        <f t="shared" si="112"/>
        <v>2.76007326007326</v>
      </c>
      <c r="AJ3442" s="17" t="str">
        <f t="shared" si="113"/>
        <v>D61</v>
      </c>
      <c r="AK3442" s="17"/>
      <c r="AL3442" s="17"/>
      <c r="AM3442" s="9"/>
      <c r="AN3442" s="9"/>
      <c r="AO3442" s="9"/>
    </row>
    <row r="3443" spans="33:41">
      <c r="AG3443" s="2">
        <v>3427</v>
      </c>
      <c r="AH3443" s="17">
        <v>3426</v>
      </c>
      <c r="AI3443" s="17">
        <f t="shared" si="112"/>
        <v>2.760879120879121</v>
      </c>
      <c r="AJ3443" s="17" t="str">
        <f t="shared" si="113"/>
        <v>D62</v>
      </c>
      <c r="AK3443" s="17"/>
      <c r="AL3443" s="17"/>
      <c r="AM3443" s="9"/>
      <c r="AN3443" s="9"/>
      <c r="AO3443" s="9"/>
    </row>
    <row r="3444" spans="33:41">
      <c r="AG3444" s="2">
        <v>3428</v>
      </c>
      <c r="AH3444" s="17">
        <v>3427</v>
      </c>
      <c r="AI3444" s="17">
        <f t="shared" si="112"/>
        <v>2.7616849816849816</v>
      </c>
      <c r="AJ3444" s="17" t="str">
        <f t="shared" si="113"/>
        <v>D63</v>
      </c>
      <c r="AK3444" s="17"/>
      <c r="AL3444" s="17"/>
      <c r="AM3444" s="9"/>
      <c r="AN3444" s="9"/>
      <c r="AO3444" s="9"/>
    </row>
    <row r="3445" spans="33:41">
      <c r="AG3445" s="2">
        <v>3429</v>
      </c>
      <c r="AH3445" s="17">
        <v>3428</v>
      </c>
      <c r="AI3445" s="17">
        <f t="shared" si="112"/>
        <v>2.7624908424908425</v>
      </c>
      <c r="AJ3445" s="17" t="str">
        <f t="shared" si="113"/>
        <v>D64</v>
      </c>
      <c r="AK3445" s="17"/>
      <c r="AL3445" s="17"/>
      <c r="AM3445" s="9"/>
      <c r="AN3445" s="9"/>
      <c r="AO3445" s="9"/>
    </row>
    <row r="3446" spans="33:41">
      <c r="AG3446" s="2">
        <v>3430</v>
      </c>
      <c r="AH3446" s="17">
        <v>3429</v>
      </c>
      <c r="AI3446" s="17">
        <f t="shared" si="112"/>
        <v>2.7632967032967035</v>
      </c>
      <c r="AJ3446" s="17" t="str">
        <f t="shared" si="113"/>
        <v>D65</v>
      </c>
      <c r="AK3446" s="17"/>
      <c r="AL3446" s="17"/>
      <c r="AM3446" s="9"/>
      <c r="AN3446" s="9"/>
      <c r="AO3446" s="9"/>
    </row>
    <row r="3447" spans="33:41">
      <c r="AG3447" s="2">
        <v>3431</v>
      </c>
      <c r="AH3447" s="17">
        <v>3430</v>
      </c>
      <c r="AI3447" s="17">
        <f t="shared" si="112"/>
        <v>2.7641025641025641</v>
      </c>
      <c r="AJ3447" s="17" t="str">
        <f t="shared" si="113"/>
        <v>D66</v>
      </c>
      <c r="AK3447" s="17"/>
      <c r="AL3447" s="17"/>
      <c r="AM3447" s="9"/>
      <c r="AN3447" s="9"/>
      <c r="AO3447" s="9"/>
    </row>
    <row r="3448" spans="33:41">
      <c r="AG3448" s="2">
        <v>3432</v>
      </c>
      <c r="AH3448" s="17">
        <v>3431</v>
      </c>
      <c r="AI3448" s="17">
        <f t="shared" si="112"/>
        <v>2.764908424908425</v>
      </c>
      <c r="AJ3448" s="17" t="str">
        <f t="shared" si="113"/>
        <v>D67</v>
      </c>
      <c r="AK3448" s="17"/>
      <c r="AL3448" s="17"/>
      <c r="AM3448" s="9"/>
      <c r="AN3448" s="9"/>
      <c r="AO3448" s="9"/>
    </row>
    <row r="3449" spans="33:41">
      <c r="AG3449" s="2">
        <v>3433</v>
      </c>
      <c r="AH3449" s="17">
        <v>3432</v>
      </c>
      <c r="AI3449" s="17">
        <f t="shared" si="112"/>
        <v>2.7657142857142856</v>
      </c>
      <c r="AJ3449" s="17" t="str">
        <f t="shared" si="113"/>
        <v>D68</v>
      </c>
      <c r="AK3449" s="17"/>
      <c r="AL3449" s="17"/>
      <c r="AM3449" s="9"/>
      <c r="AN3449" s="9"/>
      <c r="AO3449" s="9"/>
    </row>
    <row r="3450" spans="33:41">
      <c r="AG3450" s="2">
        <v>3434</v>
      </c>
      <c r="AH3450" s="17">
        <v>3433</v>
      </c>
      <c r="AI3450" s="17">
        <f t="shared" si="112"/>
        <v>2.7665201465201466</v>
      </c>
      <c r="AJ3450" s="17" t="str">
        <f t="shared" si="113"/>
        <v>D69</v>
      </c>
      <c r="AK3450" s="17"/>
      <c r="AL3450" s="17"/>
      <c r="AM3450" s="9"/>
      <c r="AN3450" s="9"/>
      <c r="AO3450" s="9"/>
    </row>
    <row r="3451" spans="33:41">
      <c r="AG3451" s="2">
        <v>3435</v>
      </c>
      <c r="AH3451" s="17">
        <v>3434</v>
      </c>
      <c r="AI3451" s="17">
        <f t="shared" si="112"/>
        <v>2.7673260073260075</v>
      </c>
      <c r="AJ3451" s="17" t="str">
        <f t="shared" si="113"/>
        <v>D6A</v>
      </c>
      <c r="AK3451" s="17"/>
      <c r="AL3451" s="17"/>
      <c r="AM3451" s="9"/>
      <c r="AN3451" s="9"/>
      <c r="AO3451" s="9"/>
    </row>
    <row r="3452" spans="33:41">
      <c r="AG3452" s="2">
        <v>3436</v>
      </c>
      <c r="AH3452" s="17">
        <v>3435</v>
      </c>
      <c r="AI3452" s="17">
        <f t="shared" si="112"/>
        <v>2.7681318681318681</v>
      </c>
      <c r="AJ3452" s="17" t="str">
        <f t="shared" si="113"/>
        <v>D6B</v>
      </c>
      <c r="AK3452" s="17"/>
      <c r="AL3452" s="17"/>
      <c r="AM3452" s="9"/>
      <c r="AN3452" s="9"/>
      <c r="AO3452" s="9"/>
    </row>
    <row r="3453" spans="33:41">
      <c r="AG3453" s="2">
        <v>3437</v>
      </c>
      <c r="AH3453" s="17">
        <v>3436</v>
      </c>
      <c r="AI3453" s="17">
        <f t="shared" si="112"/>
        <v>2.768937728937729</v>
      </c>
      <c r="AJ3453" s="17" t="str">
        <f t="shared" si="113"/>
        <v>D6C</v>
      </c>
      <c r="AK3453" s="17"/>
      <c r="AL3453" s="17"/>
      <c r="AM3453" s="9"/>
      <c r="AN3453" s="9"/>
      <c r="AO3453" s="9"/>
    </row>
    <row r="3454" spans="33:41">
      <c r="AG3454" s="2">
        <v>3438</v>
      </c>
      <c r="AH3454" s="17">
        <v>3437</v>
      </c>
      <c r="AI3454" s="17">
        <f t="shared" si="112"/>
        <v>2.7697435897435896</v>
      </c>
      <c r="AJ3454" s="17" t="str">
        <f t="shared" si="113"/>
        <v>D6D</v>
      </c>
      <c r="AK3454" s="17"/>
      <c r="AL3454" s="17"/>
      <c r="AM3454" s="9"/>
      <c r="AN3454" s="9"/>
      <c r="AO3454" s="9"/>
    </row>
    <row r="3455" spans="33:41">
      <c r="AG3455" s="2">
        <v>3439</v>
      </c>
      <c r="AH3455" s="17">
        <v>3438</v>
      </c>
      <c r="AI3455" s="17">
        <f t="shared" si="112"/>
        <v>2.7705494505494506</v>
      </c>
      <c r="AJ3455" s="17" t="str">
        <f t="shared" si="113"/>
        <v>D6E</v>
      </c>
      <c r="AK3455" s="17"/>
      <c r="AL3455" s="17"/>
      <c r="AM3455" s="9"/>
      <c r="AN3455" s="9"/>
      <c r="AO3455" s="9"/>
    </row>
    <row r="3456" spans="33:41">
      <c r="AG3456" s="2">
        <v>3440</v>
      </c>
      <c r="AH3456" s="17">
        <v>3439</v>
      </c>
      <c r="AI3456" s="17">
        <f t="shared" si="112"/>
        <v>2.7713553113553115</v>
      </c>
      <c r="AJ3456" s="17" t="str">
        <f t="shared" si="113"/>
        <v>D6F</v>
      </c>
      <c r="AK3456" s="17"/>
      <c r="AL3456" s="17"/>
      <c r="AM3456" s="9"/>
      <c r="AN3456" s="9"/>
      <c r="AO3456" s="9"/>
    </row>
    <row r="3457" spans="33:41">
      <c r="AG3457" s="2">
        <v>3441</v>
      </c>
      <c r="AH3457" s="17">
        <v>3440</v>
      </c>
      <c r="AI3457" s="17">
        <f t="shared" si="112"/>
        <v>2.7721611721611721</v>
      </c>
      <c r="AJ3457" s="17" t="str">
        <f t="shared" si="113"/>
        <v>D70</v>
      </c>
      <c r="AK3457" s="17"/>
      <c r="AL3457" s="17"/>
      <c r="AM3457" s="9"/>
      <c r="AN3457" s="9"/>
      <c r="AO3457" s="9"/>
    </row>
    <row r="3458" spans="33:41">
      <c r="AG3458" s="2">
        <v>3442</v>
      </c>
      <c r="AH3458" s="17">
        <v>3441</v>
      </c>
      <c r="AI3458" s="17">
        <f t="shared" si="112"/>
        <v>2.7729670329670331</v>
      </c>
      <c r="AJ3458" s="17" t="str">
        <f t="shared" si="113"/>
        <v>D71</v>
      </c>
      <c r="AK3458" s="17"/>
      <c r="AL3458" s="17"/>
      <c r="AM3458" s="9"/>
      <c r="AN3458" s="9"/>
      <c r="AO3458" s="9"/>
    </row>
    <row r="3459" spans="33:41">
      <c r="AG3459" s="2">
        <v>3443</v>
      </c>
      <c r="AH3459" s="17">
        <v>3442</v>
      </c>
      <c r="AI3459" s="17">
        <f t="shared" si="112"/>
        <v>2.7737728937728936</v>
      </c>
      <c r="AJ3459" s="17" t="str">
        <f t="shared" si="113"/>
        <v>D72</v>
      </c>
      <c r="AK3459" s="17"/>
      <c r="AL3459" s="17"/>
      <c r="AM3459" s="9"/>
      <c r="AN3459" s="9"/>
      <c r="AO3459" s="9"/>
    </row>
    <row r="3460" spans="33:41">
      <c r="AG3460" s="2">
        <v>3444</v>
      </c>
      <c r="AH3460" s="17">
        <v>3443</v>
      </c>
      <c r="AI3460" s="17">
        <f t="shared" si="112"/>
        <v>2.7745787545787546</v>
      </c>
      <c r="AJ3460" s="17" t="str">
        <f t="shared" si="113"/>
        <v>D73</v>
      </c>
      <c r="AK3460" s="17"/>
      <c r="AL3460" s="17"/>
      <c r="AM3460" s="9"/>
      <c r="AN3460" s="9"/>
      <c r="AO3460" s="9"/>
    </row>
    <row r="3461" spans="33:41">
      <c r="AG3461" s="2">
        <v>3445</v>
      </c>
      <c r="AH3461" s="17">
        <v>3444</v>
      </c>
      <c r="AI3461" s="17">
        <f t="shared" si="112"/>
        <v>2.7753846153846156</v>
      </c>
      <c r="AJ3461" s="17" t="str">
        <f t="shared" si="113"/>
        <v>D74</v>
      </c>
      <c r="AK3461" s="17"/>
      <c r="AL3461" s="17"/>
      <c r="AM3461" s="9"/>
      <c r="AN3461" s="9"/>
      <c r="AO3461" s="9"/>
    </row>
    <row r="3462" spans="33:41">
      <c r="AG3462" s="2">
        <v>3446</v>
      </c>
      <c r="AH3462" s="17">
        <v>3445</v>
      </c>
      <c r="AI3462" s="17">
        <f t="shared" si="112"/>
        <v>2.7761904761904761</v>
      </c>
      <c r="AJ3462" s="17" t="str">
        <f t="shared" si="113"/>
        <v>D75</v>
      </c>
      <c r="AK3462" s="17"/>
      <c r="AL3462" s="17"/>
      <c r="AM3462" s="9"/>
      <c r="AN3462" s="9"/>
      <c r="AO3462" s="9"/>
    </row>
    <row r="3463" spans="33:41">
      <c r="AG3463" s="2">
        <v>3447</v>
      </c>
      <c r="AH3463" s="17">
        <v>3446</v>
      </c>
      <c r="AI3463" s="17">
        <f t="shared" si="112"/>
        <v>2.7769963369963371</v>
      </c>
      <c r="AJ3463" s="17" t="str">
        <f t="shared" si="113"/>
        <v>D76</v>
      </c>
      <c r="AK3463" s="17"/>
      <c r="AL3463" s="17"/>
      <c r="AM3463" s="9"/>
      <c r="AN3463" s="9"/>
      <c r="AO3463" s="9"/>
    </row>
    <row r="3464" spans="33:41">
      <c r="AG3464" s="2">
        <v>3448</v>
      </c>
      <c r="AH3464" s="17">
        <v>3447</v>
      </c>
      <c r="AI3464" s="17">
        <f t="shared" si="112"/>
        <v>2.7778021978021976</v>
      </c>
      <c r="AJ3464" s="17" t="str">
        <f t="shared" si="113"/>
        <v>D77</v>
      </c>
      <c r="AK3464" s="17"/>
      <c r="AL3464" s="17"/>
      <c r="AM3464" s="9"/>
      <c r="AN3464" s="9"/>
      <c r="AO3464" s="9"/>
    </row>
    <row r="3465" spans="33:41">
      <c r="AG3465" s="2">
        <v>3449</v>
      </c>
      <c r="AH3465" s="17">
        <v>3448</v>
      </c>
      <c r="AI3465" s="17">
        <f t="shared" si="112"/>
        <v>2.7786080586080586</v>
      </c>
      <c r="AJ3465" s="17" t="str">
        <f t="shared" si="113"/>
        <v>D78</v>
      </c>
      <c r="AK3465" s="17"/>
      <c r="AL3465" s="17"/>
      <c r="AM3465" s="9"/>
      <c r="AN3465" s="9"/>
      <c r="AO3465" s="9"/>
    </row>
    <row r="3466" spans="33:41">
      <c r="AG3466" s="2">
        <v>3450</v>
      </c>
      <c r="AH3466" s="17">
        <v>3449</v>
      </c>
      <c r="AI3466" s="17">
        <f t="shared" si="112"/>
        <v>2.7794139194139196</v>
      </c>
      <c r="AJ3466" s="17" t="str">
        <f t="shared" si="113"/>
        <v>D79</v>
      </c>
      <c r="AK3466" s="17"/>
      <c r="AL3466" s="17"/>
      <c r="AM3466" s="9"/>
      <c r="AN3466" s="9"/>
      <c r="AO3466" s="9"/>
    </row>
    <row r="3467" spans="33:41">
      <c r="AG3467" s="2">
        <v>3451</v>
      </c>
      <c r="AH3467" s="17">
        <v>3450</v>
      </c>
      <c r="AI3467" s="17">
        <f t="shared" si="112"/>
        <v>2.7802197802197801</v>
      </c>
      <c r="AJ3467" s="17" t="str">
        <f t="shared" si="113"/>
        <v>D7A</v>
      </c>
      <c r="AK3467" s="17"/>
      <c r="AL3467" s="17"/>
      <c r="AM3467" s="9"/>
      <c r="AN3467" s="9"/>
      <c r="AO3467" s="9"/>
    </row>
    <row r="3468" spans="33:41">
      <c r="AG3468" s="2">
        <v>3452</v>
      </c>
      <c r="AH3468" s="17">
        <v>3451</v>
      </c>
      <c r="AI3468" s="17">
        <f t="shared" si="112"/>
        <v>2.7810256410256411</v>
      </c>
      <c r="AJ3468" s="17" t="str">
        <f t="shared" si="113"/>
        <v>D7B</v>
      </c>
      <c r="AK3468" s="17"/>
      <c r="AL3468" s="17"/>
      <c r="AM3468" s="9"/>
      <c r="AN3468" s="9"/>
      <c r="AO3468" s="9"/>
    </row>
    <row r="3469" spans="33:41">
      <c r="AG3469" s="2">
        <v>3453</v>
      </c>
      <c r="AH3469" s="17">
        <v>3452</v>
      </c>
      <c r="AI3469" s="17">
        <f t="shared" si="112"/>
        <v>2.7818315018315016</v>
      </c>
      <c r="AJ3469" s="17" t="str">
        <f t="shared" si="113"/>
        <v>D7C</v>
      </c>
      <c r="AK3469" s="17"/>
      <c r="AL3469" s="17"/>
      <c r="AM3469" s="9"/>
      <c r="AN3469" s="9"/>
      <c r="AO3469" s="9"/>
    </row>
    <row r="3470" spans="33:41">
      <c r="AG3470" s="2">
        <v>3454</v>
      </c>
      <c r="AH3470" s="17">
        <v>3453</v>
      </c>
      <c r="AI3470" s="17">
        <f t="shared" si="112"/>
        <v>2.7826373626373626</v>
      </c>
      <c r="AJ3470" s="17" t="str">
        <f t="shared" si="113"/>
        <v>D7D</v>
      </c>
      <c r="AK3470" s="17"/>
      <c r="AL3470" s="17"/>
      <c r="AM3470" s="9"/>
      <c r="AN3470" s="9"/>
      <c r="AO3470" s="9"/>
    </row>
    <row r="3471" spans="33:41">
      <c r="AG3471" s="2">
        <v>3455</v>
      </c>
      <c r="AH3471" s="17">
        <v>3454</v>
      </c>
      <c r="AI3471" s="17">
        <f t="shared" si="112"/>
        <v>2.7834432234432236</v>
      </c>
      <c r="AJ3471" s="17" t="str">
        <f t="shared" si="113"/>
        <v>D7E</v>
      </c>
      <c r="AK3471" s="17"/>
      <c r="AL3471" s="17"/>
      <c r="AM3471" s="9"/>
      <c r="AN3471" s="9"/>
      <c r="AO3471" s="9"/>
    </row>
    <row r="3472" spans="33:41">
      <c r="AG3472" s="2">
        <v>3456</v>
      </c>
      <c r="AH3472" s="17">
        <v>3455</v>
      </c>
      <c r="AI3472" s="17">
        <f t="shared" si="112"/>
        <v>2.7842490842490841</v>
      </c>
      <c r="AJ3472" s="17" t="str">
        <f t="shared" si="113"/>
        <v>D7F</v>
      </c>
      <c r="AK3472" s="17"/>
      <c r="AL3472" s="17"/>
      <c r="AM3472" s="9"/>
      <c r="AN3472" s="9"/>
      <c r="AO3472" s="9"/>
    </row>
    <row r="3473" spans="33:41">
      <c r="AG3473" s="2">
        <v>3457</v>
      </c>
      <c r="AH3473" s="17">
        <v>3456</v>
      </c>
      <c r="AI3473" s="17">
        <f t="shared" si="112"/>
        <v>2.7850549450549451</v>
      </c>
      <c r="AJ3473" s="17" t="str">
        <f t="shared" si="113"/>
        <v>D80</v>
      </c>
      <c r="AK3473" s="17"/>
      <c r="AL3473" s="17"/>
      <c r="AM3473" s="9"/>
      <c r="AN3473" s="9"/>
      <c r="AO3473" s="9"/>
    </row>
    <row r="3474" spans="33:41">
      <c r="AG3474" s="2">
        <v>3458</v>
      </c>
      <c r="AH3474" s="17">
        <v>3457</v>
      </c>
      <c r="AI3474" s="17">
        <f t="shared" si="112"/>
        <v>2.7858608058608056</v>
      </c>
      <c r="AJ3474" s="17" t="str">
        <f t="shared" si="113"/>
        <v>D81</v>
      </c>
      <c r="AK3474" s="17"/>
      <c r="AL3474" s="17"/>
      <c r="AM3474" s="9"/>
      <c r="AN3474" s="9"/>
      <c r="AO3474" s="9"/>
    </row>
    <row r="3475" spans="33:41">
      <c r="AG3475" s="2">
        <v>3459</v>
      </c>
      <c r="AH3475" s="17">
        <v>3458</v>
      </c>
      <c r="AI3475" s="17">
        <f t="shared" ref="AI3475:AI3538" si="114">AH3475*$AJ$15</f>
        <v>2.7866666666666666</v>
      </c>
      <c r="AJ3475" s="17" t="str">
        <f t="shared" ref="AJ3475:AJ3538" si="115">DEC2HEX(AH3475,3)</f>
        <v>D82</v>
      </c>
      <c r="AK3475" s="17"/>
      <c r="AL3475" s="17"/>
      <c r="AM3475" s="9"/>
      <c r="AN3475" s="9"/>
      <c r="AO3475" s="9"/>
    </row>
    <row r="3476" spans="33:41">
      <c r="AG3476" s="2">
        <v>3460</v>
      </c>
      <c r="AH3476" s="17">
        <v>3459</v>
      </c>
      <c r="AI3476" s="17">
        <f t="shared" si="114"/>
        <v>2.7874725274725276</v>
      </c>
      <c r="AJ3476" s="17" t="str">
        <f t="shared" si="115"/>
        <v>D83</v>
      </c>
      <c r="AK3476" s="17"/>
      <c r="AL3476" s="17"/>
      <c r="AM3476" s="9"/>
      <c r="AN3476" s="9"/>
      <c r="AO3476" s="9"/>
    </row>
    <row r="3477" spans="33:41">
      <c r="AG3477" s="2">
        <v>3461</v>
      </c>
      <c r="AH3477" s="17">
        <v>3460</v>
      </c>
      <c r="AI3477" s="17">
        <f t="shared" si="114"/>
        <v>2.7882783882783881</v>
      </c>
      <c r="AJ3477" s="17" t="str">
        <f t="shared" si="115"/>
        <v>D84</v>
      </c>
      <c r="AK3477" s="17"/>
      <c r="AL3477" s="17"/>
      <c r="AM3477" s="9"/>
      <c r="AN3477" s="9"/>
      <c r="AO3477" s="9"/>
    </row>
    <row r="3478" spans="33:41">
      <c r="AG3478" s="2">
        <v>3462</v>
      </c>
      <c r="AH3478" s="17">
        <v>3461</v>
      </c>
      <c r="AI3478" s="17">
        <f t="shared" si="114"/>
        <v>2.7890842490842491</v>
      </c>
      <c r="AJ3478" s="17" t="str">
        <f t="shared" si="115"/>
        <v>D85</v>
      </c>
      <c r="AK3478" s="17"/>
      <c r="AL3478" s="17"/>
      <c r="AM3478" s="9"/>
      <c r="AN3478" s="9"/>
      <c r="AO3478" s="9"/>
    </row>
    <row r="3479" spans="33:41">
      <c r="AG3479" s="2">
        <v>3463</v>
      </c>
      <c r="AH3479" s="17">
        <v>3462</v>
      </c>
      <c r="AI3479" s="17">
        <f t="shared" si="114"/>
        <v>2.7898901098901101</v>
      </c>
      <c r="AJ3479" s="17" t="str">
        <f t="shared" si="115"/>
        <v>D86</v>
      </c>
      <c r="AK3479" s="17"/>
      <c r="AL3479" s="17"/>
      <c r="AM3479" s="9"/>
      <c r="AN3479" s="9"/>
      <c r="AO3479" s="9"/>
    </row>
    <row r="3480" spans="33:41">
      <c r="AG3480" s="2">
        <v>3464</v>
      </c>
      <c r="AH3480" s="17">
        <v>3463</v>
      </c>
      <c r="AI3480" s="17">
        <f t="shared" si="114"/>
        <v>2.7906959706959706</v>
      </c>
      <c r="AJ3480" s="17" t="str">
        <f t="shared" si="115"/>
        <v>D87</v>
      </c>
      <c r="AK3480" s="17"/>
      <c r="AL3480" s="17"/>
      <c r="AM3480" s="9"/>
      <c r="AN3480" s="9"/>
      <c r="AO3480" s="9"/>
    </row>
    <row r="3481" spans="33:41">
      <c r="AG3481" s="2">
        <v>3465</v>
      </c>
      <c r="AH3481" s="17">
        <v>3464</v>
      </c>
      <c r="AI3481" s="17">
        <f t="shared" si="114"/>
        <v>2.7915018315018316</v>
      </c>
      <c r="AJ3481" s="17" t="str">
        <f t="shared" si="115"/>
        <v>D88</v>
      </c>
      <c r="AK3481" s="17"/>
      <c r="AL3481" s="17"/>
      <c r="AM3481" s="9"/>
      <c r="AN3481" s="9"/>
      <c r="AO3481" s="9"/>
    </row>
    <row r="3482" spans="33:41">
      <c r="AG3482" s="2">
        <v>3466</v>
      </c>
      <c r="AH3482" s="17">
        <v>3465</v>
      </c>
      <c r="AI3482" s="17">
        <f t="shared" si="114"/>
        <v>2.7923076923076922</v>
      </c>
      <c r="AJ3482" s="17" t="str">
        <f t="shared" si="115"/>
        <v>D89</v>
      </c>
      <c r="AK3482" s="17"/>
      <c r="AL3482" s="17"/>
      <c r="AM3482" s="9"/>
      <c r="AN3482" s="9"/>
      <c r="AO3482" s="9"/>
    </row>
    <row r="3483" spans="33:41">
      <c r="AG3483" s="2">
        <v>3467</v>
      </c>
      <c r="AH3483" s="17">
        <v>3466</v>
      </c>
      <c r="AI3483" s="17">
        <f t="shared" si="114"/>
        <v>2.7931135531135531</v>
      </c>
      <c r="AJ3483" s="17" t="str">
        <f t="shared" si="115"/>
        <v>D8A</v>
      </c>
      <c r="AK3483" s="17"/>
      <c r="AL3483" s="17"/>
      <c r="AM3483" s="9"/>
      <c r="AN3483" s="9"/>
      <c r="AO3483" s="9"/>
    </row>
    <row r="3484" spans="33:41">
      <c r="AG3484" s="2">
        <v>3468</v>
      </c>
      <c r="AH3484" s="17">
        <v>3467</v>
      </c>
      <c r="AI3484" s="17">
        <f t="shared" si="114"/>
        <v>2.7939194139194141</v>
      </c>
      <c r="AJ3484" s="17" t="str">
        <f t="shared" si="115"/>
        <v>D8B</v>
      </c>
      <c r="AK3484" s="17"/>
      <c r="AL3484" s="17"/>
      <c r="AM3484" s="9"/>
      <c r="AN3484" s="9"/>
      <c r="AO3484" s="9"/>
    </row>
    <row r="3485" spans="33:41">
      <c r="AG3485" s="2">
        <v>3469</v>
      </c>
      <c r="AH3485" s="17">
        <v>3468</v>
      </c>
      <c r="AI3485" s="17">
        <f t="shared" si="114"/>
        <v>2.7947252747252747</v>
      </c>
      <c r="AJ3485" s="17" t="str">
        <f t="shared" si="115"/>
        <v>D8C</v>
      </c>
      <c r="AK3485" s="17"/>
      <c r="AL3485" s="17"/>
      <c r="AM3485" s="9"/>
      <c r="AN3485" s="9"/>
      <c r="AO3485" s="9"/>
    </row>
    <row r="3486" spans="33:41">
      <c r="AG3486" s="2">
        <v>3470</v>
      </c>
      <c r="AH3486" s="17">
        <v>3469</v>
      </c>
      <c r="AI3486" s="17">
        <f t="shared" si="114"/>
        <v>2.7955311355311356</v>
      </c>
      <c r="AJ3486" s="17" t="str">
        <f t="shared" si="115"/>
        <v>D8D</v>
      </c>
      <c r="AK3486" s="17"/>
      <c r="AL3486" s="17"/>
      <c r="AM3486" s="9"/>
      <c r="AN3486" s="9"/>
      <c r="AO3486" s="9"/>
    </row>
    <row r="3487" spans="33:41">
      <c r="AG3487" s="2">
        <v>3471</v>
      </c>
      <c r="AH3487" s="17">
        <v>3470</v>
      </c>
      <c r="AI3487" s="17">
        <f t="shared" si="114"/>
        <v>2.7963369963369962</v>
      </c>
      <c r="AJ3487" s="17" t="str">
        <f t="shared" si="115"/>
        <v>D8E</v>
      </c>
      <c r="AK3487" s="17"/>
      <c r="AL3487" s="17"/>
      <c r="AM3487" s="9"/>
      <c r="AN3487" s="9"/>
      <c r="AO3487" s="9"/>
    </row>
    <row r="3488" spans="33:41">
      <c r="AG3488" s="2">
        <v>3472</v>
      </c>
      <c r="AH3488" s="17">
        <v>3471</v>
      </c>
      <c r="AI3488" s="17">
        <f t="shared" si="114"/>
        <v>2.7971428571428572</v>
      </c>
      <c r="AJ3488" s="17" t="str">
        <f t="shared" si="115"/>
        <v>D8F</v>
      </c>
      <c r="AK3488" s="17"/>
      <c r="AL3488" s="17"/>
      <c r="AM3488" s="9"/>
      <c r="AN3488" s="9"/>
      <c r="AO3488" s="9"/>
    </row>
    <row r="3489" spans="33:41">
      <c r="AG3489" s="2">
        <v>3473</v>
      </c>
      <c r="AH3489" s="17">
        <v>3472</v>
      </c>
      <c r="AI3489" s="17">
        <f t="shared" si="114"/>
        <v>2.7979487179487181</v>
      </c>
      <c r="AJ3489" s="17" t="str">
        <f t="shared" si="115"/>
        <v>D90</v>
      </c>
      <c r="AK3489" s="17"/>
      <c r="AL3489" s="17"/>
      <c r="AM3489" s="9"/>
      <c r="AN3489" s="9"/>
      <c r="AO3489" s="9"/>
    </row>
    <row r="3490" spans="33:41">
      <c r="AG3490" s="2">
        <v>3474</v>
      </c>
      <c r="AH3490" s="17">
        <v>3473</v>
      </c>
      <c r="AI3490" s="17">
        <f t="shared" si="114"/>
        <v>2.7987545787545787</v>
      </c>
      <c r="AJ3490" s="17" t="str">
        <f t="shared" si="115"/>
        <v>D91</v>
      </c>
      <c r="AK3490" s="17"/>
      <c r="AL3490" s="17"/>
      <c r="AM3490" s="9"/>
      <c r="AN3490" s="9"/>
      <c r="AO3490" s="9"/>
    </row>
    <row r="3491" spans="33:41">
      <c r="AG3491" s="2">
        <v>3475</v>
      </c>
      <c r="AH3491" s="17">
        <v>3474</v>
      </c>
      <c r="AI3491" s="17">
        <f t="shared" si="114"/>
        <v>2.7995604395604397</v>
      </c>
      <c r="AJ3491" s="17" t="str">
        <f t="shared" si="115"/>
        <v>D92</v>
      </c>
      <c r="AK3491" s="17"/>
      <c r="AL3491" s="17"/>
      <c r="AM3491" s="9"/>
      <c r="AN3491" s="9"/>
      <c r="AO3491" s="9"/>
    </row>
    <row r="3492" spans="33:41">
      <c r="AG3492" s="2">
        <v>3476</v>
      </c>
      <c r="AH3492" s="17">
        <v>3475</v>
      </c>
      <c r="AI3492" s="17">
        <f t="shared" si="114"/>
        <v>2.8003663003663002</v>
      </c>
      <c r="AJ3492" s="17" t="str">
        <f t="shared" si="115"/>
        <v>D93</v>
      </c>
      <c r="AK3492" s="17"/>
      <c r="AL3492" s="17"/>
      <c r="AM3492" s="9"/>
      <c r="AN3492" s="9"/>
      <c r="AO3492" s="9"/>
    </row>
    <row r="3493" spans="33:41">
      <c r="AG3493" s="2">
        <v>3477</v>
      </c>
      <c r="AH3493" s="17">
        <v>3476</v>
      </c>
      <c r="AI3493" s="17">
        <f t="shared" si="114"/>
        <v>2.8011721611721612</v>
      </c>
      <c r="AJ3493" s="17" t="str">
        <f t="shared" si="115"/>
        <v>D94</v>
      </c>
      <c r="AK3493" s="17"/>
      <c r="AL3493" s="17"/>
      <c r="AM3493" s="9"/>
      <c r="AN3493" s="9"/>
      <c r="AO3493" s="9"/>
    </row>
    <row r="3494" spans="33:41">
      <c r="AG3494" s="2">
        <v>3478</v>
      </c>
      <c r="AH3494" s="17">
        <v>3477</v>
      </c>
      <c r="AI3494" s="17">
        <f t="shared" si="114"/>
        <v>2.8019780219780221</v>
      </c>
      <c r="AJ3494" s="17" t="str">
        <f t="shared" si="115"/>
        <v>D95</v>
      </c>
      <c r="AK3494" s="17"/>
      <c r="AL3494" s="17"/>
      <c r="AM3494" s="9"/>
      <c r="AN3494" s="9"/>
      <c r="AO3494" s="9"/>
    </row>
    <row r="3495" spans="33:41">
      <c r="AG3495" s="2">
        <v>3479</v>
      </c>
      <c r="AH3495" s="17">
        <v>3478</v>
      </c>
      <c r="AI3495" s="17">
        <f t="shared" si="114"/>
        <v>2.8027838827838827</v>
      </c>
      <c r="AJ3495" s="17" t="str">
        <f t="shared" si="115"/>
        <v>D96</v>
      </c>
      <c r="AK3495" s="17"/>
      <c r="AL3495" s="17"/>
      <c r="AM3495" s="9"/>
      <c r="AN3495" s="9"/>
      <c r="AO3495" s="9"/>
    </row>
    <row r="3496" spans="33:41">
      <c r="AG3496" s="2">
        <v>3480</v>
      </c>
      <c r="AH3496" s="17">
        <v>3479</v>
      </c>
      <c r="AI3496" s="17">
        <f t="shared" si="114"/>
        <v>2.8035897435897437</v>
      </c>
      <c r="AJ3496" s="17" t="str">
        <f t="shared" si="115"/>
        <v>D97</v>
      </c>
      <c r="AK3496" s="17"/>
      <c r="AL3496" s="17"/>
      <c r="AM3496" s="9"/>
      <c r="AN3496" s="9"/>
      <c r="AO3496" s="9"/>
    </row>
    <row r="3497" spans="33:41">
      <c r="AG3497" s="2">
        <v>3481</v>
      </c>
      <c r="AH3497" s="17">
        <v>3480</v>
      </c>
      <c r="AI3497" s="17">
        <f t="shared" si="114"/>
        <v>2.8043956043956042</v>
      </c>
      <c r="AJ3497" s="17" t="str">
        <f t="shared" si="115"/>
        <v>D98</v>
      </c>
      <c r="AK3497" s="17"/>
      <c r="AL3497" s="17"/>
      <c r="AM3497" s="9"/>
      <c r="AN3497" s="9"/>
      <c r="AO3497" s="9"/>
    </row>
    <row r="3498" spans="33:41">
      <c r="AG3498" s="2">
        <v>3482</v>
      </c>
      <c r="AH3498" s="17">
        <v>3481</v>
      </c>
      <c r="AI3498" s="17">
        <f t="shared" si="114"/>
        <v>2.8052014652014652</v>
      </c>
      <c r="AJ3498" s="17" t="str">
        <f t="shared" si="115"/>
        <v>D99</v>
      </c>
      <c r="AK3498" s="17"/>
      <c r="AL3498" s="17"/>
      <c r="AM3498" s="9"/>
      <c r="AN3498" s="9"/>
      <c r="AO3498" s="9"/>
    </row>
    <row r="3499" spans="33:41">
      <c r="AG3499" s="2">
        <v>3483</v>
      </c>
      <c r="AH3499" s="17">
        <v>3482</v>
      </c>
      <c r="AI3499" s="17">
        <f t="shared" si="114"/>
        <v>2.8060073260073262</v>
      </c>
      <c r="AJ3499" s="17" t="str">
        <f t="shared" si="115"/>
        <v>D9A</v>
      </c>
      <c r="AK3499" s="17"/>
      <c r="AL3499" s="17"/>
      <c r="AM3499" s="9"/>
      <c r="AN3499" s="9"/>
      <c r="AO3499" s="9"/>
    </row>
    <row r="3500" spans="33:41">
      <c r="AG3500" s="2">
        <v>3484</v>
      </c>
      <c r="AH3500" s="17">
        <v>3483</v>
      </c>
      <c r="AI3500" s="17">
        <f t="shared" si="114"/>
        <v>2.8068131868131867</v>
      </c>
      <c r="AJ3500" s="17" t="str">
        <f t="shared" si="115"/>
        <v>D9B</v>
      </c>
      <c r="AK3500" s="17"/>
      <c r="AL3500" s="17"/>
      <c r="AM3500" s="9"/>
      <c r="AN3500" s="9"/>
      <c r="AO3500" s="9"/>
    </row>
    <row r="3501" spans="33:41">
      <c r="AG3501" s="2">
        <v>3485</v>
      </c>
      <c r="AH3501" s="17">
        <v>3484</v>
      </c>
      <c r="AI3501" s="17">
        <f t="shared" si="114"/>
        <v>2.8076190476190477</v>
      </c>
      <c r="AJ3501" s="17" t="str">
        <f t="shared" si="115"/>
        <v>D9C</v>
      </c>
      <c r="AK3501" s="17"/>
      <c r="AL3501" s="17"/>
      <c r="AM3501" s="9"/>
      <c r="AN3501" s="9"/>
      <c r="AO3501" s="9"/>
    </row>
    <row r="3502" spans="33:41">
      <c r="AG3502" s="2">
        <v>3486</v>
      </c>
      <c r="AH3502" s="17">
        <v>3485</v>
      </c>
      <c r="AI3502" s="17">
        <f t="shared" si="114"/>
        <v>2.8084249084249082</v>
      </c>
      <c r="AJ3502" s="17" t="str">
        <f t="shared" si="115"/>
        <v>D9D</v>
      </c>
      <c r="AK3502" s="17"/>
      <c r="AL3502" s="17"/>
      <c r="AM3502" s="9"/>
      <c r="AN3502" s="9"/>
      <c r="AO3502" s="9"/>
    </row>
    <row r="3503" spans="33:41">
      <c r="AG3503" s="2">
        <v>3487</v>
      </c>
      <c r="AH3503" s="17">
        <v>3486</v>
      </c>
      <c r="AI3503" s="17">
        <f t="shared" si="114"/>
        <v>2.8092307692307692</v>
      </c>
      <c r="AJ3503" s="17" t="str">
        <f t="shared" si="115"/>
        <v>D9E</v>
      </c>
      <c r="AK3503" s="17"/>
      <c r="AL3503" s="17"/>
      <c r="AM3503" s="9"/>
      <c r="AN3503" s="9"/>
      <c r="AO3503" s="9"/>
    </row>
    <row r="3504" spans="33:41">
      <c r="AG3504" s="2">
        <v>3488</v>
      </c>
      <c r="AH3504" s="17">
        <v>3487</v>
      </c>
      <c r="AI3504" s="17">
        <f t="shared" si="114"/>
        <v>2.8100366300366302</v>
      </c>
      <c r="AJ3504" s="17" t="str">
        <f t="shared" si="115"/>
        <v>D9F</v>
      </c>
      <c r="AK3504" s="17"/>
      <c r="AL3504" s="17"/>
      <c r="AM3504" s="9"/>
      <c r="AN3504" s="9"/>
      <c r="AO3504" s="9"/>
    </row>
    <row r="3505" spans="33:41">
      <c r="AG3505" s="2">
        <v>3489</v>
      </c>
      <c r="AH3505" s="17">
        <v>3488</v>
      </c>
      <c r="AI3505" s="17">
        <f t="shared" si="114"/>
        <v>2.8108424908424907</v>
      </c>
      <c r="AJ3505" s="17" t="str">
        <f t="shared" si="115"/>
        <v>DA0</v>
      </c>
      <c r="AK3505" s="17"/>
      <c r="AL3505" s="17"/>
      <c r="AM3505" s="9"/>
      <c r="AN3505" s="9"/>
      <c r="AO3505" s="9"/>
    </row>
    <row r="3506" spans="33:41">
      <c r="AG3506" s="2">
        <v>3490</v>
      </c>
      <c r="AH3506" s="17">
        <v>3489</v>
      </c>
      <c r="AI3506" s="17">
        <f t="shared" si="114"/>
        <v>2.8116483516483517</v>
      </c>
      <c r="AJ3506" s="17" t="str">
        <f t="shared" si="115"/>
        <v>DA1</v>
      </c>
      <c r="AK3506" s="17"/>
      <c r="AL3506" s="17"/>
      <c r="AM3506" s="9"/>
      <c r="AN3506" s="9"/>
      <c r="AO3506" s="9"/>
    </row>
    <row r="3507" spans="33:41">
      <c r="AG3507" s="2">
        <v>3491</v>
      </c>
      <c r="AH3507" s="17">
        <v>3490</v>
      </c>
      <c r="AI3507" s="17">
        <f t="shared" si="114"/>
        <v>2.8124542124542122</v>
      </c>
      <c r="AJ3507" s="17" t="str">
        <f t="shared" si="115"/>
        <v>DA2</v>
      </c>
      <c r="AK3507" s="17"/>
      <c r="AL3507" s="17"/>
      <c r="AM3507" s="9"/>
      <c r="AN3507" s="9"/>
      <c r="AO3507" s="9"/>
    </row>
    <row r="3508" spans="33:41">
      <c r="AG3508" s="2">
        <v>3492</v>
      </c>
      <c r="AH3508" s="17">
        <v>3491</v>
      </c>
      <c r="AI3508" s="17">
        <f t="shared" si="114"/>
        <v>2.8132600732600732</v>
      </c>
      <c r="AJ3508" s="17" t="str">
        <f t="shared" si="115"/>
        <v>DA3</v>
      </c>
      <c r="AK3508" s="17"/>
      <c r="AL3508" s="17"/>
      <c r="AM3508" s="9"/>
      <c r="AN3508" s="9"/>
      <c r="AO3508" s="9"/>
    </row>
    <row r="3509" spans="33:41">
      <c r="AG3509" s="2">
        <v>3493</v>
      </c>
      <c r="AH3509" s="17">
        <v>3492</v>
      </c>
      <c r="AI3509" s="17">
        <f t="shared" si="114"/>
        <v>2.8140659340659342</v>
      </c>
      <c r="AJ3509" s="17" t="str">
        <f t="shared" si="115"/>
        <v>DA4</v>
      </c>
      <c r="AK3509" s="17"/>
      <c r="AL3509" s="17"/>
      <c r="AM3509" s="9"/>
      <c r="AN3509" s="9"/>
      <c r="AO3509" s="9"/>
    </row>
    <row r="3510" spans="33:41">
      <c r="AG3510" s="2">
        <v>3494</v>
      </c>
      <c r="AH3510" s="17">
        <v>3493</v>
      </c>
      <c r="AI3510" s="17">
        <f t="shared" si="114"/>
        <v>2.8148717948717947</v>
      </c>
      <c r="AJ3510" s="17" t="str">
        <f t="shared" si="115"/>
        <v>DA5</v>
      </c>
      <c r="AK3510" s="17"/>
      <c r="AL3510" s="17"/>
      <c r="AM3510" s="9"/>
      <c r="AN3510" s="9"/>
      <c r="AO3510" s="9"/>
    </row>
    <row r="3511" spans="33:41">
      <c r="AG3511" s="2">
        <v>3495</v>
      </c>
      <c r="AH3511" s="17">
        <v>3494</v>
      </c>
      <c r="AI3511" s="17">
        <f t="shared" si="114"/>
        <v>2.8156776556776557</v>
      </c>
      <c r="AJ3511" s="17" t="str">
        <f t="shared" si="115"/>
        <v>DA6</v>
      </c>
      <c r="AK3511" s="17"/>
      <c r="AL3511" s="17"/>
      <c r="AM3511" s="9"/>
      <c r="AN3511" s="9"/>
      <c r="AO3511" s="9"/>
    </row>
    <row r="3512" spans="33:41">
      <c r="AG3512" s="2">
        <v>3496</v>
      </c>
      <c r="AH3512" s="17">
        <v>3495</v>
      </c>
      <c r="AI3512" s="17">
        <f t="shared" si="114"/>
        <v>2.8164835164835167</v>
      </c>
      <c r="AJ3512" s="17" t="str">
        <f t="shared" si="115"/>
        <v>DA7</v>
      </c>
      <c r="AK3512" s="17"/>
      <c r="AL3512" s="17"/>
      <c r="AM3512" s="9"/>
      <c r="AN3512" s="9"/>
      <c r="AO3512" s="9"/>
    </row>
    <row r="3513" spans="33:41">
      <c r="AG3513" s="2">
        <v>3497</v>
      </c>
      <c r="AH3513" s="281">
        <v>3496</v>
      </c>
      <c r="AI3513" s="281">
        <f t="shared" si="114"/>
        <v>2.8172893772893772</v>
      </c>
      <c r="AJ3513" s="281" t="str">
        <f t="shared" si="115"/>
        <v>DA8</v>
      </c>
      <c r="AK3513" s="281"/>
      <c r="AL3513" s="281"/>
      <c r="AM3513" s="282"/>
      <c r="AN3513" s="282" t="s">
        <v>1761</v>
      </c>
      <c r="AO3513" s="9"/>
    </row>
    <row r="3514" spans="33:41">
      <c r="AG3514" s="2">
        <v>3498</v>
      </c>
      <c r="AH3514" s="17">
        <v>3497</v>
      </c>
      <c r="AI3514" s="17">
        <f t="shared" si="114"/>
        <v>2.8180952380952382</v>
      </c>
      <c r="AJ3514" s="17" t="str">
        <f t="shared" si="115"/>
        <v>DA9</v>
      </c>
      <c r="AK3514" s="17"/>
      <c r="AL3514" s="17"/>
      <c r="AM3514" s="9"/>
      <c r="AN3514" s="9"/>
      <c r="AO3514" s="9"/>
    </row>
    <row r="3515" spans="33:41">
      <c r="AG3515" s="2">
        <v>3499</v>
      </c>
      <c r="AH3515" s="17">
        <v>3498</v>
      </c>
      <c r="AI3515" s="17">
        <f t="shared" si="114"/>
        <v>2.8189010989010987</v>
      </c>
      <c r="AJ3515" s="17" t="str">
        <f t="shared" si="115"/>
        <v>DAA</v>
      </c>
      <c r="AK3515" s="17"/>
      <c r="AL3515" s="17"/>
      <c r="AM3515" s="9"/>
      <c r="AN3515" s="9"/>
      <c r="AO3515" s="9"/>
    </row>
    <row r="3516" spans="33:41">
      <c r="AG3516" s="2">
        <v>3500</v>
      </c>
      <c r="AH3516" s="17">
        <v>3499</v>
      </c>
      <c r="AI3516" s="17">
        <f t="shared" si="114"/>
        <v>2.8197069597069597</v>
      </c>
      <c r="AJ3516" s="17" t="str">
        <f t="shared" si="115"/>
        <v>DAB</v>
      </c>
      <c r="AK3516" s="17"/>
      <c r="AL3516" s="17"/>
      <c r="AM3516" s="9"/>
      <c r="AN3516" s="9"/>
      <c r="AO3516" s="9"/>
    </row>
    <row r="3517" spans="33:41">
      <c r="AG3517" s="2">
        <v>3501</v>
      </c>
      <c r="AH3517" s="17">
        <v>3500</v>
      </c>
      <c r="AI3517" s="17">
        <f t="shared" si="114"/>
        <v>2.8205128205128207</v>
      </c>
      <c r="AJ3517" s="17" t="str">
        <f t="shared" si="115"/>
        <v>DAC</v>
      </c>
      <c r="AK3517" s="17"/>
      <c r="AL3517" s="17"/>
      <c r="AM3517" s="9"/>
      <c r="AN3517" s="9"/>
      <c r="AO3517" s="9"/>
    </row>
    <row r="3518" spans="33:41">
      <c r="AG3518" s="2">
        <v>3502</v>
      </c>
      <c r="AH3518" s="17">
        <v>3501</v>
      </c>
      <c r="AI3518" s="17">
        <f t="shared" si="114"/>
        <v>2.8213186813186812</v>
      </c>
      <c r="AJ3518" s="17" t="str">
        <f t="shared" si="115"/>
        <v>DAD</v>
      </c>
      <c r="AK3518" s="17"/>
      <c r="AL3518" s="17"/>
      <c r="AM3518" s="9"/>
      <c r="AN3518" s="9"/>
      <c r="AO3518" s="9"/>
    </row>
    <row r="3519" spans="33:41">
      <c r="AG3519" s="2">
        <v>3503</v>
      </c>
      <c r="AH3519" s="17">
        <v>3502</v>
      </c>
      <c r="AI3519" s="17">
        <f t="shared" si="114"/>
        <v>2.8221245421245422</v>
      </c>
      <c r="AJ3519" s="17" t="str">
        <f t="shared" si="115"/>
        <v>DAE</v>
      </c>
      <c r="AK3519" s="17"/>
      <c r="AL3519" s="17"/>
      <c r="AM3519" s="9"/>
      <c r="AN3519" s="9"/>
      <c r="AO3519" s="9"/>
    </row>
    <row r="3520" spans="33:41">
      <c r="AG3520" s="2">
        <v>3504</v>
      </c>
      <c r="AH3520" s="17">
        <v>3503</v>
      </c>
      <c r="AI3520" s="17">
        <f t="shared" si="114"/>
        <v>2.8229304029304028</v>
      </c>
      <c r="AJ3520" s="17" t="str">
        <f t="shared" si="115"/>
        <v>DAF</v>
      </c>
      <c r="AK3520" s="17"/>
      <c r="AL3520" s="17"/>
      <c r="AM3520" s="9"/>
      <c r="AN3520" s="9"/>
      <c r="AO3520" s="9"/>
    </row>
    <row r="3521" spans="33:41">
      <c r="AG3521" s="2">
        <v>3505</v>
      </c>
      <c r="AH3521" s="17">
        <v>3504</v>
      </c>
      <c r="AI3521" s="17">
        <f t="shared" si="114"/>
        <v>2.8237362637362637</v>
      </c>
      <c r="AJ3521" s="17" t="str">
        <f t="shared" si="115"/>
        <v>DB0</v>
      </c>
      <c r="AK3521" s="17"/>
      <c r="AL3521" s="17"/>
      <c r="AM3521" s="9"/>
      <c r="AN3521" s="9"/>
      <c r="AO3521" s="9"/>
    </row>
    <row r="3522" spans="33:41">
      <c r="AG3522" s="2">
        <v>3506</v>
      </c>
      <c r="AH3522" s="17">
        <v>3505</v>
      </c>
      <c r="AI3522" s="17">
        <f t="shared" si="114"/>
        <v>2.8245421245421247</v>
      </c>
      <c r="AJ3522" s="17" t="str">
        <f t="shared" si="115"/>
        <v>DB1</v>
      </c>
      <c r="AK3522" s="17"/>
      <c r="AL3522" s="17"/>
      <c r="AM3522" s="9"/>
      <c r="AN3522" s="9"/>
      <c r="AO3522" s="9"/>
    </row>
    <row r="3523" spans="33:41">
      <c r="AG3523" s="2">
        <v>3507</v>
      </c>
      <c r="AH3523" s="17">
        <v>3506</v>
      </c>
      <c r="AI3523" s="17">
        <f t="shared" si="114"/>
        <v>2.8253479853479853</v>
      </c>
      <c r="AJ3523" s="17" t="str">
        <f t="shared" si="115"/>
        <v>DB2</v>
      </c>
      <c r="AK3523" s="17"/>
      <c r="AL3523" s="17"/>
      <c r="AM3523" s="9"/>
      <c r="AN3523" s="9"/>
      <c r="AO3523" s="9"/>
    </row>
    <row r="3524" spans="33:41">
      <c r="AG3524" s="2">
        <v>3508</v>
      </c>
      <c r="AH3524" s="17">
        <v>3507</v>
      </c>
      <c r="AI3524" s="17">
        <f t="shared" si="114"/>
        <v>2.8261538461538462</v>
      </c>
      <c r="AJ3524" s="17" t="str">
        <f t="shared" si="115"/>
        <v>DB3</v>
      </c>
      <c r="AK3524" s="17"/>
      <c r="AL3524" s="17"/>
      <c r="AM3524" s="9"/>
      <c r="AN3524" s="9"/>
      <c r="AO3524" s="9"/>
    </row>
    <row r="3525" spans="33:41">
      <c r="AG3525" s="2">
        <v>3509</v>
      </c>
      <c r="AH3525" s="17">
        <v>3508</v>
      </c>
      <c r="AI3525" s="17">
        <f t="shared" si="114"/>
        <v>2.8269597069597068</v>
      </c>
      <c r="AJ3525" s="17" t="str">
        <f t="shared" si="115"/>
        <v>DB4</v>
      </c>
      <c r="AK3525" s="17"/>
      <c r="AL3525" s="17"/>
      <c r="AM3525" s="9"/>
      <c r="AN3525" s="9"/>
      <c r="AO3525" s="9"/>
    </row>
    <row r="3526" spans="33:41">
      <c r="AG3526" s="2">
        <v>3510</v>
      </c>
      <c r="AH3526" s="17">
        <v>3509</v>
      </c>
      <c r="AI3526" s="17">
        <f t="shared" si="114"/>
        <v>2.8277655677655678</v>
      </c>
      <c r="AJ3526" s="17" t="str">
        <f t="shared" si="115"/>
        <v>DB5</v>
      </c>
      <c r="AK3526" s="17"/>
      <c r="AL3526" s="17"/>
      <c r="AM3526" s="9"/>
      <c r="AN3526" s="9"/>
      <c r="AO3526" s="9"/>
    </row>
    <row r="3527" spans="33:41">
      <c r="AG3527" s="2">
        <v>3511</v>
      </c>
      <c r="AH3527" s="17">
        <v>3510</v>
      </c>
      <c r="AI3527" s="17">
        <f t="shared" si="114"/>
        <v>2.8285714285714287</v>
      </c>
      <c r="AJ3527" s="17" t="str">
        <f t="shared" si="115"/>
        <v>DB6</v>
      </c>
      <c r="AK3527" s="17"/>
      <c r="AL3527" s="17"/>
      <c r="AM3527" s="9"/>
      <c r="AN3527" s="9"/>
      <c r="AO3527" s="9"/>
    </row>
    <row r="3528" spans="33:41">
      <c r="AG3528" s="2">
        <v>3512</v>
      </c>
      <c r="AH3528" s="17">
        <v>3511</v>
      </c>
      <c r="AI3528" s="17">
        <f t="shared" si="114"/>
        <v>2.8293772893772893</v>
      </c>
      <c r="AJ3528" s="17" t="str">
        <f t="shared" si="115"/>
        <v>DB7</v>
      </c>
      <c r="AK3528" s="17"/>
      <c r="AL3528" s="17"/>
      <c r="AM3528" s="9"/>
      <c r="AN3528" s="9"/>
      <c r="AO3528" s="9"/>
    </row>
    <row r="3529" spans="33:41">
      <c r="AG3529" s="2">
        <v>3513</v>
      </c>
      <c r="AH3529" s="17">
        <v>3512</v>
      </c>
      <c r="AI3529" s="17">
        <f t="shared" si="114"/>
        <v>2.8301831501831503</v>
      </c>
      <c r="AJ3529" s="17" t="str">
        <f t="shared" si="115"/>
        <v>DB8</v>
      </c>
      <c r="AK3529" s="17"/>
      <c r="AL3529" s="17"/>
      <c r="AM3529" s="9"/>
      <c r="AN3529" s="9"/>
      <c r="AO3529" s="9"/>
    </row>
    <row r="3530" spans="33:41">
      <c r="AG3530" s="2">
        <v>3514</v>
      </c>
      <c r="AH3530" s="17">
        <v>3513</v>
      </c>
      <c r="AI3530" s="17">
        <f t="shared" si="114"/>
        <v>2.8309890109890108</v>
      </c>
      <c r="AJ3530" s="17" t="str">
        <f t="shared" si="115"/>
        <v>DB9</v>
      </c>
      <c r="AK3530" s="17"/>
      <c r="AL3530" s="17"/>
      <c r="AM3530" s="9"/>
      <c r="AN3530" s="9"/>
      <c r="AO3530" s="9"/>
    </row>
    <row r="3531" spans="33:41">
      <c r="AG3531" s="2">
        <v>3515</v>
      </c>
      <c r="AH3531" s="17">
        <v>3514</v>
      </c>
      <c r="AI3531" s="17">
        <f t="shared" si="114"/>
        <v>2.8317948717948718</v>
      </c>
      <c r="AJ3531" s="17" t="str">
        <f t="shared" si="115"/>
        <v>DBA</v>
      </c>
      <c r="AK3531" s="17"/>
      <c r="AL3531" s="17"/>
      <c r="AM3531" s="9"/>
      <c r="AN3531" s="9"/>
      <c r="AO3531" s="9"/>
    </row>
    <row r="3532" spans="33:41">
      <c r="AG3532" s="2">
        <v>3516</v>
      </c>
      <c r="AH3532" s="17">
        <v>3515</v>
      </c>
      <c r="AI3532" s="17">
        <f t="shared" si="114"/>
        <v>2.8326007326007328</v>
      </c>
      <c r="AJ3532" s="17" t="str">
        <f t="shared" si="115"/>
        <v>DBB</v>
      </c>
      <c r="AK3532" s="17"/>
      <c r="AL3532" s="17"/>
      <c r="AM3532" s="9"/>
      <c r="AN3532" s="9"/>
      <c r="AO3532" s="9"/>
    </row>
    <row r="3533" spans="33:41">
      <c r="AG3533" s="2">
        <v>3517</v>
      </c>
      <c r="AH3533" s="17">
        <v>3516</v>
      </c>
      <c r="AI3533" s="17">
        <f t="shared" si="114"/>
        <v>2.8334065934065933</v>
      </c>
      <c r="AJ3533" s="17" t="str">
        <f t="shared" si="115"/>
        <v>DBC</v>
      </c>
      <c r="AK3533" s="17"/>
      <c r="AL3533" s="17"/>
      <c r="AM3533" s="9"/>
      <c r="AN3533" s="9"/>
      <c r="AO3533" s="9"/>
    </row>
    <row r="3534" spans="33:41">
      <c r="AG3534" s="2">
        <v>3518</v>
      </c>
      <c r="AH3534" s="17">
        <v>3517</v>
      </c>
      <c r="AI3534" s="17">
        <f t="shared" si="114"/>
        <v>2.8342124542124543</v>
      </c>
      <c r="AJ3534" s="17" t="str">
        <f t="shared" si="115"/>
        <v>DBD</v>
      </c>
      <c r="AK3534" s="17"/>
      <c r="AL3534" s="17"/>
      <c r="AM3534" s="9"/>
      <c r="AN3534" s="9"/>
      <c r="AO3534" s="9"/>
    </row>
    <row r="3535" spans="33:41">
      <c r="AG3535" s="2">
        <v>3519</v>
      </c>
      <c r="AH3535" s="17">
        <v>3518</v>
      </c>
      <c r="AI3535" s="17">
        <f t="shared" si="114"/>
        <v>2.8350183150183148</v>
      </c>
      <c r="AJ3535" s="17" t="str">
        <f t="shared" si="115"/>
        <v>DBE</v>
      </c>
      <c r="AK3535" s="17"/>
      <c r="AL3535" s="17"/>
      <c r="AM3535" s="9"/>
      <c r="AN3535" s="9"/>
      <c r="AO3535" s="9"/>
    </row>
    <row r="3536" spans="33:41">
      <c r="AG3536" s="2">
        <v>3520</v>
      </c>
      <c r="AH3536" s="17">
        <v>3519</v>
      </c>
      <c r="AI3536" s="17">
        <f t="shared" si="114"/>
        <v>2.8358241758241758</v>
      </c>
      <c r="AJ3536" s="17" t="str">
        <f t="shared" si="115"/>
        <v>DBF</v>
      </c>
      <c r="AK3536" s="17"/>
      <c r="AL3536" s="17"/>
      <c r="AM3536" s="9"/>
      <c r="AN3536" s="9"/>
      <c r="AO3536" s="9"/>
    </row>
    <row r="3537" spans="33:41">
      <c r="AG3537" s="2">
        <v>3521</v>
      </c>
      <c r="AH3537" s="17">
        <v>3520</v>
      </c>
      <c r="AI3537" s="17">
        <f t="shared" si="114"/>
        <v>2.8366300366300368</v>
      </c>
      <c r="AJ3537" s="17" t="str">
        <f t="shared" si="115"/>
        <v>DC0</v>
      </c>
      <c r="AK3537" s="17"/>
      <c r="AL3537" s="17"/>
      <c r="AM3537" s="9"/>
      <c r="AN3537" s="9"/>
      <c r="AO3537" s="9"/>
    </row>
    <row r="3538" spans="33:41">
      <c r="AG3538" s="2">
        <v>3522</v>
      </c>
      <c r="AH3538" s="17">
        <v>3521</v>
      </c>
      <c r="AI3538" s="17">
        <f t="shared" si="114"/>
        <v>2.8374358974358973</v>
      </c>
      <c r="AJ3538" s="17" t="str">
        <f t="shared" si="115"/>
        <v>DC1</v>
      </c>
      <c r="AK3538" s="17"/>
      <c r="AL3538" s="17"/>
      <c r="AM3538" s="9"/>
      <c r="AN3538" s="9"/>
      <c r="AO3538" s="9"/>
    </row>
    <row r="3539" spans="33:41">
      <c r="AG3539" s="2">
        <v>3523</v>
      </c>
      <c r="AH3539" s="17">
        <v>3522</v>
      </c>
      <c r="AI3539" s="17">
        <f t="shared" ref="AI3539:AI3602" si="116">AH3539*$AJ$15</f>
        <v>2.8382417582417583</v>
      </c>
      <c r="AJ3539" s="17" t="str">
        <f t="shared" ref="AJ3539:AJ3602" si="117">DEC2HEX(AH3539,3)</f>
        <v>DC2</v>
      </c>
      <c r="AK3539" s="17"/>
      <c r="AL3539" s="17"/>
      <c r="AM3539" s="9"/>
      <c r="AN3539" s="9"/>
      <c r="AO3539" s="9"/>
    </row>
    <row r="3540" spans="33:41">
      <c r="AG3540" s="2">
        <v>3524</v>
      </c>
      <c r="AH3540" s="17">
        <v>3523</v>
      </c>
      <c r="AI3540" s="17">
        <f t="shared" si="116"/>
        <v>2.8390476190476193</v>
      </c>
      <c r="AJ3540" s="17" t="str">
        <f t="shared" si="117"/>
        <v>DC3</v>
      </c>
      <c r="AK3540" s="17"/>
      <c r="AL3540" s="17"/>
      <c r="AM3540" s="9"/>
      <c r="AN3540" s="9"/>
      <c r="AO3540" s="9"/>
    </row>
    <row r="3541" spans="33:41">
      <c r="AG3541" s="2">
        <v>3525</v>
      </c>
      <c r="AH3541" s="17">
        <v>3524</v>
      </c>
      <c r="AI3541" s="17">
        <f t="shared" si="116"/>
        <v>2.8398534798534798</v>
      </c>
      <c r="AJ3541" s="17" t="str">
        <f t="shared" si="117"/>
        <v>DC4</v>
      </c>
      <c r="AK3541" s="17"/>
      <c r="AL3541" s="17"/>
      <c r="AM3541" s="9"/>
      <c r="AN3541" s="9"/>
      <c r="AO3541" s="9"/>
    </row>
    <row r="3542" spans="33:41">
      <c r="AG3542" s="2">
        <v>3526</v>
      </c>
      <c r="AH3542" s="17">
        <v>3525</v>
      </c>
      <c r="AI3542" s="17">
        <f t="shared" si="116"/>
        <v>2.8406593406593408</v>
      </c>
      <c r="AJ3542" s="17" t="str">
        <f t="shared" si="117"/>
        <v>DC5</v>
      </c>
      <c r="AK3542" s="17"/>
      <c r="AL3542" s="17"/>
      <c r="AM3542" s="9"/>
      <c r="AN3542" s="9"/>
      <c r="AO3542" s="9"/>
    </row>
    <row r="3543" spans="33:41">
      <c r="AG3543" s="2">
        <v>3527</v>
      </c>
      <c r="AH3543" s="17">
        <v>3526</v>
      </c>
      <c r="AI3543" s="17">
        <f t="shared" si="116"/>
        <v>2.8414652014652013</v>
      </c>
      <c r="AJ3543" s="17" t="str">
        <f t="shared" si="117"/>
        <v>DC6</v>
      </c>
      <c r="AK3543" s="17"/>
      <c r="AL3543" s="17"/>
      <c r="AM3543" s="9"/>
      <c r="AN3543" s="9"/>
      <c r="AO3543" s="9"/>
    </row>
    <row r="3544" spans="33:41">
      <c r="AG3544" s="2">
        <v>3528</v>
      </c>
      <c r="AH3544" s="17">
        <v>3527</v>
      </c>
      <c r="AI3544" s="17">
        <f t="shared" si="116"/>
        <v>2.8422710622710623</v>
      </c>
      <c r="AJ3544" s="17" t="str">
        <f t="shared" si="117"/>
        <v>DC7</v>
      </c>
      <c r="AK3544" s="17"/>
      <c r="AL3544" s="17"/>
      <c r="AM3544" s="9"/>
      <c r="AN3544" s="9"/>
      <c r="AO3544" s="9"/>
    </row>
    <row r="3545" spans="33:41">
      <c r="AG3545" s="2">
        <v>3529</v>
      </c>
      <c r="AH3545" s="17">
        <v>3528</v>
      </c>
      <c r="AI3545" s="17">
        <f t="shared" si="116"/>
        <v>2.8430769230769233</v>
      </c>
      <c r="AJ3545" s="17" t="str">
        <f t="shared" si="117"/>
        <v>DC8</v>
      </c>
      <c r="AK3545" s="17"/>
      <c r="AL3545" s="17"/>
      <c r="AM3545" s="9"/>
      <c r="AN3545" s="9"/>
      <c r="AO3545" s="9"/>
    </row>
    <row r="3546" spans="33:41">
      <c r="AG3546" s="2">
        <v>3530</v>
      </c>
      <c r="AH3546" s="17">
        <v>3529</v>
      </c>
      <c r="AI3546" s="17">
        <f t="shared" si="116"/>
        <v>2.8438827838827838</v>
      </c>
      <c r="AJ3546" s="17" t="str">
        <f t="shared" si="117"/>
        <v>DC9</v>
      </c>
      <c r="AK3546" s="17"/>
      <c r="AL3546" s="17"/>
      <c r="AM3546" s="9"/>
      <c r="AN3546" s="9"/>
      <c r="AO3546" s="9"/>
    </row>
    <row r="3547" spans="33:41">
      <c r="AG3547" s="2">
        <v>3531</v>
      </c>
      <c r="AH3547" s="17">
        <v>3530</v>
      </c>
      <c r="AI3547" s="17">
        <f t="shared" si="116"/>
        <v>2.8446886446886448</v>
      </c>
      <c r="AJ3547" s="17" t="str">
        <f t="shared" si="117"/>
        <v>DCA</v>
      </c>
      <c r="AK3547" s="17"/>
      <c r="AL3547" s="17"/>
      <c r="AM3547" s="9"/>
      <c r="AN3547" s="9"/>
      <c r="AO3547" s="9"/>
    </row>
    <row r="3548" spans="33:41">
      <c r="AG3548" s="2">
        <v>3532</v>
      </c>
      <c r="AH3548" s="17">
        <v>3531</v>
      </c>
      <c r="AI3548" s="17">
        <f t="shared" si="116"/>
        <v>2.8454945054945053</v>
      </c>
      <c r="AJ3548" s="17" t="str">
        <f t="shared" si="117"/>
        <v>DCB</v>
      </c>
      <c r="AK3548" s="17"/>
      <c r="AL3548" s="17"/>
      <c r="AM3548" s="9"/>
      <c r="AN3548" s="9"/>
      <c r="AO3548" s="9"/>
    </row>
    <row r="3549" spans="33:41">
      <c r="AG3549" s="2">
        <v>3533</v>
      </c>
      <c r="AH3549" s="17">
        <v>3532</v>
      </c>
      <c r="AI3549" s="17">
        <f t="shared" si="116"/>
        <v>2.8463003663003663</v>
      </c>
      <c r="AJ3549" s="17" t="str">
        <f t="shared" si="117"/>
        <v>DCC</v>
      </c>
      <c r="AK3549" s="17"/>
      <c r="AL3549" s="17"/>
      <c r="AM3549" s="9"/>
      <c r="AN3549" s="9"/>
      <c r="AO3549" s="9"/>
    </row>
    <row r="3550" spans="33:41">
      <c r="AG3550" s="2">
        <v>3534</v>
      </c>
      <c r="AH3550" s="17">
        <v>3533</v>
      </c>
      <c r="AI3550" s="17">
        <f t="shared" si="116"/>
        <v>2.8471062271062273</v>
      </c>
      <c r="AJ3550" s="17" t="str">
        <f t="shared" si="117"/>
        <v>DCD</v>
      </c>
      <c r="AK3550" s="17"/>
      <c r="AL3550" s="17"/>
      <c r="AM3550" s="9"/>
      <c r="AN3550" s="9"/>
      <c r="AO3550" s="9"/>
    </row>
    <row r="3551" spans="33:41">
      <c r="AG3551" s="2">
        <v>3535</v>
      </c>
      <c r="AH3551" s="17">
        <v>3534</v>
      </c>
      <c r="AI3551" s="17">
        <f t="shared" si="116"/>
        <v>2.8479120879120878</v>
      </c>
      <c r="AJ3551" s="17" t="str">
        <f t="shared" si="117"/>
        <v>DCE</v>
      </c>
      <c r="AK3551" s="17"/>
      <c r="AL3551" s="17"/>
      <c r="AM3551" s="9"/>
      <c r="AN3551" s="9"/>
      <c r="AO3551" s="9"/>
    </row>
    <row r="3552" spans="33:41">
      <c r="AG3552" s="2">
        <v>3536</v>
      </c>
      <c r="AH3552" s="17">
        <v>3535</v>
      </c>
      <c r="AI3552" s="17">
        <f t="shared" si="116"/>
        <v>2.8487179487179488</v>
      </c>
      <c r="AJ3552" s="17" t="str">
        <f t="shared" si="117"/>
        <v>DCF</v>
      </c>
      <c r="AK3552" s="17"/>
      <c r="AL3552" s="17"/>
      <c r="AM3552" s="9"/>
      <c r="AN3552" s="9"/>
      <c r="AO3552" s="9"/>
    </row>
    <row r="3553" spans="33:41">
      <c r="AG3553" s="2">
        <v>3537</v>
      </c>
      <c r="AH3553" s="17">
        <v>3536</v>
      </c>
      <c r="AI3553" s="17">
        <f t="shared" si="116"/>
        <v>2.8495238095238093</v>
      </c>
      <c r="AJ3553" s="17" t="str">
        <f t="shared" si="117"/>
        <v>DD0</v>
      </c>
      <c r="AK3553" s="17"/>
      <c r="AL3553" s="17"/>
      <c r="AM3553" s="9"/>
      <c r="AN3553" s="9"/>
      <c r="AO3553" s="9"/>
    </row>
    <row r="3554" spans="33:41">
      <c r="AG3554" s="2">
        <v>3538</v>
      </c>
      <c r="AH3554" s="17">
        <v>3537</v>
      </c>
      <c r="AI3554" s="17">
        <f t="shared" si="116"/>
        <v>2.8503296703296703</v>
      </c>
      <c r="AJ3554" s="17" t="str">
        <f t="shared" si="117"/>
        <v>DD1</v>
      </c>
      <c r="AK3554" s="17"/>
      <c r="AL3554" s="17"/>
      <c r="AM3554" s="9"/>
      <c r="AN3554" s="9"/>
      <c r="AO3554" s="9"/>
    </row>
    <row r="3555" spans="33:41">
      <c r="AG3555" s="2">
        <v>3539</v>
      </c>
      <c r="AH3555" s="17">
        <v>3538</v>
      </c>
      <c r="AI3555" s="17">
        <f t="shared" si="116"/>
        <v>2.8511355311355313</v>
      </c>
      <c r="AJ3555" s="17" t="str">
        <f t="shared" si="117"/>
        <v>DD2</v>
      </c>
      <c r="AK3555" s="17"/>
      <c r="AL3555" s="17"/>
      <c r="AM3555" s="9"/>
      <c r="AN3555" s="9"/>
      <c r="AO3555" s="9"/>
    </row>
    <row r="3556" spans="33:41">
      <c r="AG3556" s="2">
        <v>3540</v>
      </c>
      <c r="AH3556" s="17">
        <v>3539</v>
      </c>
      <c r="AI3556" s="17">
        <f t="shared" si="116"/>
        <v>2.8519413919413918</v>
      </c>
      <c r="AJ3556" s="17" t="str">
        <f t="shared" si="117"/>
        <v>DD3</v>
      </c>
      <c r="AK3556" s="17"/>
      <c r="AL3556" s="17"/>
      <c r="AM3556" s="9"/>
      <c r="AN3556" s="9"/>
      <c r="AO3556" s="9"/>
    </row>
    <row r="3557" spans="33:41">
      <c r="AG3557" s="2">
        <v>3541</v>
      </c>
      <c r="AH3557" s="17">
        <v>3540</v>
      </c>
      <c r="AI3557" s="17">
        <f t="shared" si="116"/>
        <v>2.8527472527472528</v>
      </c>
      <c r="AJ3557" s="17" t="str">
        <f t="shared" si="117"/>
        <v>DD4</v>
      </c>
      <c r="AK3557" s="17"/>
      <c r="AL3557" s="17"/>
      <c r="AM3557" s="9"/>
      <c r="AN3557" s="9"/>
      <c r="AO3557" s="9"/>
    </row>
    <row r="3558" spans="33:41">
      <c r="AG3558" s="2">
        <v>3542</v>
      </c>
      <c r="AH3558" s="17">
        <v>3541</v>
      </c>
      <c r="AI3558" s="17">
        <f t="shared" si="116"/>
        <v>2.8535531135531134</v>
      </c>
      <c r="AJ3558" s="17" t="str">
        <f t="shared" si="117"/>
        <v>DD5</v>
      </c>
      <c r="AK3558" s="17"/>
      <c r="AL3558" s="17"/>
      <c r="AM3558" s="9"/>
      <c r="AN3558" s="9"/>
      <c r="AO3558" s="9"/>
    </row>
    <row r="3559" spans="33:41">
      <c r="AG3559" s="2">
        <v>3543</v>
      </c>
      <c r="AH3559" s="17">
        <v>3542</v>
      </c>
      <c r="AI3559" s="17">
        <f t="shared" si="116"/>
        <v>2.8543589743589743</v>
      </c>
      <c r="AJ3559" s="17" t="str">
        <f t="shared" si="117"/>
        <v>DD6</v>
      </c>
      <c r="AK3559" s="17"/>
      <c r="AL3559" s="17"/>
      <c r="AM3559" s="9"/>
      <c r="AN3559" s="9"/>
      <c r="AO3559" s="9"/>
    </row>
    <row r="3560" spans="33:41">
      <c r="AG3560" s="2">
        <v>3544</v>
      </c>
      <c r="AH3560" s="17">
        <v>3543</v>
      </c>
      <c r="AI3560" s="17">
        <f t="shared" si="116"/>
        <v>2.8551648351648353</v>
      </c>
      <c r="AJ3560" s="17" t="str">
        <f t="shared" si="117"/>
        <v>DD7</v>
      </c>
      <c r="AK3560" s="17"/>
      <c r="AL3560" s="17"/>
      <c r="AM3560" s="9"/>
      <c r="AN3560" s="9"/>
      <c r="AO3560" s="9"/>
    </row>
    <row r="3561" spans="33:41">
      <c r="AG3561" s="2">
        <v>3545</v>
      </c>
      <c r="AH3561" s="17">
        <v>3544</v>
      </c>
      <c r="AI3561" s="17">
        <f t="shared" si="116"/>
        <v>2.8559706959706959</v>
      </c>
      <c r="AJ3561" s="17" t="str">
        <f t="shared" si="117"/>
        <v>DD8</v>
      </c>
      <c r="AK3561" s="17"/>
      <c r="AL3561" s="17"/>
      <c r="AM3561" s="9"/>
      <c r="AN3561" s="9"/>
      <c r="AO3561" s="9"/>
    </row>
    <row r="3562" spans="33:41">
      <c r="AG3562" s="2">
        <v>3546</v>
      </c>
      <c r="AH3562" s="17">
        <v>3545</v>
      </c>
      <c r="AI3562" s="17">
        <f t="shared" si="116"/>
        <v>2.8567765567765568</v>
      </c>
      <c r="AJ3562" s="17" t="str">
        <f t="shared" si="117"/>
        <v>DD9</v>
      </c>
      <c r="AK3562" s="17"/>
      <c r="AL3562" s="17"/>
      <c r="AM3562" s="9"/>
      <c r="AN3562" s="9"/>
      <c r="AO3562" s="9"/>
    </row>
    <row r="3563" spans="33:41">
      <c r="AG3563" s="2">
        <v>3547</v>
      </c>
      <c r="AH3563" s="17">
        <v>3546</v>
      </c>
      <c r="AI3563" s="17">
        <f t="shared" si="116"/>
        <v>2.8575824175824174</v>
      </c>
      <c r="AJ3563" s="17" t="str">
        <f t="shared" si="117"/>
        <v>DDA</v>
      </c>
      <c r="AK3563" s="17"/>
      <c r="AL3563" s="17"/>
      <c r="AM3563" s="9"/>
      <c r="AN3563" s="9"/>
      <c r="AO3563" s="9"/>
    </row>
    <row r="3564" spans="33:41">
      <c r="AG3564" s="2">
        <v>3548</v>
      </c>
      <c r="AH3564" s="17">
        <v>3547</v>
      </c>
      <c r="AI3564" s="17">
        <f t="shared" si="116"/>
        <v>2.8583882783882784</v>
      </c>
      <c r="AJ3564" s="17" t="str">
        <f t="shared" si="117"/>
        <v>DDB</v>
      </c>
      <c r="AK3564" s="17"/>
      <c r="AL3564" s="17"/>
      <c r="AM3564" s="9"/>
      <c r="AN3564" s="9"/>
      <c r="AO3564" s="9"/>
    </row>
    <row r="3565" spans="33:41">
      <c r="AG3565" s="2">
        <v>3549</v>
      </c>
      <c r="AH3565" s="17">
        <v>3548</v>
      </c>
      <c r="AI3565" s="17">
        <f t="shared" si="116"/>
        <v>2.8591941391941393</v>
      </c>
      <c r="AJ3565" s="17" t="str">
        <f t="shared" si="117"/>
        <v>DDC</v>
      </c>
      <c r="AK3565" s="17"/>
      <c r="AL3565" s="17"/>
      <c r="AM3565" s="9"/>
      <c r="AN3565" s="9"/>
      <c r="AO3565" s="9"/>
    </row>
    <row r="3566" spans="33:41">
      <c r="AG3566" s="2">
        <v>3550</v>
      </c>
      <c r="AH3566" s="17">
        <v>3549</v>
      </c>
      <c r="AI3566" s="17">
        <f t="shared" si="116"/>
        <v>2.86</v>
      </c>
      <c r="AJ3566" s="17" t="str">
        <f t="shared" si="117"/>
        <v>DDD</v>
      </c>
      <c r="AK3566" s="17"/>
      <c r="AL3566" s="17"/>
      <c r="AM3566" s="9"/>
      <c r="AN3566" s="9"/>
      <c r="AO3566" s="9"/>
    </row>
    <row r="3567" spans="33:41">
      <c r="AG3567" s="2">
        <v>3551</v>
      </c>
      <c r="AH3567" s="17">
        <v>3550</v>
      </c>
      <c r="AI3567" s="17">
        <f t="shared" si="116"/>
        <v>2.8608058608058609</v>
      </c>
      <c r="AJ3567" s="17" t="str">
        <f t="shared" si="117"/>
        <v>DDE</v>
      </c>
      <c r="AK3567" s="17"/>
      <c r="AL3567" s="17"/>
      <c r="AM3567" s="9"/>
      <c r="AN3567" s="9"/>
      <c r="AO3567" s="9"/>
    </row>
    <row r="3568" spans="33:41">
      <c r="AG3568" s="2">
        <v>3552</v>
      </c>
      <c r="AH3568" s="17">
        <v>3551</v>
      </c>
      <c r="AI3568" s="17">
        <f t="shared" si="116"/>
        <v>2.8616117216117214</v>
      </c>
      <c r="AJ3568" s="17" t="str">
        <f t="shared" si="117"/>
        <v>DDF</v>
      </c>
      <c r="AK3568" s="17"/>
      <c r="AL3568" s="17"/>
      <c r="AM3568" s="9"/>
      <c r="AN3568" s="9"/>
      <c r="AO3568" s="9"/>
    </row>
    <row r="3569" spans="33:41">
      <c r="AG3569" s="2">
        <v>3553</v>
      </c>
      <c r="AH3569" s="17">
        <v>3552</v>
      </c>
      <c r="AI3569" s="17">
        <f t="shared" si="116"/>
        <v>2.8624175824175824</v>
      </c>
      <c r="AJ3569" s="17" t="str">
        <f t="shared" si="117"/>
        <v>DE0</v>
      </c>
      <c r="AK3569" s="17"/>
      <c r="AL3569" s="17"/>
      <c r="AM3569" s="9"/>
      <c r="AN3569" s="9"/>
      <c r="AO3569" s="9"/>
    </row>
    <row r="3570" spans="33:41">
      <c r="AG3570" s="2">
        <v>3554</v>
      </c>
      <c r="AH3570" s="17">
        <v>3553</v>
      </c>
      <c r="AI3570" s="17">
        <f t="shared" si="116"/>
        <v>2.8632234432234434</v>
      </c>
      <c r="AJ3570" s="17" t="str">
        <f t="shared" si="117"/>
        <v>DE1</v>
      </c>
      <c r="AK3570" s="17"/>
      <c r="AL3570" s="17"/>
      <c r="AM3570" s="9"/>
      <c r="AN3570" s="9"/>
      <c r="AO3570" s="9"/>
    </row>
    <row r="3571" spans="33:41">
      <c r="AG3571" s="2">
        <v>3555</v>
      </c>
      <c r="AH3571" s="17">
        <v>3554</v>
      </c>
      <c r="AI3571" s="17">
        <f t="shared" si="116"/>
        <v>2.8640293040293039</v>
      </c>
      <c r="AJ3571" s="17" t="str">
        <f t="shared" si="117"/>
        <v>DE2</v>
      </c>
      <c r="AK3571" s="17"/>
      <c r="AL3571" s="17"/>
      <c r="AM3571" s="9"/>
      <c r="AN3571" s="9"/>
      <c r="AO3571" s="9"/>
    </row>
    <row r="3572" spans="33:41">
      <c r="AG3572" s="2">
        <v>3556</v>
      </c>
      <c r="AH3572" s="17">
        <v>3555</v>
      </c>
      <c r="AI3572" s="17">
        <f t="shared" si="116"/>
        <v>2.8648351648351649</v>
      </c>
      <c r="AJ3572" s="17" t="str">
        <f t="shared" si="117"/>
        <v>DE3</v>
      </c>
      <c r="AK3572" s="17"/>
      <c r="AL3572" s="17"/>
      <c r="AM3572" s="9"/>
      <c r="AN3572" s="9"/>
      <c r="AO3572" s="9"/>
    </row>
    <row r="3573" spans="33:41">
      <c r="AG3573" s="2">
        <v>3557</v>
      </c>
      <c r="AH3573" s="17">
        <v>3556</v>
      </c>
      <c r="AI3573" s="17">
        <f t="shared" si="116"/>
        <v>2.8656410256410259</v>
      </c>
      <c r="AJ3573" s="17" t="str">
        <f t="shared" si="117"/>
        <v>DE4</v>
      </c>
      <c r="AK3573" s="17"/>
      <c r="AL3573" s="17"/>
      <c r="AM3573" s="9"/>
      <c r="AN3573" s="9"/>
      <c r="AO3573" s="9"/>
    </row>
    <row r="3574" spans="33:41">
      <c r="AG3574" s="2">
        <v>3558</v>
      </c>
      <c r="AH3574" s="17">
        <v>3557</v>
      </c>
      <c r="AI3574" s="17">
        <f t="shared" si="116"/>
        <v>2.8664468864468864</v>
      </c>
      <c r="AJ3574" s="17" t="str">
        <f t="shared" si="117"/>
        <v>DE5</v>
      </c>
      <c r="AK3574" s="17"/>
      <c r="AL3574" s="17"/>
      <c r="AM3574" s="9"/>
      <c r="AN3574" s="9"/>
      <c r="AO3574" s="9"/>
    </row>
    <row r="3575" spans="33:41">
      <c r="AG3575" s="2">
        <v>3559</v>
      </c>
      <c r="AH3575" s="17">
        <v>3558</v>
      </c>
      <c r="AI3575" s="17">
        <f t="shared" si="116"/>
        <v>2.8672527472527474</v>
      </c>
      <c r="AJ3575" s="17" t="str">
        <f t="shared" si="117"/>
        <v>DE6</v>
      </c>
      <c r="AK3575" s="17"/>
      <c r="AL3575" s="17"/>
      <c r="AM3575" s="9"/>
      <c r="AN3575" s="9"/>
      <c r="AO3575" s="9"/>
    </row>
    <row r="3576" spans="33:41">
      <c r="AG3576" s="2">
        <v>3560</v>
      </c>
      <c r="AH3576" s="17">
        <v>3559</v>
      </c>
      <c r="AI3576" s="17">
        <f t="shared" si="116"/>
        <v>2.8680586080586079</v>
      </c>
      <c r="AJ3576" s="17" t="str">
        <f t="shared" si="117"/>
        <v>DE7</v>
      </c>
      <c r="AK3576" s="17"/>
      <c r="AL3576" s="17"/>
      <c r="AM3576" s="9"/>
      <c r="AN3576" s="9"/>
      <c r="AO3576" s="9"/>
    </row>
    <row r="3577" spans="33:41">
      <c r="AG3577" s="2">
        <v>3561</v>
      </c>
      <c r="AH3577" s="17">
        <v>3560</v>
      </c>
      <c r="AI3577" s="17">
        <f t="shared" si="116"/>
        <v>2.8688644688644689</v>
      </c>
      <c r="AJ3577" s="17" t="str">
        <f t="shared" si="117"/>
        <v>DE8</v>
      </c>
      <c r="AK3577" s="17"/>
      <c r="AL3577" s="17"/>
      <c r="AM3577" s="9"/>
      <c r="AN3577" s="9"/>
      <c r="AO3577" s="9"/>
    </row>
    <row r="3578" spans="33:41">
      <c r="AG3578" s="2">
        <v>3562</v>
      </c>
      <c r="AH3578" s="17">
        <v>3561</v>
      </c>
      <c r="AI3578" s="17">
        <f t="shared" si="116"/>
        <v>2.8696703296703299</v>
      </c>
      <c r="AJ3578" s="17" t="str">
        <f t="shared" si="117"/>
        <v>DE9</v>
      </c>
      <c r="AK3578" s="17"/>
      <c r="AL3578" s="17"/>
      <c r="AM3578" s="9"/>
      <c r="AN3578" s="9"/>
      <c r="AO3578" s="9"/>
    </row>
    <row r="3579" spans="33:41">
      <c r="AG3579" s="2">
        <v>3563</v>
      </c>
      <c r="AH3579" s="17">
        <v>3562</v>
      </c>
      <c r="AI3579" s="17">
        <f t="shared" si="116"/>
        <v>2.8704761904761904</v>
      </c>
      <c r="AJ3579" s="17" t="str">
        <f t="shared" si="117"/>
        <v>DEA</v>
      </c>
      <c r="AK3579" s="17"/>
      <c r="AL3579" s="17"/>
      <c r="AM3579" s="9"/>
      <c r="AN3579" s="9"/>
      <c r="AO3579" s="9"/>
    </row>
    <row r="3580" spans="33:41">
      <c r="AG3580" s="2">
        <v>3564</v>
      </c>
      <c r="AH3580" s="17">
        <v>3563</v>
      </c>
      <c r="AI3580" s="17">
        <f t="shared" si="116"/>
        <v>2.8712820512820514</v>
      </c>
      <c r="AJ3580" s="17" t="str">
        <f t="shared" si="117"/>
        <v>DEB</v>
      </c>
      <c r="AK3580" s="17"/>
      <c r="AL3580" s="17"/>
      <c r="AM3580" s="9"/>
      <c r="AN3580" s="9"/>
      <c r="AO3580" s="9"/>
    </row>
    <row r="3581" spans="33:41">
      <c r="AG3581" s="2">
        <v>3565</v>
      </c>
      <c r="AH3581" s="17">
        <v>3564</v>
      </c>
      <c r="AI3581" s="17">
        <f t="shared" si="116"/>
        <v>2.8720879120879119</v>
      </c>
      <c r="AJ3581" s="17" t="str">
        <f t="shared" si="117"/>
        <v>DEC</v>
      </c>
      <c r="AK3581" s="17"/>
      <c r="AL3581" s="17"/>
      <c r="AM3581" s="9"/>
      <c r="AN3581" s="9"/>
      <c r="AO3581" s="9"/>
    </row>
    <row r="3582" spans="33:41">
      <c r="AG3582" s="2">
        <v>3566</v>
      </c>
      <c r="AH3582" s="17">
        <v>3565</v>
      </c>
      <c r="AI3582" s="17">
        <f t="shared" si="116"/>
        <v>2.8728937728937729</v>
      </c>
      <c r="AJ3582" s="17" t="str">
        <f t="shared" si="117"/>
        <v>DED</v>
      </c>
      <c r="AK3582" s="17"/>
      <c r="AL3582" s="17"/>
      <c r="AM3582" s="9"/>
      <c r="AN3582" s="9"/>
      <c r="AO3582" s="9"/>
    </row>
    <row r="3583" spans="33:41">
      <c r="AG3583" s="2">
        <v>3567</v>
      </c>
      <c r="AH3583" s="17">
        <v>3566</v>
      </c>
      <c r="AI3583" s="17">
        <f t="shared" si="116"/>
        <v>2.8736996336996339</v>
      </c>
      <c r="AJ3583" s="17" t="str">
        <f t="shared" si="117"/>
        <v>DEE</v>
      </c>
      <c r="AK3583" s="17"/>
      <c r="AL3583" s="17"/>
      <c r="AM3583" s="9"/>
      <c r="AN3583" s="9"/>
      <c r="AO3583" s="9"/>
    </row>
    <row r="3584" spans="33:41">
      <c r="AG3584" s="2">
        <v>3568</v>
      </c>
      <c r="AH3584" s="17">
        <v>3567</v>
      </c>
      <c r="AI3584" s="17">
        <f t="shared" si="116"/>
        <v>2.8745054945054944</v>
      </c>
      <c r="AJ3584" s="17" t="str">
        <f t="shared" si="117"/>
        <v>DEF</v>
      </c>
      <c r="AK3584" s="17"/>
      <c r="AL3584" s="17"/>
      <c r="AM3584" s="9"/>
      <c r="AN3584" s="9"/>
      <c r="AO3584" s="9"/>
    </row>
    <row r="3585" spans="33:41">
      <c r="AG3585" s="2">
        <v>3569</v>
      </c>
      <c r="AH3585" s="17">
        <v>3568</v>
      </c>
      <c r="AI3585" s="17">
        <f t="shared" si="116"/>
        <v>2.8753113553113554</v>
      </c>
      <c r="AJ3585" s="17" t="str">
        <f t="shared" si="117"/>
        <v>DF0</v>
      </c>
      <c r="AK3585" s="17"/>
      <c r="AL3585" s="17"/>
      <c r="AM3585" s="9"/>
      <c r="AN3585" s="9"/>
      <c r="AO3585" s="9"/>
    </row>
    <row r="3586" spans="33:41">
      <c r="AG3586" s="2">
        <v>3570</v>
      </c>
      <c r="AH3586" s="17">
        <v>3569</v>
      </c>
      <c r="AI3586" s="17">
        <f t="shared" si="116"/>
        <v>2.8761172161172159</v>
      </c>
      <c r="AJ3586" s="17" t="str">
        <f t="shared" si="117"/>
        <v>DF1</v>
      </c>
      <c r="AK3586" s="17"/>
      <c r="AL3586" s="17"/>
      <c r="AM3586" s="9"/>
      <c r="AN3586" s="9"/>
      <c r="AO3586" s="9"/>
    </row>
    <row r="3587" spans="33:41">
      <c r="AG3587" s="2">
        <v>3571</v>
      </c>
      <c r="AH3587" s="17">
        <v>3570</v>
      </c>
      <c r="AI3587" s="17">
        <f t="shared" si="116"/>
        <v>2.8769230769230769</v>
      </c>
      <c r="AJ3587" s="17" t="str">
        <f t="shared" si="117"/>
        <v>DF2</v>
      </c>
      <c r="AK3587" s="17"/>
      <c r="AL3587" s="17"/>
      <c r="AM3587" s="9"/>
      <c r="AN3587" s="9"/>
      <c r="AO3587" s="9"/>
    </row>
    <row r="3588" spans="33:41">
      <c r="AG3588" s="2">
        <v>3572</v>
      </c>
      <c r="AH3588" s="17">
        <v>3571</v>
      </c>
      <c r="AI3588" s="17">
        <f t="shared" si="116"/>
        <v>2.8777289377289379</v>
      </c>
      <c r="AJ3588" s="17" t="str">
        <f t="shared" si="117"/>
        <v>DF3</v>
      </c>
      <c r="AK3588" s="17"/>
      <c r="AL3588" s="17"/>
      <c r="AM3588" s="9"/>
      <c r="AN3588" s="9"/>
      <c r="AO3588" s="9"/>
    </row>
    <row r="3589" spans="33:41">
      <c r="AG3589" s="2">
        <v>3573</v>
      </c>
      <c r="AH3589" s="17">
        <v>3572</v>
      </c>
      <c r="AI3589" s="17">
        <f t="shared" si="116"/>
        <v>2.8785347985347984</v>
      </c>
      <c r="AJ3589" s="17" t="str">
        <f t="shared" si="117"/>
        <v>DF4</v>
      </c>
      <c r="AK3589" s="17"/>
      <c r="AL3589" s="17"/>
      <c r="AM3589" s="9"/>
      <c r="AN3589" s="9"/>
      <c r="AO3589" s="9"/>
    </row>
    <row r="3590" spans="33:41">
      <c r="AG3590" s="2">
        <v>3574</v>
      </c>
      <c r="AH3590" s="17">
        <v>3573</v>
      </c>
      <c r="AI3590" s="17">
        <f t="shared" si="116"/>
        <v>2.8793406593406594</v>
      </c>
      <c r="AJ3590" s="17" t="str">
        <f t="shared" si="117"/>
        <v>DF5</v>
      </c>
      <c r="AK3590" s="17"/>
      <c r="AL3590" s="17"/>
      <c r="AM3590" s="9"/>
      <c r="AN3590" s="9"/>
      <c r="AO3590" s="9"/>
    </row>
    <row r="3591" spans="33:41">
      <c r="AG3591" s="2">
        <v>3575</v>
      </c>
      <c r="AH3591" s="17">
        <v>3574</v>
      </c>
      <c r="AI3591" s="17">
        <f t="shared" si="116"/>
        <v>2.88014652014652</v>
      </c>
      <c r="AJ3591" s="17" t="str">
        <f t="shared" si="117"/>
        <v>DF6</v>
      </c>
      <c r="AK3591" s="17"/>
      <c r="AL3591" s="17"/>
      <c r="AM3591" s="9"/>
      <c r="AN3591" s="9"/>
      <c r="AO3591" s="9"/>
    </row>
    <row r="3592" spans="33:41">
      <c r="AG3592" s="2">
        <v>3576</v>
      </c>
      <c r="AH3592" s="17">
        <v>3575</v>
      </c>
      <c r="AI3592" s="17">
        <f t="shared" si="116"/>
        <v>2.8809523809523809</v>
      </c>
      <c r="AJ3592" s="17" t="str">
        <f t="shared" si="117"/>
        <v>DF7</v>
      </c>
      <c r="AK3592" s="17"/>
      <c r="AL3592" s="17"/>
      <c r="AM3592" s="9"/>
      <c r="AN3592" s="9"/>
      <c r="AO3592" s="9"/>
    </row>
    <row r="3593" spans="33:41">
      <c r="AG3593" s="2">
        <v>3577</v>
      </c>
      <c r="AH3593" s="17">
        <v>3576</v>
      </c>
      <c r="AI3593" s="17">
        <f t="shared" si="116"/>
        <v>2.8817582417582419</v>
      </c>
      <c r="AJ3593" s="17" t="str">
        <f t="shared" si="117"/>
        <v>DF8</v>
      </c>
      <c r="AK3593" s="17"/>
      <c r="AL3593" s="17"/>
      <c r="AM3593" s="9"/>
      <c r="AN3593" s="9"/>
      <c r="AO3593" s="9"/>
    </row>
    <row r="3594" spans="33:41">
      <c r="AG3594" s="2">
        <v>3578</v>
      </c>
      <c r="AH3594" s="17">
        <v>3577</v>
      </c>
      <c r="AI3594" s="17">
        <f t="shared" si="116"/>
        <v>2.8825641025641024</v>
      </c>
      <c r="AJ3594" s="17" t="str">
        <f t="shared" si="117"/>
        <v>DF9</v>
      </c>
      <c r="AK3594" s="17"/>
      <c r="AL3594" s="17"/>
      <c r="AM3594" s="9"/>
      <c r="AN3594" s="9"/>
      <c r="AO3594" s="9"/>
    </row>
    <row r="3595" spans="33:41">
      <c r="AG3595" s="2">
        <v>3579</v>
      </c>
      <c r="AH3595" s="17">
        <v>3578</v>
      </c>
      <c r="AI3595" s="17">
        <f t="shared" si="116"/>
        <v>2.8833699633699634</v>
      </c>
      <c r="AJ3595" s="17" t="str">
        <f t="shared" si="117"/>
        <v>DFA</v>
      </c>
      <c r="AK3595" s="17"/>
      <c r="AL3595" s="17"/>
      <c r="AM3595" s="9"/>
      <c r="AN3595" s="9"/>
      <c r="AO3595" s="9"/>
    </row>
    <row r="3596" spans="33:41">
      <c r="AG3596" s="2">
        <v>3580</v>
      </c>
      <c r="AH3596" s="17">
        <v>3579</v>
      </c>
      <c r="AI3596" s="17">
        <f t="shared" si="116"/>
        <v>2.884175824175824</v>
      </c>
      <c r="AJ3596" s="17" t="str">
        <f t="shared" si="117"/>
        <v>DFB</v>
      </c>
      <c r="AK3596" s="17"/>
      <c r="AL3596" s="17"/>
      <c r="AM3596" s="9"/>
      <c r="AN3596" s="9"/>
      <c r="AO3596" s="9"/>
    </row>
    <row r="3597" spans="33:41">
      <c r="AG3597" s="2">
        <v>3581</v>
      </c>
      <c r="AH3597" s="17">
        <v>3580</v>
      </c>
      <c r="AI3597" s="17">
        <f t="shared" si="116"/>
        <v>2.8849816849816849</v>
      </c>
      <c r="AJ3597" s="17" t="str">
        <f t="shared" si="117"/>
        <v>DFC</v>
      </c>
      <c r="AK3597" s="17"/>
      <c r="AL3597" s="17"/>
      <c r="AM3597" s="9"/>
      <c r="AN3597" s="9"/>
      <c r="AO3597" s="9"/>
    </row>
    <row r="3598" spans="33:41">
      <c r="AG3598" s="2">
        <v>3582</v>
      </c>
      <c r="AH3598" s="17">
        <v>3581</v>
      </c>
      <c r="AI3598" s="17">
        <f t="shared" si="116"/>
        <v>2.8857875457875459</v>
      </c>
      <c r="AJ3598" s="17" t="str">
        <f t="shared" si="117"/>
        <v>DFD</v>
      </c>
      <c r="AK3598" s="17"/>
      <c r="AL3598" s="17"/>
      <c r="AM3598" s="9"/>
      <c r="AN3598" s="9"/>
      <c r="AO3598" s="9"/>
    </row>
    <row r="3599" spans="33:41">
      <c r="AG3599" s="2">
        <v>3583</v>
      </c>
      <c r="AH3599" s="17">
        <v>3582</v>
      </c>
      <c r="AI3599" s="17">
        <f t="shared" si="116"/>
        <v>2.8865934065934065</v>
      </c>
      <c r="AJ3599" s="17" t="str">
        <f t="shared" si="117"/>
        <v>DFE</v>
      </c>
      <c r="AK3599" s="17"/>
      <c r="AL3599" s="17"/>
      <c r="AM3599" s="9"/>
      <c r="AN3599" s="9"/>
      <c r="AO3599" s="9"/>
    </row>
    <row r="3600" spans="33:41">
      <c r="AG3600" s="2">
        <v>3584</v>
      </c>
      <c r="AH3600" s="17">
        <v>3583</v>
      </c>
      <c r="AI3600" s="17">
        <f t="shared" si="116"/>
        <v>2.8873992673992674</v>
      </c>
      <c r="AJ3600" s="17" t="str">
        <f t="shared" si="117"/>
        <v>DFF</v>
      </c>
      <c r="AK3600" s="17"/>
      <c r="AL3600" s="17"/>
      <c r="AM3600" s="9"/>
      <c r="AN3600" s="9"/>
      <c r="AO3600" s="9"/>
    </row>
    <row r="3601" spans="33:41">
      <c r="AG3601" s="2">
        <v>3585</v>
      </c>
      <c r="AH3601" s="17">
        <v>3584</v>
      </c>
      <c r="AI3601" s="17">
        <f t="shared" si="116"/>
        <v>2.8882051282051284</v>
      </c>
      <c r="AJ3601" s="17" t="str">
        <f t="shared" si="117"/>
        <v>E00</v>
      </c>
      <c r="AK3601" s="17"/>
      <c r="AL3601" s="17"/>
      <c r="AM3601" s="9"/>
      <c r="AN3601" s="9"/>
      <c r="AO3601" s="9"/>
    </row>
    <row r="3602" spans="33:41">
      <c r="AG3602" s="2">
        <v>3586</v>
      </c>
      <c r="AH3602" s="17">
        <v>3585</v>
      </c>
      <c r="AI3602" s="17">
        <f t="shared" si="116"/>
        <v>2.889010989010989</v>
      </c>
      <c r="AJ3602" s="17" t="str">
        <f t="shared" si="117"/>
        <v>E01</v>
      </c>
      <c r="AK3602" s="17"/>
      <c r="AL3602" s="17"/>
      <c r="AM3602" s="9"/>
      <c r="AN3602" s="9"/>
      <c r="AO3602" s="9"/>
    </row>
    <row r="3603" spans="33:41">
      <c r="AG3603" s="2">
        <v>3587</v>
      </c>
      <c r="AH3603" s="17">
        <v>3586</v>
      </c>
      <c r="AI3603" s="17">
        <f t="shared" ref="AI3603:AI3666" si="118">AH3603*$AJ$15</f>
        <v>2.8898168498168499</v>
      </c>
      <c r="AJ3603" s="17" t="str">
        <f t="shared" ref="AJ3603:AJ3666" si="119">DEC2HEX(AH3603,3)</f>
        <v>E02</v>
      </c>
      <c r="AK3603" s="17"/>
      <c r="AL3603" s="17"/>
      <c r="AM3603" s="9"/>
      <c r="AN3603" s="9"/>
      <c r="AO3603" s="9"/>
    </row>
    <row r="3604" spans="33:41">
      <c r="AG3604" s="2">
        <v>3588</v>
      </c>
      <c r="AH3604" s="17">
        <v>3587</v>
      </c>
      <c r="AI3604" s="17">
        <f t="shared" si="118"/>
        <v>2.8906227106227105</v>
      </c>
      <c r="AJ3604" s="17" t="str">
        <f t="shared" si="119"/>
        <v>E03</v>
      </c>
      <c r="AK3604" s="17"/>
      <c r="AL3604" s="17"/>
      <c r="AM3604" s="9"/>
      <c r="AN3604" s="9"/>
      <c r="AO3604" s="9"/>
    </row>
    <row r="3605" spans="33:41">
      <c r="AG3605" s="2">
        <v>3589</v>
      </c>
      <c r="AH3605" s="17">
        <v>3588</v>
      </c>
      <c r="AI3605" s="17">
        <f t="shared" si="118"/>
        <v>2.8914285714285715</v>
      </c>
      <c r="AJ3605" s="17" t="str">
        <f t="shared" si="119"/>
        <v>E04</v>
      </c>
      <c r="AK3605" s="17"/>
      <c r="AL3605" s="17"/>
      <c r="AM3605" s="9"/>
      <c r="AN3605" s="9"/>
      <c r="AO3605" s="9"/>
    </row>
    <row r="3606" spans="33:41">
      <c r="AG3606" s="2">
        <v>3590</v>
      </c>
      <c r="AH3606" s="17">
        <v>3589</v>
      </c>
      <c r="AI3606" s="17">
        <f t="shared" si="118"/>
        <v>2.8922344322344324</v>
      </c>
      <c r="AJ3606" s="17" t="str">
        <f t="shared" si="119"/>
        <v>E05</v>
      </c>
      <c r="AK3606" s="17"/>
      <c r="AL3606" s="17"/>
      <c r="AM3606" s="9"/>
      <c r="AN3606" s="9"/>
      <c r="AO3606" s="9"/>
    </row>
    <row r="3607" spans="33:41">
      <c r="AG3607" s="2">
        <v>3591</v>
      </c>
      <c r="AH3607" s="17">
        <v>3590</v>
      </c>
      <c r="AI3607" s="17">
        <f t="shared" si="118"/>
        <v>2.893040293040293</v>
      </c>
      <c r="AJ3607" s="17" t="str">
        <f t="shared" si="119"/>
        <v>E06</v>
      </c>
      <c r="AK3607" s="17"/>
      <c r="AL3607" s="17"/>
      <c r="AM3607" s="9"/>
      <c r="AN3607" s="9"/>
      <c r="AO3607" s="9"/>
    </row>
    <row r="3608" spans="33:41">
      <c r="AG3608" s="2">
        <v>3592</v>
      </c>
      <c r="AH3608" s="17">
        <v>3591</v>
      </c>
      <c r="AI3608" s="17">
        <f t="shared" si="118"/>
        <v>2.893846153846154</v>
      </c>
      <c r="AJ3608" s="17" t="str">
        <f t="shared" si="119"/>
        <v>E07</v>
      </c>
      <c r="AK3608" s="17"/>
      <c r="AL3608" s="17"/>
      <c r="AM3608" s="9"/>
      <c r="AN3608" s="9"/>
      <c r="AO3608" s="9"/>
    </row>
    <row r="3609" spans="33:41">
      <c r="AG3609" s="2">
        <v>3593</v>
      </c>
      <c r="AH3609" s="17">
        <v>3592</v>
      </c>
      <c r="AI3609" s="17">
        <f t="shared" si="118"/>
        <v>2.8946520146520145</v>
      </c>
      <c r="AJ3609" s="17" t="str">
        <f t="shared" si="119"/>
        <v>E08</v>
      </c>
      <c r="AK3609" s="17"/>
      <c r="AL3609" s="17"/>
      <c r="AM3609" s="9"/>
      <c r="AN3609" s="9"/>
      <c r="AO3609" s="9"/>
    </row>
    <row r="3610" spans="33:41">
      <c r="AG3610" s="2">
        <v>3594</v>
      </c>
      <c r="AH3610" s="17">
        <v>3593</v>
      </c>
      <c r="AI3610" s="17">
        <f t="shared" si="118"/>
        <v>2.8954578754578755</v>
      </c>
      <c r="AJ3610" s="17" t="str">
        <f t="shared" si="119"/>
        <v>E09</v>
      </c>
      <c r="AK3610" s="17"/>
      <c r="AL3610" s="17"/>
      <c r="AM3610" s="9"/>
      <c r="AN3610" s="9"/>
      <c r="AO3610" s="9"/>
    </row>
    <row r="3611" spans="33:41">
      <c r="AG3611" s="2">
        <v>3595</v>
      </c>
      <c r="AH3611" s="17">
        <v>3594</v>
      </c>
      <c r="AI3611" s="17">
        <f t="shared" si="118"/>
        <v>2.8962637362637365</v>
      </c>
      <c r="AJ3611" s="17" t="str">
        <f t="shared" si="119"/>
        <v>E0A</v>
      </c>
      <c r="AK3611" s="17"/>
      <c r="AL3611" s="17"/>
      <c r="AM3611" s="9"/>
      <c r="AN3611" s="9"/>
      <c r="AO3611" s="9"/>
    </row>
    <row r="3612" spans="33:41">
      <c r="AG3612" s="2">
        <v>3596</v>
      </c>
      <c r="AH3612" s="17">
        <v>3595</v>
      </c>
      <c r="AI3612" s="17">
        <f t="shared" si="118"/>
        <v>2.897069597069597</v>
      </c>
      <c r="AJ3612" s="17" t="str">
        <f t="shared" si="119"/>
        <v>E0B</v>
      </c>
      <c r="AK3612" s="17"/>
      <c r="AL3612" s="17"/>
      <c r="AM3612" s="9"/>
      <c r="AN3612" s="9"/>
      <c r="AO3612" s="9"/>
    </row>
    <row r="3613" spans="33:41">
      <c r="AG3613" s="2">
        <v>3597</v>
      </c>
      <c r="AH3613" s="17">
        <v>3596</v>
      </c>
      <c r="AI3613" s="17">
        <f t="shared" si="118"/>
        <v>2.897875457875458</v>
      </c>
      <c r="AJ3613" s="17" t="str">
        <f t="shared" si="119"/>
        <v>E0C</v>
      </c>
      <c r="AK3613" s="17"/>
      <c r="AL3613" s="17"/>
      <c r="AM3613" s="9"/>
      <c r="AN3613" s="9"/>
      <c r="AO3613" s="9"/>
    </row>
    <row r="3614" spans="33:41">
      <c r="AG3614" s="2">
        <v>3598</v>
      </c>
      <c r="AH3614" s="17">
        <v>3597</v>
      </c>
      <c r="AI3614" s="17">
        <f t="shared" si="118"/>
        <v>2.8986813186813185</v>
      </c>
      <c r="AJ3614" s="17" t="str">
        <f t="shared" si="119"/>
        <v>E0D</v>
      </c>
      <c r="AK3614" s="17"/>
      <c r="AL3614" s="17"/>
      <c r="AM3614" s="9"/>
      <c r="AN3614" s="9"/>
      <c r="AO3614" s="9"/>
    </row>
    <row r="3615" spans="33:41">
      <c r="AG3615" s="2">
        <v>3599</v>
      </c>
      <c r="AH3615" s="17">
        <v>3598</v>
      </c>
      <c r="AI3615" s="17">
        <f t="shared" si="118"/>
        <v>2.8994871794871795</v>
      </c>
      <c r="AJ3615" s="17" t="str">
        <f t="shared" si="119"/>
        <v>E0E</v>
      </c>
      <c r="AK3615" s="17"/>
      <c r="AL3615" s="17"/>
      <c r="AM3615" s="9"/>
      <c r="AN3615" s="9"/>
      <c r="AO3615" s="9"/>
    </row>
    <row r="3616" spans="33:41">
      <c r="AG3616" s="2">
        <v>3600</v>
      </c>
      <c r="AH3616" s="17">
        <v>3599</v>
      </c>
      <c r="AI3616" s="17">
        <f t="shared" si="118"/>
        <v>2.9002930402930405</v>
      </c>
      <c r="AJ3616" s="17" t="str">
        <f t="shared" si="119"/>
        <v>E0F</v>
      </c>
      <c r="AK3616" s="17"/>
      <c r="AL3616" s="17"/>
      <c r="AM3616" s="9"/>
      <c r="AN3616" s="9"/>
      <c r="AO3616" s="9"/>
    </row>
    <row r="3617" spans="33:41">
      <c r="AG3617" s="2">
        <v>3601</v>
      </c>
      <c r="AH3617" s="17">
        <v>3600</v>
      </c>
      <c r="AI3617" s="17">
        <f t="shared" si="118"/>
        <v>2.901098901098901</v>
      </c>
      <c r="AJ3617" s="17" t="str">
        <f t="shared" si="119"/>
        <v>E10</v>
      </c>
      <c r="AK3617" s="17"/>
      <c r="AL3617" s="17"/>
      <c r="AM3617" s="9"/>
      <c r="AN3617" s="9"/>
      <c r="AO3617" s="9"/>
    </row>
    <row r="3618" spans="33:41">
      <c r="AG3618" s="2">
        <v>3602</v>
      </c>
      <c r="AH3618" s="17">
        <v>3601</v>
      </c>
      <c r="AI3618" s="17">
        <f t="shared" si="118"/>
        <v>2.901904761904762</v>
      </c>
      <c r="AJ3618" s="17" t="str">
        <f t="shared" si="119"/>
        <v>E11</v>
      </c>
      <c r="AK3618" s="17"/>
      <c r="AL3618" s="17"/>
      <c r="AM3618" s="9"/>
      <c r="AN3618" s="9"/>
      <c r="AO3618" s="9"/>
    </row>
    <row r="3619" spans="33:41">
      <c r="AG3619" s="2">
        <v>3603</v>
      </c>
      <c r="AH3619" s="17">
        <v>3602</v>
      </c>
      <c r="AI3619" s="17">
        <f t="shared" si="118"/>
        <v>2.9027106227106225</v>
      </c>
      <c r="AJ3619" s="17" t="str">
        <f t="shared" si="119"/>
        <v>E12</v>
      </c>
      <c r="AK3619" s="17"/>
      <c r="AL3619" s="17"/>
      <c r="AM3619" s="9"/>
      <c r="AN3619" s="9"/>
      <c r="AO3619" s="9"/>
    </row>
    <row r="3620" spans="33:41">
      <c r="AG3620" s="2">
        <v>3604</v>
      </c>
      <c r="AH3620" s="17">
        <v>3603</v>
      </c>
      <c r="AI3620" s="17">
        <f t="shared" si="118"/>
        <v>2.9035164835164835</v>
      </c>
      <c r="AJ3620" s="17" t="str">
        <f t="shared" si="119"/>
        <v>E13</v>
      </c>
      <c r="AK3620" s="17"/>
      <c r="AL3620" s="17"/>
      <c r="AM3620" s="9"/>
      <c r="AN3620" s="9"/>
      <c r="AO3620" s="9"/>
    </row>
    <row r="3621" spans="33:41">
      <c r="AG3621" s="2">
        <v>3605</v>
      </c>
      <c r="AH3621" s="17">
        <v>3604</v>
      </c>
      <c r="AI3621" s="17">
        <f t="shared" si="118"/>
        <v>2.9043223443223445</v>
      </c>
      <c r="AJ3621" s="17" t="str">
        <f t="shared" si="119"/>
        <v>E14</v>
      </c>
      <c r="AK3621" s="17"/>
      <c r="AL3621" s="17"/>
      <c r="AM3621" s="9"/>
      <c r="AN3621" s="9"/>
      <c r="AO3621" s="9"/>
    </row>
    <row r="3622" spans="33:41">
      <c r="AG3622" s="2">
        <v>3606</v>
      </c>
      <c r="AH3622" s="17">
        <v>3605</v>
      </c>
      <c r="AI3622" s="17">
        <f t="shared" si="118"/>
        <v>2.905128205128205</v>
      </c>
      <c r="AJ3622" s="17" t="str">
        <f t="shared" si="119"/>
        <v>E15</v>
      </c>
      <c r="AK3622" s="17"/>
      <c r="AL3622" s="17"/>
      <c r="AM3622" s="9"/>
      <c r="AN3622" s="9"/>
      <c r="AO3622" s="9"/>
    </row>
    <row r="3623" spans="33:41">
      <c r="AG3623" s="2">
        <v>3607</v>
      </c>
      <c r="AH3623" s="17">
        <v>3606</v>
      </c>
      <c r="AI3623" s="17">
        <f t="shared" si="118"/>
        <v>2.905934065934066</v>
      </c>
      <c r="AJ3623" s="17" t="str">
        <f t="shared" si="119"/>
        <v>E16</v>
      </c>
      <c r="AK3623" s="17"/>
      <c r="AL3623" s="17"/>
      <c r="AM3623" s="9"/>
      <c r="AN3623" s="9"/>
      <c r="AO3623" s="9"/>
    </row>
    <row r="3624" spans="33:41">
      <c r="AG3624" s="2">
        <v>3608</v>
      </c>
      <c r="AH3624" s="17">
        <v>3607</v>
      </c>
      <c r="AI3624" s="17">
        <f t="shared" si="118"/>
        <v>2.9067399267399265</v>
      </c>
      <c r="AJ3624" s="17" t="str">
        <f t="shared" si="119"/>
        <v>E17</v>
      </c>
      <c r="AK3624" s="17"/>
      <c r="AL3624" s="17"/>
      <c r="AM3624" s="9"/>
      <c r="AN3624" s="9"/>
      <c r="AO3624" s="9"/>
    </row>
    <row r="3625" spans="33:41">
      <c r="AG3625" s="2">
        <v>3609</v>
      </c>
      <c r="AH3625" s="17">
        <v>3608</v>
      </c>
      <c r="AI3625" s="17">
        <f t="shared" si="118"/>
        <v>2.9075457875457875</v>
      </c>
      <c r="AJ3625" s="17" t="str">
        <f t="shared" si="119"/>
        <v>E18</v>
      </c>
      <c r="AK3625" s="17"/>
      <c r="AL3625" s="17"/>
      <c r="AM3625" s="9"/>
      <c r="AN3625" s="9"/>
      <c r="AO3625" s="9"/>
    </row>
    <row r="3626" spans="33:41">
      <c r="AG3626" s="2">
        <v>3610</v>
      </c>
      <c r="AH3626" s="17">
        <v>3609</v>
      </c>
      <c r="AI3626" s="17">
        <f t="shared" si="118"/>
        <v>2.9083516483516485</v>
      </c>
      <c r="AJ3626" s="17" t="str">
        <f t="shared" si="119"/>
        <v>E19</v>
      </c>
      <c r="AK3626" s="17"/>
      <c r="AL3626" s="17"/>
      <c r="AM3626" s="9"/>
      <c r="AN3626" s="9"/>
      <c r="AO3626" s="9"/>
    </row>
    <row r="3627" spans="33:41">
      <c r="AG3627" s="2">
        <v>3611</v>
      </c>
      <c r="AH3627" s="17">
        <v>3610</v>
      </c>
      <c r="AI3627" s="17">
        <f t="shared" si="118"/>
        <v>2.909157509157509</v>
      </c>
      <c r="AJ3627" s="17" t="str">
        <f t="shared" si="119"/>
        <v>E1A</v>
      </c>
      <c r="AK3627" s="17"/>
      <c r="AL3627" s="17"/>
      <c r="AM3627" s="9"/>
      <c r="AN3627" s="9"/>
      <c r="AO3627" s="9"/>
    </row>
    <row r="3628" spans="33:41">
      <c r="AG3628" s="2">
        <v>3612</v>
      </c>
      <c r="AH3628" s="17">
        <v>3611</v>
      </c>
      <c r="AI3628" s="17">
        <f t="shared" si="118"/>
        <v>2.90996336996337</v>
      </c>
      <c r="AJ3628" s="17" t="str">
        <f t="shared" si="119"/>
        <v>E1B</v>
      </c>
      <c r="AK3628" s="17"/>
      <c r="AL3628" s="17"/>
      <c r="AM3628" s="9"/>
      <c r="AN3628" s="9"/>
      <c r="AO3628" s="9"/>
    </row>
    <row r="3629" spans="33:41">
      <c r="AG3629" s="2">
        <v>3613</v>
      </c>
      <c r="AH3629" s="17">
        <v>3612</v>
      </c>
      <c r="AI3629" s="17">
        <f t="shared" si="118"/>
        <v>2.9107692307692306</v>
      </c>
      <c r="AJ3629" s="17" t="str">
        <f t="shared" si="119"/>
        <v>E1C</v>
      </c>
      <c r="AK3629" s="17"/>
      <c r="AL3629" s="17"/>
      <c r="AM3629" s="9"/>
      <c r="AN3629" s="9"/>
      <c r="AO3629" s="9"/>
    </row>
    <row r="3630" spans="33:41">
      <c r="AG3630" s="2">
        <v>3614</v>
      </c>
      <c r="AH3630" s="17">
        <v>3613</v>
      </c>
      <c r="AI3630" s="17">
        <f t="shared" si="118"/>
        <v>2.9115750915750915</v>
      </c>
      <c r="AJ3630" s="17" t="str">
        <f t="shared" si="119"/>
        <v>E1D</v>
      </c>
      <c r="AK3630" s="17"/>
      <c r="AL3630" s="17"/>
      <c r="AM3630" s="9"/>
      <c r="AN3630" s="9"/>
      <c r="AO3630" s="9"/>
    </row>
    <row r="3631" spans="33:41">
      <c r="AG3631" s="2">
        <v>3615</v>
      </c>
      <c r="AH3631" s="17">
        <v>3614</v>
      </c>
      <c r="AI3631" s="17">
        <f t="shared" si="118"/>
        <v>2.9123809523809525</v>
      </c>
      <c r="AJ3631" s="17" t="str">
        <f t="shared" si="119"/>
        <v>E1E</v>
      </c>
      <c r="AK3631" s="17"/>
      <c r="AL3631" s="17"/>
      <c r="AM3631" s="9"/>
      <c r="AN3631" s="9"/>
      <c r="AO3631" s="9"/>
    </row>
    <row r="3632" spans="33:41">
      <c r="AG3632" s="2">
        <v>3616</v>
      </c>
      <c r="AH3632" s="17">
        <v>3615</v>
      </c>
      <c r="AI3632" s="17">
        <f t="shared" si="118"/>
        <v>2.9131868131868131</v>
      </c>
      <c r="AJ3632" s="17" t="str">
        <f t="shared" si="119"/>
        <v>E1F</v>
      </c>
      <c r="AK3632" s="17"/>
      <c r="AL3632" s="17"/>
      <c r="AM3632" s="9"/>
      <c r="AN3632" s="9"/>
      <c r="AO3632" s="9"/>
    </row>
    <row r="3633" spans="33:41">
      <c r="AG3633" s="2">
        <v>3617</v>
      </c>
      <c r="AH3633" s="17">
        <v>3616</v>
      </c>
      <c r="AI3633" s="17">
        <f t="shared" si="118"/>
        <v>2.913992673992674</v>
      </c>
      <c r="AJ3633" s="17" t="str">
        <f t="shared" si="119"/>
        <v>E20</v>
      </c>
      <c r="AK3633" s="17"/>
      <c r="AL3633" s="17"/>
      <c r="AM3633" s="9"/>
      <c r="AN3633" s="9"/>
      <c r="AO3633" s="9"/>
    </row>
    <row r="3634" spans="33:41">
      <c r="AG3634" s="2">
        <v>3618</v>
      </c>
      <c r="AH3634" s="17">
        <v>3617</v>
      </c>
      <c r="AI3634" s="17">
        <f t="shared" si="118"/>
        <v>2.914798534798535</v>
      </c>
      <c r="AJ3634" s="17" t="str">
        <f t="shared" si="119"/>
        <v>E21</v>
      </c>
      <c r="AK3634" s="17"/>
      <c r="AL3634" s="17"/>
      <c r="AM3634" s="9"/>
      <c r="AN3634" s="9"/>
      <c r="AO3634" s="9"/>
    </row>
    <row r="3635" spans="33:41">
      <c r="AG3635" s="2">
        <v>3619</v>
      </c>
      <c r="AH3635" s="17">
        <v>3618</v>
      </c>
      <c r="AI3635" s="17">
        <f t="shared" si="118"/>
        <v>2.9156043956043955</v>
      </c>
      <c r="AJ3635" s="17" t="str">
        <f t="shared" si="119"/>
        <v>E22</v>
      </c>
      <c r="AK3635" s="17"/>
      <c r="AL3635" s="17"/>
      <c r="AM3635" s="9"/>
      <c r="AN3635" s="9"/>
      <c r="AO3635" s="9"/>
    </row>
    <row r="3636" spans="33:41">
      <c r="AG3636" s="2">
        <v>3620</v>
      </c>
      <c r="AH3636" s="17">
        <v>3619</v>
      </c>
      <c r="AI3636" s="17">
        <f t="shared" si="118"/>
        <v>2.9164102564102565</v>
      </c>
      <c r="AJ3636" s="17" t="str">
        <f t="shared" si="119"/>
        <v>E23</v>
      </c>
      <c r="AK3636" s="17"/>
      <c r="AL3636" s="17"/>
      <c r="AM3636" s="9"/>
      <c r="AN3636" s="9"/>
      <c r="AO3636" s="9"/>
    </row>
    <row r="3637" spans="33:41">
      <c r="AG3637" s="2">
        <v>3621</v>
      </c>
      <c r="AH3637" s="17">
        <v>3620</v>
      </c>
      <c r="AI3637" s="17">
        <f t="shared" si="118"/>
        <v>2.9172161172161171</v>
      </c>
      <c r="AJ3637" s="17" t="str">
        <f t="shared" si="119"/>
        <v>E24</v>
      </c>
      <c r="AK3637" s="17"/>
      <c r="AL3637" s="17"/>
      <c r="AM3637" s="9"/>
      <c r="AN3637" s="9"/>
      <c r="AO3637" s="9"/>
    </row>
    <row r="3638" spans="33:41">
      <c r="AG3638" s="2">
        <v>3622</v>
      </c>
      <c r="AH3638" s="17">
        <v>3621</v>
      </c>
      <c r="AI3638" s="17">
        <f t="shared" si="118"/>
        <v>2.918021978021978</v>
      </c>
      <c r="AJ3638" s="17" t="str">
        <f t="shared" si="119"/>
        <v>E25</v>
      </c>
      <c r="AK3638" s="17"/>
      <c r="AL3638" s="17"/>
      <c r="AM3638" s="9"/>
      <c r="AN3638" s="9"/>
      <c r="AO3638" s="9"/>
    </row>
    <row r="3639" spans="33:41">
      <c r="AG3639" s="2">
        <v>3623</v>
      </c>
      <c r="AH3639" s="17">
        <v>3622</v>
      </c>
      <c r="AI3639" s="17">
        <f t="shared" si="118"/>
        <v>2.918827838827839</v>
      </c>
      <c r="AJ3639" s="17" t="str">
        <f t="shared" si="119"/>
        <v>E26</v>
      </c>
      <c r="AK3639" s="17"/>
      <c r="AL3639" s="17"/>
      <c r="AM3639" s="9"/>
      <c r="AN3639" s="9"/>
      <c r="AO3639" s="9"/>
    </row>
    <row r="3640" spans="33:41">
      <c r="AG3640" s="2">
        <v>3624</v>
      </c>
      <c r="AH3640" s="17">
        <v>3623</v>
      </c>
      <c r="AI3640" s="17">
        <f t="shared" si="118"/>
        <v>2.9196336996336996</v>
      </c>
      <c r="AJ3640" s="17" t="str">
        <f t="shared" si="119"/>
        <v>E27</v>
      </c>
      <c r="AK3640" s="17"/>
      <c r="AL3640" s="17"/>
      <c r="AM3640" s="9"/>
      <c r="AN3640" s="9"/>
      <c r="AO3640" s="9"/>
    </row>
    <row r="3641" spans="33:41">
      <c r="AG3641" s="2">
        <v>3625</v>
      </c>
      <c r="AH3641" s="17">
        <v>3624</v>
      </c>
      <c r="AI3641" s="17">
        <f t="shared" si="118"/>
        <v>2.9204395604395605</v>
      </c>
      <c r="AJ3641" s="17" t="str">
        <f t="shared" si="119"/>
        <v>E28</v>
      </c>
      <c r="AK3641" s="17"/>
      <c r="AL3641" s="17"/>
      <c r="AM3641" s="9"/>
      <c r="AN3641" s="9"/>
      <c r="AO3641" s="9"/>
    </row>
    <row r="3642" spans="33:41">
      <c r="AG3642" s="2">
        <v>3626</v>
      </c>
      <c r="AH3642" s="17">
        <v>3625</v>
      </c>
      <c r="AI3642" s="17">
        <f t="shared" si="118"/>
        <v>2.9212454212454211</v>
      </c>
      <c r="AJ3642" s="17" t="str">
        <f t="shared" si="119"/>
        <v>E29</v>
      </c>
      <c r="AK3642" s="17"/>
      <c r="AL3642" s="17"/>
      <c r="AM3642" s="9"/>
      <c r="AN3642" s="9"/>
      <c r="AO3642" s="9"/>
    </row>
    <row r="3643" spans="33:41">
      <c r="AG3643" s="2">
        <v>3627</v>
      </c>
      <c r="AH3643" s="17">
        <v>3626</v>
      </c>
      <c r="AI3643" s="17">
        <f t="shared" si="118"/>
        <v>2.9220512820512821</v>
      </c>
      <c r="AJ3643" s="17" t="str">
        <f t="shared" si="119"/>
        <v>E2A</v>
      </c>
      <c r="AK3643" s="17"/>
      <c r="AL3643" s="17"/>
      <c r="AM3643" s="9"/>
      <c r="AN3643" s="9"/>
      <c r="AO3643" s="9"/>
    </row>
    <row r="3644" spans="33:41">
      <c r="AG3644" s="2">
        <v>3628</v>
      </c>
      <c r="AH3644" s="17">
        <v>3627</v>
      </c>
      <c r="AI3644" s="17">
        <f t="shared" si="118"/>
        <v>2.922857142857143</v>
      </c>
      <c r="AJ3644" s="17" t="str">
        <f t="shared" si="119"/>
        <v>E2B</v>
      </c>
      <c r="AK3644" s="17"/>
      <c r="AL3644" s="17"/>
      <c r="AM3644" s="9"/>
      <c r="AN3644" s="9"/>
      <c r="AO3644" s="9"/>
    </row>
    <row r="3645" spans="33:41">
      <c r="AG3645" s="2">
        <v>3629</v>
      </c>
      <c r="AH3645" s="17">
        <v>3628</v>
      </c>
      <c r="AI3645" s="17">
        <f t="shared" si="118"/>
        <v>2.9236630036630036</v>
      </c>
      <c r="AJ3645" s="17" t="str">
        <f t="shared" si="119"/>
        <v>E2C</v>
      </c>
      <c r="AK3645" s="17"/>
      <c r="AL3645" s="17"/>
      <c r="AM3645" s="9"/>
      <c r="AN3645" s="9"/>
      <c r="AO3645" s="9"/>
    </row>
    <row r="3646" spans="33:41">
      <c r="AG3646" s="2">
        <v>3630</v>
      </c>
      <c r="AH3646" s="17">
        <v>3629</v>
      </c>
      <c r="AI3646" s="17">
        <f t="shared" si="118"/>
        <v>2.9244688644688646</v>
      </c>
      <c r="AJ3646" s="17" t="str">
        <f t="shared" si="119"/>
        <v>E2D</v>
      </c>
      <c r="AK3646" s="17"/>
      <c r="AL3646" s="17"/>
      <c r="AM3646" s="9"/>
      <c r="AN3646" s="9"/>
      <c r="AO3646" s="9"/>
    </row>
    <row r="3647" spans="33:41">
      <c r="AG3647" s="2">
        <v>3631</v>
      </c>
      <c r="AH3647" s="17">
        <v>3630</v>
      </c>
      <c r="AI3647" s="17">
        <f t="shared" si="118"/>
        <v>2.9252747252747251</v>
      </c>
      <c r="AJ3647" s="17" t="str">
        <f t="shared" si="119"/>
        <v>E2E</v>
      </c>
      <c r="AK3647" s="17"/>
      <c r="AL3647" s="17"/>
      <c r="AM3647" s="9"/>
      <c r="AN3647" s="9"/>
      <c r="AO3647" s="9"/>
    </row>
    <row r="3648" spans="33:41">
      <c r="AG3648" s="2">
        <v>3632</v>
      </c>
      <c r="AH3648" s="17">
        <v>3631</v>
      </c>
      <c r="AI3648" s="17">
        <f t="shared" si="118"/>
        <v>2.9260805860805861</v>
      </c>
      <c r="AJ3648" s="17" t="str">
        <f t="shared" si="119"/>
        <v>E2F</v>
      </c>
      <c r="AK3648" s="17"/>
      <c r="AL3648" s="17"/>
      <c r="AM3648" s="9"/>
      <c r="AN3648" s="9"/>
      <c r="AO3648" s="9"/>
    </row>
    <row r="3649" spans="33:41">
      <c r="AG3649" s="2">
        <v>3633</v>
      </c>
      <c r="AH3649" s="17">
        <v>3632</v>
      </c>
      <c r="AI3649" s="17">
        <f t="shared" si="118"/>
        <v>2.9268864468864471</v>
      </c>
      <c r="AJ3649" s="17" t="str">
        <f t="shared" si="119"/>
        <v>E30</v>
      </c>
      <c r="AK3649" s="17"/>
      <c r="AL3649" s="17"/>
      <c r="AM3649" s="9"/>
      <c r="AN3649" s="9"/>
      <c r="AO3649" s="9"/>
    </row>
    <row r="3650" spans="33:41">
      <c r="AG3650" s="2">
        <v>3634</v>
      </c>
      <c r="AH3650" s="17">
        <v>3633</v>
      </c>
      <c r="AI3650" s="17">
        <f t="shared" si="118"/>
        <v>2.9276923076923076</v>
      </c>
      <c r="AJ3650" s="17" t="str">
        <f t="shared" si="119"/>
        <v>E31</v>
      </c>
      <c r="AK3650" s="17"/>
      <c r="AL3650" s="17"/>
      <c r="AM3650" s="9"/>
      <c r="AN3650" s="9"/>
      <c r="AO3650" s="9"/>
    </row>
    <row r="3651" spans="33:41">
      <c r="AG3651" s="2">
        <v>3635</v>
      </c>
      <c r="AH3651" s="17">
        <v>3634</v>
      </c>
      <c r="AI3651" s="17">
        <f t="shared" si="118"/>
        <v>2.9284981684981686</v>
      </c>
      <c r="AJ3651" s="17" t="str">
        <f t="shared" si="119"/>
        <v>E32</v>
      </c>
      <c r="AK3651" s="17"/>
      <c r="AL3651" s="17"/>
      <c r="AM3651" s="9"/>
      <c r="AN3651" s="9"/>
      <c r="AO3651" s="9"/>
    </row>
    <row r="3652" spans="33:41">
      <c r="AG3652" s="2">
        <v>3636</v>
      </c>
      <c r="AH3652" s="17">
        <v>3635</v>
      </c>
      <c r="AI3652" s="17">
        <f t="shared" si="118"/>
        <v>2.9293040293040291</v>
      </c>
      <c r="AJ3652" s="17" t="str">
        <f t="shared" si="119"/>
        <v>E33</v>
      </c>
      <c r="AK3652" s="17"/>
      <c r="AL3652" s="17"/>
      <c r="AM3652" s="9"/>
      <c r="AN3652" s="9"/>
      <c r="AO3652" s="9"/>
    </row>
    <row r="3653" spans="33:41">
      <c r="AG3653" s="2">
        <v>3637</v>
      </c>
      <c r="AH3653" s="17">
        <v>3636</v>
      </c>
      <c r="AI3653" s="17">
        <f t="shared" si="118"/>
        <v>2.9301098901098901</v>
      </c>
      <c r="AJ3653" s="17" t="str">
        <f t="shared" si="119"/>
        <v>E34</v>
      </c>
      <c r="AK3653" s="17"/>
      <c r="AL3653" s="17"/>
      <c r="AM3653" s="9"/>
      <c r="AN3653" s="9"/>
      <c r="AO3653" s="9"/>
    </row>
    <row r="3654" spans="33:41">
      <c r="AG3654" s="2">
        <v>3638</v>
      </c>
      <c r="AH3654" s="17">
        <v>3637</v>
      </c>
      <c r="AI3654" s="17">
        <f t="shared" si="118"/>
        <v>2.9309157509157511</v>
      </c>
      <c r="AJ3654" s="17" t="str">
        <f t="shared" si="119"/>
        <v>E35</v>
      </c>
      <c r="AK3654" s="17"/>
      <c r="AL3654" s="17"/>
      <c r="AM3654" s="9"/>
      <c r="AN3654" s="9"/>
      <c r="AO3654" s="9"/>
    </row>
    <row r="3655" spans="33:41">
      <c r="AG3655" s="2">
        <v>3639</v>
      </c>
      <c r="AH3655" s="17">
        <v>3638</v>
      </c>
      <c r="AI3655" s="17">
        <f t="shared" si="118"/>
        <v>2.9317216117216116</v>
      </c>
      <c r="AJ3655" s="17" t="str">
        <f t="shared" si="119"/>
        <v>E36</v>
      </c>
      <c r="AK3655" s="17"/>
      <c r="AL3655" s="17"/>
      <c r="AM3655" s="9"/>
      <c r="AN3655" s="9"/>
      <c r="AO3655" s="9"/>
    </row>
    <row r="3656" spans="33:41">
      <c r="AG3656" s="2">
        <v>3640</v>
      </c>
      <c r="AH3656" s="17">
        <v>3639</v>
      </c>
      <c r="AI3656" s="17">
        <f t="shared" si="118"/>
        <v>2.9325274725274726</v>
      </c>
      <c r="AJ3656" s="17" t="str">
        <f t="shared" si="119"/>
        <v>E37</v>
      </c>
      <c r="AK3656" s="17"/>
      <c r="AL3656" s="17"/>
      <c r="AM3656" s="9"/>
      <c r="AN3656" s="9"/>
      <c r="AO3656" s="9"/>
    </row>
    <row r="3657" spans="33:41">
      <c r="AG3657" s="2">
        <v>3641</v>
      </c>
      <c r="AH3657" s="17">
        <v>3640</v>
      </c>
      <c r="AI3657" s="17">
        <f t="shared" si="118"/>
        <v>2.9333333333333331</v>
      </c>
      <c r="AJ3657" s="17" t="str">
        <f t="shared" si="119"/>
        <v>E38</v>
      </c>
      <c r="AK3657" s="17"/>
      <c r="AL3657" s="17"/>
      <c r="AM3657" s="9"/>
      <c r="AN3657" s="9"/>
      <c r="AO3657" s="9"/>
    </row>
    <row r="3658" spans="33:41">
      <c r="AG3658" s="2">
        <v>3642</v>
      </c>
      <c r="AH3658" s="17">
        <v>3641</v>
      </c>
      <c r="AI3658" s="17">
        <f t="shared" si="118"/>
        <v>2.9341391941391941</v>
      </c>
      <c r="AJ3658" s="17" t="str">
        <f t="shared" si="119"/>
        <v>E39</v>
      </c>
      <c r="AK3658" s="17"/>
      <c r="AL3658" s="17"/>
      <c r="AM3658" s="9"/>
      <c r="AN3658" s="9"/>
      <c r="AO3658" s="9"/>
    </row>
    <row r="3659" spans="33:41">
      <c r="AG3659" s="2">
        <v>3643</v>
      </c>
      <c r="AH3659" s="17">
        <v>3642</v>
      </c>
      <c r="AI3659" s="17">
        <f t="shared" si="118"/>
        <v>2.9349450549450551</v>
      </c>
      <c r="AJ3659" s="17" t="str">
        <f t="shared" si="119"/>
        <v>E3A</v>
      </c>
      <c r="AK3659" s="17"/>
      <c r="AL3659" s="17"/>
      <c r="AM3659" s="9"/>
      <c r="AN3659" s="9"/>
      <c r="AO3659" s="9"/>
    </row>
    <row r="3660" spans="33:41">
      <c r="AG3660" s="2">
        <v>3644</v>
      </c>
      <c r="AH3660" s="17">
        <v>3643</v>
      </c>
      <c r="AI3660" s="17">
        <f t="shared" si="118"/>
        <v>2.9357509157509156</v>
      </c>
      <c r="AJ3660" s="17" t="str">
        <f t="shared" si="119"/>
        <v>E3B</v>
      </c>
      <c r="AK3660" s="17"/>
      <c r="AL3660" s="17"/>
      <c r="AM3660" s="9"/>
      <c r="AN3660" s="9"/>
      <c r="AO3660" s="9"/>
    </row>
    <row r="3661" spans="33:41">
      <c r="AG3661" s="2">
        <v>3645</v>
      </c>
      <c r="AH3661" s="17">
        <v>3644</v>
      </c>
      <c r="AI3661" s="17">
        <f t="shared" si="118"/>
        <v>2.9365567765567766</v>
      </c>
      <c r="AJ3661" s="17" t="str">
        <f t="shared" si="119"/>
        <v>E3C</v>
      </c>
      <c r="AK3661" s="17"/>
      <c r="AL3661" s="17"/>
      <c r="AM3661" s="9"/>
      <c r="AN3661" s="9"/>
      <c r="AO3661" s="9"/>
    </row>
    <row r="3662" spans="33:41">
      <c r="AG3662" s="2">
        <v>3646</v>
      </c>
      <c r="AH3662" s="17">
        <v>3645</v>
      </c>
      <c r="AI3662" s="17">
        <f t="shared" si="118"/>
        <v>2.9373626373626371</v>
      </c>
      <c r="AJ3662" s="17" t="str">
        <f t="shared" si="119"/>
        <v>E3D</v>
      </c>
      <c r="AK3662" s="17"/>
      <c r="AL3662" s="17"/>
      <c r="AM3662" s="9"/>
      <c r="AN3662" s="9"/>
      <c r="AO3662" s="9"/>
    </row>
    <row r="3663" spans="33:41">
      <c r="AG3663" s="2">
        <v>3647</v>
      </c>
      <c r="AH3663" s="17">
        <v>3646</v>
      </c>
      <c r="AI3663" s="17">
        <f t="shared" si="118"/>
        <v>2.9381684981684981</v>
      </c>
      <c r="AJ3663" s="17" t="str">
        <f t="shared" si="119"/>
        <v>E3E</v>
      </c>
      <c r="AK3663" s="17"/>
      <c r="AL3663" s="17"/>
      <c r="AM3663" s="9"/>
      <c r="AN3663" s="9"/>
      <c r="AO3663" s="9"/>
    </row>
    <row r="3664" spans="33:41">
      <c r="AG3664" s="2">
        <v>3648</v>
      </c>
      <c r="AH3664" s="17">
        <v>3647</v>
      </c>
      <c r="AI3664" s="17">
        <f t="shared" si="118"/>
        <v>2.9389743589743591</v>
      </c>
      <c r="AJ3664" s="17" t="str">
        <f t="shared" si="119"/>
        <v>E3F</v>
      </c>
      <c r="AK3664" s="17"/>
      <c r="AL3664" s="17"/>
      <c r="AM3664" s="9"/>
      <c r="AN3664" s="9"/>
      <c r="AO3664" s="9"/>
    </row>
    <row r="3665" spans="33:41">
      <c r="AG3665" s="2">
        <v>3649</v>
      </c>
      <c r="AH3665" s="17">
        <v>3648</v>
      </c>
      <c r="AI3665" s="17">
        <f t="shared" si="118"/>
        <v>2.9397802197802196</v>
      </c>
      <c r="AJ3665" s="17" t="str">
        <f t="shared" si="119"/>
        <v>E40</v>
      </c>
      <c r="AK3665" s="17"/>
      <c r="AL3665" s="17"/>
      <c r="AM3665" s="9"/>
      <c r="AN3665" s="9"/>
      <c r="AO3665" s="9"/>
    </row>
    <row r="3666" spans="33:41">
      <c r="AG3666" s="2">
        <v>3650</v>
      </c>
      <c r="AH3666" s="17">
        <v>3649</v>
      </c>
      <c r="AI3666" s="17">
        <f t="shared" si="118"/>
        <v>2.9405860805860806</v>
      </c>
      <c r="AJ3666" s="17" t="str">
        <f t="shared" si="119"/>
        <v>E41</v>
      </c>
      <c r="AK3666" s="17"/>
      <c r="AL3666" s="17"/>
      <c r="AM3666" s="9"/>
      <c r="AN3666" s="9"/>
      <c r="AO3666" s="9"/>
    </row>
    <row r="3667" spans="33:41">
      <c r="AG3667" s="2">
        <v>3651</v>
      </c>
      <c r="AH3667" s="17">
        <v>3650</v>
      </c>
      <c r="AI3667" s="17">
        <f t="shared" ref="AI3667:AI3730" si="120">AH3667*$AJ$15</f>
        <v>2.9413919413919416</v>
      </c>
      <c r="AJ3667" s="17" t="str">
        <f t="shared" ref="AJ3667:AJ3730" si="121">DEC2HEX(AH3667,3)</f>
        <v>E42</v>
      </c>
      <c r="AK3667" s="17"/>
      <c r="AL3667" s="17"/>
      <c r="AM3667" s="9"/>
      <c r="AN3667" s="9"/>
      <c r="AO3667" s="9"/>
    </row>
    <row r="3668" spans="33:41">
      <c r="AG3668" s="2">
        <v>3652</v>
      </c>
      <c r="AH3668" s="17">
        <v>3651</v>
      </c>
      <c r="AI3668" s="17">
        <f t="shared" si="120"/>
        <v>2.9421978021978021</v>
      </c>
      <c r="AJ3668" s="17" t="str">
        <f t="shared" si="121"/>
        <v>E43</v>
      </c>
      <c r="AK3668" s="17"/>
      <c r="AL3668" s="17"/>
      <c r="AM3668" s="9"/>
      <c r="AN3668" s="9"/>
      <c r="AO3668" s="9"/>
    </row>
    <row r="3669" spans="33:41">
      <c r="AG3669" s="2">
        <v>3653</v>
      </c>
      <c r="AH3669" s="17">
        <v>3652</v>
      </c>
      <c r="AI3669" s="17">
        <f t="shared" si="120"/>
        <v>2.9430036630036631</v>
      </c>
      <c r="AJ3669" s="17" t="str">
        <f t="shared" si="121"/>
        <v>E44</v>
      </c>
      <c r="AK3669" s="17"/>
      <c r="AL3669" s="17"/>
      <c r="AM3669" s="9"/>
      <c r="AN3669" s="9"/>
      <c r="AO3669" s="9"/>
    </row>
    <row r="3670" spans="33:41">
      <c r="AG3670" s="2">
        <v>3654</v>
      </c>
      <c r="AH3670" s="17">
        <v>3653</v>
      </c>
      <c r="AI3670" s="17">
        <f t="shared" si="120"/>
        <v>2.9438095238095237</v>
      </c>
      <c r="AJ3670" s="17" t="str">
        <f t="shared" si="121"/>
        <v>E45</v>
      </c>
      <c r="AK3670" s="17"/>
      <c r="AL3670" s="17"/>
      <c r="AM3670" s="9"/>
      <c r="AN3670" s="9"/>
      <c r="AO3670" s="9"/>
    </row>
    <row r="3671" spans="33:41">
      <c r="AG3671" s="2">
        <v>3655</v>
      </c>
      <c r="AH3671" s="17">
        <v>3654</v>
      </c>
      <c r="AI3671" s="17">
        <f t="shared" si="120"/>
        <v>2.9446153846153846</v>
      </c>
      <c r="AJ3671" s="17" t="str">
        <f t="shared" si="121"/>
        <v>E46</v>
      </c>
      <c r="AK3671" s="17"/>
      <c r="AL3671" s="17"/>
      <c r="AM3671" s="9"/>
      <c r="AN3671" s="9"/>
      <c r="AO3671" s="9"/>
    </row>
    <row r="3672" spans="33:41">
      <c r="AG3672" s="2">
        <v>3656</v>
      </c>
      <c r="AH3672" s="17">
        <v>3655</v>
      </c>
      <c r="AI3672" s="17">
        <f t="shared" si="120"/>
        <v>2.9454212454212456</v>
      </c>
      <c r="AJ3672" s="17" t="str">
        <f t="shared" si="121"/>
        <v>E47</v>
      </c>
      <c r="AK3672" s="17"/>
      <c r="AL3672" s="17"/>
      <c r="AM3672" s="9"/>
      <c r="AN3672" s="9"/>
      <c r="AO3672" s="9"/>
    </row>
    <row r="3673" spans="33:41">
      <c r="AG3673" s="2">
        <v>3657</v>
      </c>
      <c r="AH3673" s="17">
        <v>3656</v>
      </c>
      <c r="AI3673" s="17">
        <f t="shared" si="120"/>
        <v>2.9462271062271062</v>
      </c>
      <c r="AJ3673" s="17" t="str">
        <f t="shared" si="121"/>
        <v>E48</v>
      </c>
      <c r="AK3673" s="17"/>
      <c r="AL3673" s="17"/>
      <c r="AM3673" s="9"/>
      <c r="AN3673" s="9"/>
      <c r="AO3673" s="9"/>
    </row>
    <row r="3674" spans="33:41">
      <c r="AG3674" s="2">
        <v>3658</v>
      </c>
      <c r="AH3674" s="17">
        <v>3657</v>
      </c>
      <c r="AI3674" s="17">
        <f t="shared" si="120"/>
        <v>2.9470329670329671</v>
      </c>
      <c r="AJ3674" s="17" t="str">
        <f t="shared" si="121"/>
        <v>E49</v>
      </c>
      <c r="AK3674" s="17"/>
      <c r="AL3674" s="17"/>
      <c r="AM3674" s="9"/>
      <c r="AN3674" s="9"/>
      <c r="AO3674" s="9"/>
    </row>
    <row r="3675" spans="33:41">
      <c r="AG3675" s="2">
        <v>3659</v>
      </c>
      <c r="AH3675" s="17">
        <v>3658</v>
      </c>
      <c r="AI3675" s="17">
        <f t="shared" si="120"/>
        <v>2.9478388278388277</v>
      </c>
      <c r="AJ3675" s="17" t="str">
        <f t="shared" si="121"/>
        <v>E4A</v>
      </c>
      <c r="AK3675" s="17"/>
      <c r="AL3675" s="17"/>
      <c r="AM3675" s="9"/>
      <c r="AN3675" s="9"/>
      <c r="AO3675" s="9"/>
    </row>
    <row r="3676" spans="33:41">
      <c r="AG3676" s="2">
        <v>3660</v>
      </c>
      <c r="AH3676" s="17">
        <v>3659</v>
      </c>
      <c r="AI3676" s="17">
        <f t="shared" si="120"/>
        <v>2.9486446886446886</v>
      </c>
      <c r="AJ3676" s="17" t="str">
        <f t="shared" si="121"/>
        <v>E4B</v>
      </c>
      <c r="AK3676" s="17"/>
      <c r="AL3676" s="17"/>
      <c r="AM3676" s="9"/>
      <c r="AN3676" s="9"/>
      <c r="AO3676" s="9"/>
    </row>
    <row r="3677" spans="33:41">
      <c r="AG3677" s="2">
        <v>3661</v>
      </c>
      <c r="AH3677" s="17">
        <v>3660</v>
      </c>
      <c r="AI3677" s="17">
        <f t="shared" si="120"/>
        <v>2.9494505494505496</v>
      </c>
      <c r="AJ3677" s="17" t="str">
        <f t="shared" si="121"/>
        <v>E4C</v>
      </c>
      <c r="AK3677" s="17"/>
      <c r="AL3677" s="17"/>
      <c r="AM3677" s="9"/>
      <c r="AN3677" s="9"/>
      <c r="AO3677" s="9"/>
    </row>
    <row r="3678" spans="33:41">
      <c r="AG3678" s="2">
        <v>3662</v>
      </c>
      <c r="AH3678" s="17">
        <v>3661</v>
      </c>
      <c r="AI3678" s="17">
        <f t="shared" si="120"/>
        <v>2.9502564102564102</v>
      </c>
      <c r="AJ3678" s="17" t="str">
        <f t="shared" si="121"/>
        <v>E4D</v>
      </c>
      <c r="AK3678" s="17"/>
      <c r="AL3678" s="17"/>
      <c r="AM3678" s="9"/>
      <c r="AN3678" s="9"/>
      <c r="AO3678" s="9"/>
    </row>
    <row r="3679" spans="33:41">
      <c r="AG3679" s="2">
        <v>3663</v>
      </c>
      <c r="AH3679" s="17">
        <v>3662</v>
      </c>
      <c r="AI3679" s="17">
        <f t="shared" si="120"/>
        <v>2.9510622710622711</v>
      </c>
      <c r="AJ3679" s="17" t="str">
        <f t="shared" si="121"/>
        <v>E4E</v>
      </c>
      <c r="AK3679" s="17"/>
      <c r="AL3679" s="17"/>
      <c r="AM3679" s="9"/>
      <c r="AN3679" s="9"/>
      <c r="AO3679" s="9"/>
    </row>
    <row r="3680" spans="33:41">
      <c r="AG3680" s="2">
        <v>3664</v>
      </c>
      <c r="AH3680" s="17">
        <v>3663</v>
      </c>
      <c r="AI3680" s="17">
        <f t="shared" si="120"/>
        <v>2.9518681318681317</v>
      </c>
      <c r="AJ3680" s="17" t="str">
        <f t="shared" si="121"/>
        <v>E4F</v>
      </c>
      <c r="AK3680" s="17"/>
      <c r="AL3680" s="17"/>
      <c r="AM3680" s="9"/>
      <c r="AN3680" s="9"/>
      <c r="AO3680" s="9"/>
    </row>
    <row r="3681" spans="33:41">
      <c r="AG3681" s="2">
        <v>3665</v>
      </c>
      <c r="AH3681" s="17">
        <v>3664</v>
      </c>
      <c r="AI3681" s="17">
        <f t="shared" si="120"/>
        <v>2.9526739926739927</v>
      </c>
      <c r="AJ3681" s="17" t="str">
        <f t="shared" si="121"/>
        <v>E50</v>
      </c>
      <c r="AK3681" s="17"/>
      <c r="AL3681" s="17"/>
      <c r="AM3681" s="9"/>
      <c r="AN3681" s="9"/>
      <c r="AO3681" s="9"/>
    </row>
    <row r="3682" spans="33:41">
      <c r="AG3682" s="2">
        <v>3666</v>
      </c>
      <c r="AH3682" s="17">
        <v>3665</v>
      </c>
      <c r="AI3682" s="17">
        <f t="shared" si="120"/>
        <v>2.9534798534798536</v>
      </c>
      <c r="AJ3682" s="17" t="str">
        <f t="shared" si="121"/>
        <v>E51</v>
      </c>
      <c r="AK3682" s="17"/>
      <c r="AL3682" s="17"/>
      <c r="AM3682" s="9"/>
      <c r="AN3682" s="9"/>
      <c r="AO3682" s="9"/>
    </row>
    <row r="3683" spans="33:41">
      <c r="AG3683" s="2">
        <v>3667</v>
      </c>
      <c r="AH3683" s="17">
        <v>3666</v>
      </c>
      <c r="AI3683" s="17">
        <f t="shared" si="120"/>
        <v>2.9542857142857142</v>
      </c>
      <c r="AJ3683" s="17" t="str">
        <f t="shared" si="121"/>
        <v>E52</v>
      </c>
      <c r="AK3683" s="17"/>
      <c r="AL3683" s="17"/>
      <c r="AM3683" s="9"/>
      <c r="AN3683" s="9"/>
      <c r="AO3683" s="9"/>
    </row>
    <row r="3684" spans="33:41">
      <c r="AG3684" s="2">
        <v>3668</v>
      </c>
      <c r="AH3684" s="17">
        <v>3667</v>
      </c>
      <c r="AI3684" s="17">
        <f t="shared" si="120"/>
        <v>2.9550915750915752</v>
      </c>
      <c r="AJ3684" s="17" t="str">
        <f t="shared" si="121"/>
        <v>E53</v>
      </c>
      <c r="AK3684" s="17"/>
      <c r="AL3684" s="17"/>
      <c r="AM3684" s="9"/>
      <c r="AN3684" s="9"/>
      <c r="AO3684" s="9"/>
    </row>
    <row r="3685" spans="33:41">
      <c r="AG3685" s="2">
        <v>3669</v>
      </c>
      <c r="AH3685" s="17">
        <v>3668</v>
      </c>
      <c r="AI3685" s="17">
        <f t="shared" si="120"/>
        <v>2.9558974358974357</v>
      </c>
      <c r="AJ3685" s="17" t="str">
        <f t="shared" si="121"/>
        <v>E54</v>
      </c>
      <c r="AK3685" s="17"/>
      <c r="AL3685" s="17"/>
      <c r="AM3685" s="9"/>
      <c r="AN3685" s="9"/>
      <c r="AO3685" s="9"/>
    </row>
    <row r="3686" spans="33:41">
      <c r="AG3686" s="2">
        <v>3670</v>
      </c>
      <c r="AH3686" s="17">
        <v>3669</v>
      </c>
      <c r="AI3686" s="17">
        <f t="shared" si="120"/>
        <v>2.9567032967032967</v>
      </c>
      <c r="AJ3686" s="17" t="str">
        <f t="shared" si="121"/>
        <v>E55</v>
      </c>
      <c r="AK3686" s="17"/>
      <c r="AL3686" s="17"/>
      <c r="AM3686" s="9"/>
      <c r="AN3686" s="9"/>
      <c r="AO3686" s="9"/>
    </row>
    <row r="3687" spans="33:41">
      <c r="AG3687" s="2">
        <v>3671</v>
      </c>
      <c r="AH3687" s="17">
        <v>3670</v>
      </c>
      <c r="AI3687" s="17">
        <f t="shared" si="120"/>
        <v>2.9575091575091577</v>
      </c>
      <c r="AJ3687" s="17" t="str">
        <f t="shared" si="121"/>
        <v>E56</v>
      </c>
      <c r="AK3687" s="17"/>
      <c r="AL3687" s="17"/>
      <c r="AM3687" s="9"/>
      <c r="AN3687" s="9"/>
      <c r="AO3687" s="9"/>
    </row>
    <row r="3688" spans="33:41">
      <c r="AG3688" s="2">
        <v>3672</v>
      </c>
      <c r="AH3688" s="17">
        <v>3671</v>
      </c>
      <c r="AI3688" s="17">
        <f t="shared" si="120"/>
        <v>2.9583150183150182</v>
      </c>
      <c r="AJ3688" s="17" t="str">
        <f t="shared" si="121"/>
        <v>E57</v>
      </c>
      <c r="AK3688" s="17"/>
      <c r="AL3688" s="17"/>
      <c r="AM3688" s="9"/>
      <c r="AN3688" s="9"/>
      <c r="AO3688" s="9"/>
    </row>
    <row r="3689" spans="33:41">
      <c r="AG3689" s="2">
        <v>3673</v>
      </c>
      <c r="AH3689" s="17">
        <v>3672</v>
      </c>
      <c r="AI3689" s="17">
        <f t="shared" si="120"/>
        <v>2.9591208791208792</v>
      </c>
      <c r="AJ3689" s="17" t="str">
        <f t="shared" si="121"/>
        <v>E58</v>
      </c>
      <c r="AK3689" s="17"/>
      <c r="AL3689" s="17"/>
      <c r="AM3689" s="9"/>
      <c r="AN3689" s="9"/>
      <c r="AO3689" s="9"/>
    </row>
    <row r="3690" spans="33:41">
      <c r="AG3690" s="2">
        <v>3674</v>
      </c>
      <c r="AH3690" s="17">
        <v>3673</v>
      </c>
      <c r="AI3690" s="17">
        <f t="shared" si="120"/>
        <v>2.9599267399267397</v>
      </c>
      <c r="AJ3690" s="17" t="str">
        <f t="shared" si="121"/>
        <v>E59</v>
      </c>
      <c r="AK3690" s="17"/>
      <c r="AL3690" s="17"/>
      <c r="AM3690" s="9"/>
      <c r="AN3690" s="9"/>
      <c r="AO3690" s="9"/>
    </row>
    <row r="3691" spans="33:41">
      <c r="AG3691" s="2">
        <v>3675</v>
      </c>
      <c r="AH3691" s="17">
        <v>3674</v>
      </c>
      <c r="AI3691" s="17">
        <f t="shared" si="120"/>
        <v>2.9607326007326007</v>
      </c>
      <c r="AJ3691" s="17" t="str">
        <f t="shared" si="121"/>
        <v>E5A</v>
      </c>
      <c r="AK3691" s="17"/>
      <c r="AL3691" s="17"/>
      <c r="AM3691" s="9"/>
      <c r="AN3691" s="9"/>
      <c r="AO3691" s="9"/>
    </row>
    <row r="3692" spans="33:41">
      <c r="AG3692" s="2">
        <v>3676</v>
      </c>
      <c r="AH3692" s="17">
        <v>3675</v>
      </c>
      <c r="AI3692" s="17">
        <f t="shared" si="120"/>
        <v>2.9615384615384617</v>
      </c>
      <c r="AJ3692" s="17" t="str">
        <f t="shared" si="121"/>
        <v>E5B</v>
      </c>
      <c r="AK3692" s="17"/>
      <c r="AL3692" s="17"/>
      <c r="AM3692" s="9"/>
      <c r="AN3692" s="9"/>
      <c r="AO3692" s="9"/>
    </row>
    <row r="3693" spans="33:41">
      <c r="AG3693" s="2">
        <v>3677</v>
      </c>
      <c r="AH3693" s="17">
        <v>3676</v>
      </c>
      <c r="AI3693" s="17">
        <f t="shared" si="120"/>
        <v>2.9623443223443222</v>
      </c>
      <c r="AJ3693" s="17" t="str">
        <f t="shared" si="121"/>
        <v>E5C</v>
      </c>
      <c r="AK3693" s="17"/>
      <c r="AL3693" s="17"/>
      <c r="AM3693" s="9"/>
      <c r="AN3693" s="9"/>
      <c r="AO3693" s="9"/>
    </row>
    <row r="3694" spans="33:41">
      <c r="AG3694" s="2">
        <v>3678</v>
      </c>
      <c r="AH3694" s="17">
        <v>3677</v>
      </c>
      <c r="AI3694" s="17">
        <f t="shared" si="120"/>
        <v>2.9631501831501832</v>
      </c>
      <c r="AJ3694" s="17" t="str">
        <f t="shared" si="121"/>
        <v>E5D</v>
      </c>
      <c r="AK3694" s="17"/>
      <c r="AL3694" s="17"/>
      <c r="AM3694" s="9"/>
      <c r="AN3694" s="9"/>
      <c r="AO3694" s="9"/>
    </row>
    <row r="3695" spans="33:41">
      <c r="AG3695" s="2">
        <v>3679</v>
      </c>
      <c r="AH3695" s="17">
        <v>3678</v>
      </c>
      <c r="AI3695" s="17">
        <f t="shared" si="120"/>
        <v>2.9639560439560442</v>
      </c>
      <c r="AJ3695" s="17" t="str">
        <f t="shared" si="121"/>
        <v>E5E</v>
      </c>
      <c r="AK3695" s="17"/>
      <c r="AL3695" s="17"/>
      <c r="AM3695" s="9"/>
      <c r="AN3695" s="9"/>
      <c r="AO3695" s="9"/>
    </row>
    <row r="3696" spans="33:41">
      <c r="AG3696" s="2">
        <v>3680</v>
      </c>
      <c r="AH3696" s="17">
        <v>3679</v>
      </c>
      <c r="AI3696" s="17">
        <f t="shared" si="120"/>
        <v>2.9647619047619047</v>
      </c>
      <c r="AJ3696" s="17" t="str">
        <f t="shared" si="121"/>
        <v>E5F</v>
      </c>
      <c r="AK3696" s="17"/>
      <c r="AL3696" s="17"/>
      <c r="AM3696" s="9"/>
      <c r="AN3696" s="9"/>
      <c r="AO3696" s="9"/>
    </row>
    <row r="3697" spans="33:41">
      <c r="AG3697" s="2">
        <v>3681</v>
      </c>
      <c r="AH3697" s="17">
        <v>3680</v>
      </c>
      <c r="AI3697" s="17">
        <f t="shared" si="120"/>
        <v>2.9655677655677657</v>
      </c>
      <c r="AJ3697" s="17" t="str">
        <f t="shared" si="121"/>
        <v>E60</v>
      </c>
      <c r="AK3697" s="17"/>
      <c r="AL3697" s="17"/>
      <c r="AM3697" s="9"/>
      <c r="AN3697" s="9"/>
      <c r="AO3697" s="9"/>
    </row>
    <row r="3698" spans="33:41">
      <c r="AG3698" s="2">
        <v>3682</v>
      </c>
      <c r="AH3698" s="17">
        <v>3681</v>
      </c>
      <c r="AI3698" s="17">
        <f t="shared" si="120"/>
        <v>2.9663736263736262</v>
      </c>
      <c r="AJ3698" s="17" t="str">
        <f t="shared" si="121"/>
        <v>E61</v>
      </c>
      <c r="AK3698" s="17"/>
      <c r="AL3698" s="17"/>
      <c r="AM3698" s="9"/>
      <c r="AN3698" s="9"/>
      <c r="AO3698" s="9"/>
    </row>
    <row r="3699" spans="33:41">
      <c r="AG3699" s="2">
        <v>3683</v>
      </c>
      <c r="AH3699" s="17">
        <v>3682</v>
      </c>
      <c r="AI3699" s="17">
        <f t="shared" si="120"/>
        <v>2.9671794871794872</v>
      </c>
      <c r="AJ3699" s="17" t="str">
        <f t="shared" si="121"/>
        <v>E62</v>
      </c>
      <c r="AK3699" s="17"/>
      <c r="AL3699" s="17"/>
      <c r="AM3699" s="9"/>
      <c r="AN3699" s="9"/>
      <c r="AO3699" s="9"/>
    </row>
    <row r="3700" spans="33:41">
      <c r="AG3700" s="2">
        <v>3684</v>
      </c>
      <c r="AH3700" s="17">
        <v>3683</v>
      </c>
      <c r="AI3700" s="17">
        <f t="shared" si="120"/>
        <v>2.9679853479853482</v>
      </c>
      <c r="AJ3700" s="17" t="str">
        <f t="shared" si="121"/>
        <v>E63</v>
      </c>
      <c r="AK3700" s="17"/>
      <c r="AL3700" s="17"/>
      <c r="AM3700" s="9"/>
      <c r="AN3700" s="9"/>
      <c r="AO3700" s="9"/>
    </row>
    <row r="3701" spans="33:41">
      <c r="AG3701" s="2">
        <v>3685</v>
      </c>
      <c r="AH3701" s="17">
        <v>3684</v>
      </c>
      <c r="AI3701" s="17">
        <f t="shared" si="120"/>
        <v>2.9687912087912087</v>
      </c>
      <c r="AJ3701" s="17" t="str">
        <f t="shared" si="121"/>
        <v>E64</v>
      </c>
      <c r="AK3701" s="17"/>
      <c r="AL3701" s="17"/>
      <c r="AM3701" s="9"/>
      <c r="AN3701" s="9"/>
      <c r="AO3701" s="9"/>
    </row>
    <row r="3702" spans="33:41">
      <c r="AG3702" s="2">
        <v>3686</v>
      </c>
      <c r="AH3702" s="17">
        <v>3685</v>
      </c>
      <c r="AI3702" s="17">
        <f t="shared" si="120"/>
        <v>2.9695970695970697</v>
      </c>
      <c r="AJ3702" s="17" t="str">
        <f t="shared" si="121"/>
        <v>E65</v>
      </c>
      <c r="AK3702" s="17"/>
      <c r="AL3702" s="17"/>
      <c r="AM3702" s="9"/>
      <c r="AN3702" s="9"/>
      <c r="AO3702" s="9"/>
    </row>
    <row r="3703" spans="33:41">
      <c r="AG3703" s="2">
        <v>3687</v>
      </c>
      <c r="AH3703" s="17">
        <v>3686</v>
      </c>
      <c r="AI3703" s="17">
        <f t="shared" si="120"/>
        <v>2.9704029304029302</v>
      </c>
      <c r="AJ3703" s="17" t="str">
        <f t="shared" si="121"/>
        <v>E66</v>
      </c>
      <c r="AK3703" s="17"/>
      <c r="AL3703" s="17"/>
      <c r="AM3703" s="9"/>
      <c r="AN3703" s="9"/>
      <c r="AO3703" s="9"/>
    </row>
    <row r="3704" spans="33:41">
      <c r="AG3704" s="2">
        <v>3688</v>
      </c>
      <c r="AH3704" s="17">
        <v>3687</v>
      </c>
      <c r="AI3704" s="17">
        <f t="shared" si="120"/>
        <v>2.9712087912087912</v>
      </c>
      <c r="AJ3704" s="17" t="str">
        <f t="shared" si="121"/>
        <v>E67</v>
      </c>
      <c r="AK3704" s="17"/>
      <c r="AL3704" s="17"/>
      <c r="AM3704" s="9"/>
      <c r="AN3704" s="9"/>
      <c r="AO3704" s="9"/>
    </row>
    <row r="3705" spans="33:41">
      <c r="AG3705" s="2">
        <v>3689</v>
      </c>
      <c r="AH3705" s="17">
        <v>3688</v>
      </c>
      <c r="AI3705" s="17">
        <f t="shared" si="120"/>
        <v>2.9720146520146522</v>
      </c>
      <c r="AJ3705" s="17" t="str">
        <f t="shared" si="121"/>
        <v>E68</v>
      </c>
      <c r="AK3705" s="17"/>
      <c r="AL3705" s="17"/>
      <c r="AM3705" s="9"/>
      <c r="AN3705" s="9"/>
      <c r="AO3705" s="9"/>
    </row>
    <row r="3706" spans="33:41">
      <c r="AG3706" s="2">
        <v>3690</v>
      </c>
      <c r="AH3706" s="17">
        <v>3689</v>
      </c>
      <c r="AI3706" s="17">
        <f t="shared" si="120"/>
        <v>2.9728205128205127</v>
      </c>
      <c r="AJ3706" s="17" t="str">
        <f t="shared" si="121"/>
        <v>E69</v>
      </c>
      <c r="AK3706" s="17"/>
      <c r="AL3706" s="17"/>
      <c r="AM3706" s="9"/>
      <c r="AN3706" s="9"/>
      <c r="AO3706" s="9"/>
    </row>
    <row r="3707" spans="33:41">
      <c r="AG3707" s="2">
        <v>3691</v>
      </c>
      <c r="AH3707" s="17">
        <v>3690</v>
      </c>
      <c r="AI3707" s="17">
        <f t="shared" si="120"/>
        <v>2.9736263736263737</v>
      </c>
      <c r="AJ3707" s="17" t="str">
        <f t="shared" si="121"/>
        <v>E6A</v>
      </c>
      <c r="AK3707" s="17"/>
      <c r="AL3707" s="17"/>
      <c r="AM3707" s="9"/>
      <c r="AN3707" s="9"/>
      <c r="AO3707" s="9"/>
    </row>
    <row r="3708" spans="33:41">
      <c r="AG3708" s="2">
        <v>3692</v>
      </c>
      <c r="AH3708" s="17">
        <v>3691</v>
      </c>
      <c r="AI3708" s="17">
        <f t="shared" si="120"/>
        <v>2.9744322344322343</v>
      </c>
      <c r="AJ3708" s="17" t="str">
        <f t="shared" si="121"/>
        <v>E6B</v>
      </c>
      <c r="AK3708" s="17"/>
      <c r="AL3708" s="17"/>
      <c r="AM3708" s="9"/>
      <c r="AN3708" s="9"/>
      <c r="AO3708" s="9"/>
    </row>
    <row r="3709" spans="33:41">
      <c r="AG3709" s="2">
        <v>3693</v>
      </c>
      <c r="AH3709" s="17">
        <v>3692</v>
      </c>
      <c r="AI3709" s="17">
        <f t="shared" si="120"/>
        <v>2.9752380952380952</v>
      </c>
      <c r="AJ3709" s="17" t="str">
        <f t="shared" si="121"/>
        <v>E6C</v>
      </c>
      <c r="AK3709" s="17"/>
      <c r="AL3709" s="17"/>
      <c r="AM3709" s="9"/>
      <c r="AN3709" s="9"/>
      <c r="AO3709" s="9"/>
    </row>
    <row r="3710" spans="33:41">
      <c r="AG3710" s="2">
        <v>3694</v>
      </c>
      <c r="AH3710" s="17">
        <v>3693</v>
      </c>
      <c r="AI3710" s="17">
        <f t="shared" si="120"/>
        <v>2.9760439560439562</v>
      </c>
      <c r="AJ3710" s="17" t="str">
        <f t="shared" si="121"/>
        <v>E6D</v>
      </c>
      <c r="AK3710" s="17"/>
      <c r="AL3710" s="17"/>
      <c r="AM3710" s="9"/>
      <c r="AN3710" s="9"/>
      <c r="AO3710" s="9"/>
    </row>
    <row r="3711" spans="33:41">
      <c r="AG3711" s="2">
        <v>3695</v>
      </c>
      <c r="AH3711" s="17">
        <v>3694</v>
      </c>
      <c r="AI3711" s="17">
        <f t="shared" si="120"/>
        <v>2.9768498168498168</v>
      </c>
      <c r="AJ3711" s="17" t="str">
        <f t="shared" si="121"/>
        <v>E6E</v>
      </c>
      <c r="AK3711" s="17"/>
      <c r="AL3711" s="17"/>
      <c r="AM3711" s="9"/>
      <c r="AN3711" s="9"/>
      <c r="AO3711" s="9"/>
    </row>
    <row r="3712" spans="33:41">
      <c r="AG3712" s="2">
        <v>3696</v>
      </c>
      <c r="AH3712" s="17">
        <v>3695</v>
      </c>
      <c r="AI3712" s="17">
        <f t="shared" si="120"/>
        <v>2.9776556776556777</v>
      </c>
      <c r="AJ3712" s="17" t="str">
        <f t="shared" si="121"/>
        <v>E6F</v>
      </c>
      <c r="AK3712" s="17"/>
      <c r="AL3712" s="17"/>
      <c r="AM3712" s="9"/>
      <c r="AN3712" s="9"/>
      <c r="AO3712" s="9"/>
    </row>
    <row r="3713" spans="33:41">
      <c r="AG3713" s="2">
        <v>3697</v>
      </c>
      <c r="AH3713" s="17">
        <v>3696</v>
      </c>
      <c r="AI3713" s="17">
        <f t="shared" si="120"/>
        <v>2.9784615384615383</v>
      </c>
      <c r="AJ3713" s="17" t="str">
        <f t="shared" si="121"/>
        <v>E70</v>
      </c>
      <c r="AK3713" s="17"/>
      <c r="AL3713" s="17"/>
      <c r="AM3713" s="9"/>
      <c r="AN3713" s="9"/>
      <c r="AO3713" s="9"/>
    </row>
    <row r="3714" spans="33:41">
      <c r="AG3714" s="2">
        <v>3698</v>
      </c>
      <c r="AH3714" s="17">
        <v>3697</v>
      </c>
      <c r="AI3714" s="17">
        <f t="shared" si="120"/>
        <v>2.9792673992673993</v>
      </c>
      <c r="AJ3714" s="17" t="str">
        <f t="shared" si="121"/>
        <v>E71</v>
      </c>
      <c r="AK3714" s="17"/>
      <c r="AL3714" s="17"/>
      <c r="AM3714" s="9"/>
      <c r="AN3714" s="9"/>
      <c r="AO3714" s="9"/>
    </row>
    <row r="3715" spans="33:41">
      <c r="AG3715" s="2">
        <v>3699</v>
      </c>
      <c r="AH3715" s="17">
        <v>3698</v>
      </c>
      <c r="AI3715" s="17">
        <f t="shared" si="120"/>
        <v>2.9800732600732602</v>
      </c>
      <c r="AJ3715" s="17" t="str">
        <f t="shared" si="121"/>
        <v>E72</v>
      </c>
      <c r="AK3715" s="17"/>
      <c r="AL3715" s="17"/>
      <c r="AM3715" s="9"/>
      <c r="AN3715" s="9"/>
      <c r="AO3715" s="9"/>
    </row>
    <row r="3716" spans="33:41">
      <c r="AG3716" s="2">
        <v>3700</v>
      </c>
      <c r="AH3716" s="17">
        <v>3699</v>
      </c>
      <c r="AI3716" s="17">
        <f t="shared" si="120"/>
        <v>2.9808791208791208</v>
      </c>
      <c r="AJ3716" s="17" t="str">
        <f t="shared" si="121"/>
        <v>E73</v>
      </c>
      <c r="AK3716" s="17"/>
      <c r="AL3716" s="17"/>
      <c r="AM3716" s="9"/>
      <c r="AN3716" s="9"/>
      <c r="AO3716" s="9"/>
    </row>
    <row r="3717" spans="33:41">
      <c r="AG3717" s="2">
        <v>3701</v>
      </c>
      <c r="AH3717" s="17">
        <v>3700</v>
      </c>
      <c r="AI3717" s="17">
        <f t="shared" si="120"/>
        <v>2.9816849816849818</v>
      </c>
      <c r="AJ3717" s="17" t="str">
        <f t="shared" si="121"/>
        <v>E74</v>
      </c>
      <c r="AK3717" s="17"/>
      <c r="AL3717" s="17"/>
      <c r="AM3717" s="9"/>
      <c r="AN3717" s="9"/>
      <c r="AO3717" s="9"/>
    </row>
    <row r="3718" spans="33:41">
      <c r="AG3718" s="2">
        <v>3702</v>
      </c>
      <c r="AH3718" s="17">
        <v>3701</v>
      </c>
      <c r="AI3718" s="17">
        <f t="shared" si="120"/>
        <v>2.9824908424908423</v>
      </c>
      <c r="AJ3718" s="17" t="str">
        <f t="shared" si="121"/>
        <v>E75</v>
      </c>
      <c r="AK3718" s="17"/>
      <c r="AL3718" s="17"/>
      <c r="AM3718" s="9"/>
      <c r="AN3718" s="9"/>
      <c r="AO3718" s="9"/>
    </row>
    <row r="3719" spans="33:41">
      <c r="AG3719" s="2">
        <v>3703</v>
      </c>
      <c r="AH3719" s="17">
        <v>3702</v>
      </c>
      <c r="AI3719" s="17">
        <f t="shared" si="120"/>
        <v>2.9832967032967033</v>
      </c>
      <c r="AJ3719" s="17" t="str">
        <f t="shared" si="121"/>
        <v>E76</v>
      </c>
      <c r="AK3719" s="17"/>
      <c r="AL3719" s="17"/>
      <c r="AM3719" s="9"/>
      <c r="AN3719" s="9"/>
      <c r="AO3719" s="9"/>
    </row>
    <row r="3720" spans="33:41">
      <c r="AG3720" s="2">
        <v>3704</v>
      </c>
      <c r="AH3720" s="17">
        <v>3703</v>
      </c>
      <c r="AI3720" s="17">
        <f t="shared" si="120"/>
        <v>2.9841025641025642</v>
      </c>
      <c r="AJ3720" s="17" t="str">
        <f t="shared" si="121"/>
        <v>E77</v>
      </c>
      <c r="AK3720" s="17"/>
      <c r="AL3720" s="17"/>
      <c r="AM3720" s="9"/>
      <c r="AN3720" s="9"/>
      <c r="AO3720" s="9"/>
    </row>
    <row r="3721" spans="33:41">
      <c r="AG3721" s="2">
        <v>3705</v>
      </c>
      <c r="AH3721" s="17">
        <v>3704</v>
      </c>
      <c r="AI3721" s="17">
        <f t="shared" si="120"/>
        <v>2.9849084249084248</v>
      </c>
      <c r="AJ3721" s="17" t="str">
        <f t="shared" si="121"/>
        <v>E78</v>
      </c>
      <c r="AK3721" s="17"/>
      <c r="AL3721" s="17"/>
      <c r="AM3721" s="9"/>
      <c r="AN3721" s="9"/>
      <c r="AO3721" s="9"/>
    </row>
    <row r="3722" spans="33:41">
      <c r="AG3722" s="2">
        <v>3706</v>
      </c>
      <c r="AH3722" s="17">
        <v>3705</v>
      </c>
      <c r="AI3722" s="17">
        <f t="shared" si="120"/>
        <v>2.9857142857142858</v>
      </c>
      <c r="AJ3722" s="17" t="str">
        <f t="shared" si="121"/>
        <v>E79</v>
      </c>
      <c r="AK3722" s="17"/>
      <c r="AL3722" s="17"/>
      <c r="AM3722" s="9"/>
      <c r="AN3722" s="9"/>
      <c r="AO3722" s="9"/>
    </row>
    <row r="3723" spans="33:41">
      <c r="AG3723" s="2">
        <v>3707</v>
      </c>
      <c r="AH3723" s="17">
        <v>3706</v>
      </c>
      <c r="AI3723" s="17">
        <f t="shared" si="120"/>
        <v>2.9865201465201463</v>
      </c>
      <c r="AJ3723" s="17" t="str">
        <f t="shared" si="121"/>
        <v>E7A</v>
      </c>
      <c r="AK3723" s="17"/>
      <c r="AL3723" s="17"/>
      <c r="AM3723" s="9"/>
      <c r="AN3723" s="9"/>
      <c r="AO3723" s="9"/>
    </row>
    <row r="3724" spans="33:41">
      <c r="AG3724" s="2">
        <v>3708</v>
      </c>
      <c r="AH3724" s="17">
        <v>3707</v>
      </c>
      <c r="AI3724" s="17">
        <f t="shared" si="120"/>
        <v>2.9873260073260073</v>
      </c>
      <c r="AJ3724" s="17" t="str">
        <f t="shared" si="121"/>
        <v>E7B</v>
      </c>
      <c r="AK3724" s="17"/>
      <c r="AL3724" s="17"/>
      <c r="AM3724" s="9"/>
      <c r="AN3724" s="9"/>
      <c r="AO3724" s="9"/>
    </row>
    <row r="3725" spans="33:41">
      <c r="AG3725" s="2">
        <v>3709</v>
      </c>
      <c r="AH3725" s="17">
        <v>3708</v>
      </c>
      <c r="AI3725" s="17">
        <f t="shared" si="120"/>
        <v>2.9881318681318683</v>
      </c>
      <c r="AJ3725" s="17" t="str">
        <f t="shared" si="121"/>
        <v>E7C</v>
      </c>
      <c r="AK3725" s="17"/>
      <c r="AL3725" s="17"/>
      <c r="AM3725" s="9"/>
      <c r="AN3725" s="9"/>
      <c r="AO3725" s="9"/>
    </row>
    <row r="3726" spans="33:41">
      <c r="AG3726" s="2">
        <v>3710</v>
      </c>
      <c r="AH3726" s="17">
        <v>3709</v>
      </c>
      <c r="AI3726" s="17">
        <f t="shared" si="120"/>
        <v>2.9889377289377288</v>
      </c>
      <c r="AJ3726" s="17" t="str">
        <f t="shared" si="121"/>
        <v>E7D</v>
      </c>
      <c r="AK3726" s="17"/>
      <c r="AL3726" s="17"/>
      <c r="AM3726" s="9"/>
      <c r="AN3726" s="9"/>
      <c r="AO3726" s="9"/>
    </row>
    <row r="3727" spans="33:41">
      <c r="AG3727" s="2">
        <v>3711</v>
      </c>
      <c r="AH3727" s="17">
        <v>3710</v>
      </c>
      <c r="AI3727" s="17">
        <f t="shared" si="120"/>
        <v>2.9897435897435898</v>
      </c>
      <c r="AJ3727" s="17" t="str">
        <f t="shared" si="121"/>
        <v>E7E</v>
      </c>
      <c r="AK3727" s="17"/>
      <c r="AL3727" s="17"/>
      <c r="AM3727" s="9"/>
      <c r="AN3727" s="9"/>
      <c r="AO3727" s="9"/>
    </row>
    <row r="3728" spans="33:41">
      <c r="AG3728" s="2">
        <v>3712</v>
      </c>
      <c r="AH3728" s="17">
        <v>3711</v>
      </c>
      <c r="AI3728" s="17">
        <f t="shared" si="120"/>
        <v>2.9905494505494508</v>
      </c>
      <c r="AJ3728" s="17" t="str">
        <f t="shared" si="121"/>
        <v>E7F</v>
      </c>
      <c r="AK3728" s="17"/>
      <c r="AL3728" s="17"/>
      <c r="AM3728" s="9"/>
      <c r="AN3728" s="9"/>
      <c r="AO3728" s="9"/>
    </row>
    <row r="3729" spans="33:41">
      <c r="AG3729" s="2">
        <v>3713</v>
      </c>
      <c r="AH3729" s="17">
        <v>3712</v>
      </c>
      <c r="AI3729" s="17">
        <f t="shared" si="120"/>
        <v>2.9913553113553113</v>
      </c>
      <c r="AJ3729" s="17" t="str">
        <f t="shared" si="121"/>
        <v>E80</v>
      </c>
      <c r="AK3729" s="17"/>
      <c r="AL3729" s="17"/>
      <c r="AM3729" s="9"/>
      <c r="AN3729" s="9"/>
      <c r="AO3729" s="9"/>
    </row>
    <row r="3730" spans="33:41">
      <c r="AG3730" s="2">
        <v>3714</v>
      </c>
      <c r="AH3730" s="17">
        <v>3713</v>
      </c>
      <c r="AI3730" s="17">
        <f t="shared" si="120"/>
        <v>2.9921611721611723</v>
      </c>
      <c r="AJ3730" s="17" t="str">
        <f t="shared" si="121"/>
        <v>E81</v>
      </c>
      <c r="AK3730" s="17"/>
      <c r="AL3730" s="17"/>
      <c r="AM3730" s="9"/>
      <c r="AN3730" s="9"/>
      <c r="AO3730" s="9"/>
    </row>
    <row r="3731" spans="33:41">
      <c r="AG3731" s="2">
        <v>3715</v>
      </c>
      <c r="AH3731" s="17">
        <v>3714</v>
      </c>
      <c r="AI3731" s="17">
        <f t="shared" ref="AI3731:AI3794" si="122">AH3731*$AJ$15</f>
        <v>2.9929670329670328</v>
      </c>
      <c r="AJ3731" s="17" t="str">
        <f t="shared" ref="AJ3731:AJ3794" si="123">DEC2HEX(AH3731,3)</f>
        <v>E82</v>
      </c>
      <c r="AK3731" s="17"/>
      <c r="AL3731" s="17"/>
      <c r="AM3731" s="9"/>
      <c r="AN3731" s="9"/>
      <c r="AO3731" s="9"/>
    </row>
    <row r="3732" spans="33:41">
      <c r="AG3732" s="2">
        <v>3716</v>
      </c>
      <c r="AH3732" s="17">
        <v>3715</v>
      </c>
      <c r="AI3732" s="17">
        <f t="shared" si="122"/>
        <v>2.9937728937728938</v>
      </c>
      <c r="AJ3732" s="17" t="str">
        <f t="shared" si="123"/>
        <v>E83</v>
      </c>
      <c r="AK3732" s="17"/>
      <c r="AL3732" s="17"/>
      <c r="AM3732" s="9"/>
      <c r="AN3732" s="9"/>
      <c r="AO3732" s="9"/>
    </row>
    <row r="3733" spans="33:41">
      <c r="AG3733" s="2">
        <v>3717</v>
      </c>
      <c r="AH3733" s="17">
        <v>3716</v>
      </c>
      <c r="AI3733" s="17">
        <f t="shared" si="122"/>
        <v>2.9945787545787548</v>
      </c>
      <c r="AJ3733" s="17" t="str">
        <f t="shared" si="123"/>
        <v>E84</v>
      </c>
      <c r="AK3733" s="17"/>
      <c r="AL3733" s="17"/>
      <c r="AM3733" s="9"/>
      <c r="AN3733" s="9"/>
      <c r="AO3733" s="9"/>
    </row>
    <row r="3734" spans="33:41">
      <c r="AG3734" s="2">
        <v>3718</v>
      </c>
      <c r="AH3734" s="17">
        <v>3717</v>
      </c>
      <c r="AI3734" s="17">
        <f t="shared" si="122"/>
        <v>2.9953846153846153</v>
      </c>
      <c r="AJ3734" s="17" t="str">
        <f t="shared" si="123"/>
        <v>E85</v>
      </c>
      <c r="AK3734" s="17"/>
      <c r="AL3734" s="17"/>
      <c r="AM3734" s="9"/>
      <c r="AN3734" s="9"/>
      <c r="AO3734" s="9"/>
    </row>
    <row r="3735" spans="33:41">
      <c r="AG3735" s="2">
        <v>3719</v>
      </c>
      <c r="AH3735" s="17">
        <v>3718</v>
      </c>
      <c r="AI3735" s="17">
        <f t="shared" si="122"/>
        <v>2.9961904761904763</v>
      </c>
      <c r="AJ3735" s="17" t="str">
        <f t="shared" si="123"/>
        <v>E86</v>
      </c>
      <c r="AK3735" s="17"/>
      <c r="AL3735" s="17"/>
      <c r="AM3735" s="9"/>
      <c r="AN3735" s="9"/>
      <c r="AO3735" s="9"/>
    </row>
    <row r="3736" spans="33:41">
      <c r="AG3736" s="2">
        <v>3720</v>
      </c>
      <c r="AH3736" s="17">
        <v>3719</v>
      </c>
      <c r="AI3736" s="17">
        <f t="shared" si="122"/>
        <v>2.9969963369963368</v>
      </c>
      <c r="AJ3736" s="17" t="str">
        <f t="shared" si="123"/>
        <v>E87</v>
      </c>
      <c r="AK3736" s="17"/>
      <c r="AL3736" s="17"/>
      <c r="AM3736" s="9"/>
      <c r="AN3736" s="9"/>
      <c r="AO3736" s="9"/>
    </row>
    <row r="3737" spans="33:41">
      <c r="AG3737" s="2">
        <v>3721</v>
      </c>
      <c r="AH3737" s="17">
        <v>3720</v>
      </c>
      <c r="AI3737" s="17">
        <f t="shared" si="122"/>
        <v>2.9978021978021978</v>
      </c>
      <c r="AJ3737" s="17" t="str">
        <f t="shared" si="123"/>
        <v>E88</v>
      </c>
      <c r="AK3737" s="17"/>
      <c r="AL3737" s="17"/>
      <c r="AM3737" s="9"/>
      <c r="AN3737" s="9"/>
      <c r="AO3737" s="9"/>
    </row>
    <row r="3738" spans="33:41">
      <c r="AG3738" s="2">
        <v>3722</v>
      </c>
      <c r="AH3738" s="17">
        <v>3721</v>
      </c>
      <c r="AI3738" s="17">
        <f t="shared" si="122"/>
        <v>2.9986080586080588</v>
      </c>
      <c r="AJ3738" s="17" t="str">
        <f t="shared" si="123"/>
        <v>E89</v>
      </c>
      <c r="AK3738" s="17"/>
      <c r="AL3738" s="17"/>
      <c r="AM3738" s="9"/>
      <c r="AN3738" s="9"/>
      <c r="AO3738" s="9"/>
    </row>
    <row r="3739" spans="33:41">
      <c r="AG3739" s="2">
        <v>3723</v>
      </c>
      <c r="AH3739" s="17">
        <v>3722</v>
      </c>
      <c r="AI3739" s="17">
        <f t="shared" si="122"/>
        <v>2.9994139194139193</v>
      </c>
      <c r="AJ3739" s="17" t="str">
        <f t="shared" si="123"/>
        <v>E8A</v>
      </c>
      <c r="AK3739" s="17"/>
      <c r="AL3739" s="17"/>
      <c r="AM3739" s="9"/>
      <c r="AN3739" s="9"/>
      <c r="AO3739" s="9"/>
    </row>
    <row r="3740" spans="33:41">
      <c r="AG3740" s="2">
        <v>3724</v>
      </c>
      <c r="AH3740" s="17">
        <v>3723</v>
      </c>
      <c r="AI3740" s="17">
        <f t="shared" si="122"/>
        <v>3.0002197802197803</v>
      </c>
      <c r="AJ3740" s="17" t="str">
        <f t="shared" si="123"/>
        <v>E8B</v>
      </c>
      <c r="AK3740" s="17"/>
      <c r="AL3740" s="17"/>
      <c r="AM3740" s="9"/>
      <c r="AN3740" s="9"/>
      <c r="AO3740" s="9"/>
    </row>
    <row r="3741" spans="33:41">
      <c r="AG3741" s="2">
        <v>3725</v>
      </c>
      <c r="AH3741" s="17">
        <v>3724</v>
      </c>
      <c r="AI3741" s="17">
        <f t="shared" si="122"/>
        <v>3.0010256410256408</v>
      </c>
      <c r="AJ3741" s="17" t="str">
        <f t="shared" si="123"/>
        <v>E8C</v>
      </c>
      <c r="AK3741" s="17"/>
      <c r="AL3741" s="17"/>
      <c r="AM3741" s="9"/>
      <c r="AN3741" s="9"/>
      <c r="AO3741" s="9"/>
    </row>
    <row r="3742" spans="33:41">
      <c r="AG3742" s="2">
        <v>3726</v>
      </c>
      <c r="AH3742" s="17">
        <v>3725</v>
      </c>
      <c r="AI3742" s="17">
        <f t="shared" si="122"/>
        <v>3.0018315018315018</v>
      </c>
      <c r="AJ3742" s="17" t="str">
        <f t="shared" si="123"/>
        <v>E8D</v>
      </c>
      <c r="AK3742" s="17"/>
      <c r="AL3742" s="17"/>
      <c r="AM3742" s="9"/>
      <c r="AN3742" s="9"/>
      <c r="AO3742" s="9"/>
    </row>
    <row r="3743" spans="33:41">
      <c r="AG3743" s="2">
        <v>3727</v>
      </c>
      <c r="AH3743" s="17">
        <v>3726</v>
      </c>
      <c r="AI3743" s="17">
        <f t="shared" si="122"/>
        <v>3.0026373626373628</v>
      </c>
      <c r="AJ3743" s="17" t="str">
        <f t="shared" si="123"/>
        <v>E8E</v>
      </c>
      <c r="AK3743" s="17"/>
      <c r="AL3743" s="17"/>
      <c r="AM3743" s="9"/>
      <c r="AN3743" s="9"/>
      <c r="AO3743" s="9"/>
    </row>
    <row r="3744" spans="33:41">
      <c r="AG3744" s="2">
        <v>3728</v>
      </c>
      <c r="AH3744" s="17">
        <v>3727</v>
      </c>
      <c r="AI3744" s="17">
        <f t="shared" si="122"/>
        <v>3.0034432234432233</v>
      </c>
      <c r="AJ3744" s="17" t="str">
        <f t="shared" si="123"/>
        <v>E8F</v>
      </c>
      <c r="AK3744" s="17"/>
      <c r="AL3744" s="17"/>
      <c r="AM3744" s="9"/>
      <c r="AN3744" s="9"/>
      <c r="AO3744" s="9"/>
    </row>
    <row r="3745" spans="33:41">
      <c r="AG3745" s="2">
        <v>3729</v>
      </c>
      <c r="AH3745" s="17">
        <v>3728</v>
      </c>
      <c r="AI3745" s="17">
        <f t="shared" si="122"/>
        <v>3.0042490842490843</v>
      </c>
      <c r="AJ3745" s="17" t="str">
        <f t="shared" si="123"/>
        <v>E90</v>
      </c>
      <c r="AK3745" s="17"/>
      <c r="AL3745" s="17"/>
      <c r="AM3745" s="9"/>
      <c r="AN3745" s="9"/>
      <c r="AO3745" s="9"/>
    </row>
    <row r="3746" spans="33:41">
      <c r="AG3746" s="2">
        <v>3730</v>
      </c>
      <c r="AH3746" s="17">
        <v>3729</v>
      </c>
      <c r="AI3746" s="17">
        <f t="shared" si="122"/>
        <v>3.0050549450549449</v>
      </c>
      <c r="AJ3746" s="17" t="str">
        <f t="shared" si="123"/>
        <v>E91</v>
      </c>
      <c r="AK3746" s="17"/>
      <c r="AL3746" s="17"/>
      <c r="AM3746" s="9"/>
      <c r="AN3746" s="9"/>
      <c r="AO3746" s="9"/>
    </row>
    <row r="3747" spans="33:41">
      <c r="AG3747" s="2">
        <v>3731</v>
      </c>
      <c r="AH3747" s="17">
        <v>3730</v>
      </c>
      <c r="AI3747" s="17">
        <f t="shared" si="122"/>
        <v>3.0058608058608058</v>
      </c>
      <c r="AJ3747" s="17" t="str">
        <f t="shared" si="123"/>
        <v>E92</v>
      </c>
      <c r="AK3747" s="17"/>
      <c r="AL3747" s="17"/>
      <c r="AM3747" s="9"/>
      <c r="AN3747" s="9"/>
      <c r="AO3747" s="9"/>
    </row>
    <row r="3748" spans="33:41">
      <c r="AG3748" s="2">
        <v>3732</v>
      </c>
      <c r="AH3748" s="17">
        <v>3731</v>
      </c>
      <c r="AI3748" s="17">
        <f t="shared" si="122"/>
        <v>3.0066666666666668</v>
      </c>
      <c r="AJ3748" s="17" t="str">
        <f t="shared" si="123"/>
        <v>E93</v>
      </c>
      <c r="AK3748" s="17"/>
      <c r="AL3748" s="17"/>
      <c r="AM3748" s="9"/>
      <c r="AN3748" s="9"/>
      <c r="AO3748" s="9"/>
    </row>
    <row r="3749" spans="33:41">
      <c r="AG3749" s="2">
        <v>3733</v>
      </c>
      <c r="AH3749" s="17">
        <v>3732</v>
      </c>
      <c r="AI3749" s="17">
        <f t="shared" si="122"/>
        <v>3.0074725274725274</v>
      </c>
      <c r="AJ3749" s="17" t="str">
        <f t="shared" si="123"/>
        <v>E94</v>
      </c>
      <c r="AK3749" s="17"/>
      <c r="AL3749" s="17"/>
      <c r="AM3749" s="9"/>
      <c r="AN3749" s="9"/>
      <c r="AO3749" s="9"/>
    </row>
    <row r="3750" spans="33:41">
      <c r="AG3750" s="2">
        <v>3734</v>
      </c>
      <c r="AH3750" s="17">
        <v>3733</v>
      </c>
      <c r="AI3750" s="17">
        <f t="shared" si="122"/>
        <v>3.0082783882783883</v>
      </c>
      <c r="AJ3750" s="17" t="str">
        <f t="shared" si="123"/>
        <v>E95</v>
      </c>
      <c r="AK3750" s="17"/>
      <c r="AL3750" s="17"/>
      <c r="AM3750" s="9"/>
      <c r="AN3750" s="9"/>
      <c r="AO3750" s="9"/>
    </row>
    <row r="3751" spans="33:41">
      <c r="AG3751" s="2">
        <v>3735</v>
      </c>
      <c r="AH3751" s="17">
        <v>3734</v>
      </c>
      <c r="AI3751" s="17">
        <f t="shared" si="122"/>
        <v>3.0090842490842489</v>
      </c>
      <c r="AJ3751" s="17" t="str">
        <f t="shared" si="123"/>
        <v>E96</v>
      </c>
      <c r="AK3751" s="17"/>
      <c r="AL3751" s="17"/>
      <c r="AM3751" s="9"/>
      <c r="AN3751" s="9"/>
      <c r="AO3751" s="9"/>
    </row>
    <row r="3752" spans="33:41">
      <c r="AG3752" s="2">
        <v>3736</v>
      </c>
      <c r="AH3752" s="17">
        <v>3735</v>
      </c>
      <c r="AI3752" s="17">
        <f t="shared" si="122"/>
        <v>3.0098901098901099</v>
      </c>
      <c r="AJ3752" s="17" t="str">
        <f t="shared" si="123"/>
        <v>E97</v>
      </c>
      <c r="AK3752" s="17"/>
      <c r="AL3752" s="17"/>
      <c r="AM3752" s="9"/>
      <c r="AN3752" s="9"/>
      <c r="AO3752" s="9"/>
    </row>
    <row r="3753" spans="33:41">
      <c r="AG3753" s="2">
        <v>3737</v>
      </c>
      <c r="AH3753" s="17">
        <v>3736</v>
      </c>
      <c r="AI3753" s="17">
        <f t="shared" si="122"/>
        <v>3.0106959706959708</v>
      </c>
      <c r="AJ3753" s="17" t="str">
        <f t="shared" si="123"/>
        <v>E98</v>
      </c>
      <c r="AK3753" s="17"/>
      <c r="AL3753" s="17"/>
      <c r="AM3753" s="9"/>
      <c r="AN3753" s="9"/>
      <c r="AO3753" s="9"/>
    </row>
    <row r="3754" spans="33:41">
      <c r="AG3754" s="2">
        <v>3738</v>
      </c>
      <c r="AH3754" s="17">
        <v>3737</v>
      </c>
      <c r="AI3754" s="17">
        <f t="shared" si="122"/>
        <v>3.0115018315018314</v>
      </c>
      <c r="AJ3754" s="17" t="str">
        <f t="shared" si="123"/>
        <v>E99</v>
      </c>
      <c r="AK3754" s="17"/>
      <c r="AL3754" s="17"/>
      <c r="AM3754" s="9"/>
      <c r="AN3754" s="9"/>
      <c r="AO3754" s="9"/>
    </row>
    <row r="3755" spans="33:41">
      <c r="AG3755" s="2">
        <v>3739</v>
      </c>
      <c r="AH3755" s="17">
        <v>3738</v>
      </c>
      <c r="AI3755" s="17">
        <f t="shared" si="122"/>
        <v>3.0123076923076924</v>
      </c>
      <c r="AJ3755" s="17" t="str">
        <f t="shared" si="123"/>
        <v>E9A</v>
      </c>
      <c r="AK3755" s="17"/>
      <c r="AL3755" s="17"/>
      <c r="AM3755" s="9"/>
      <c r="AN3755" s="9"/>
      <c r="AO3755" s="9"/>
    </row>
    <row r="3756" spans="33:41">
      <c r="AG3756" s="2">
        <v>3740</v>
      </c>
      <c r="AH3756" s="17">
        <v>3739</v>
      </c>
      <c r="AI3756" s="17">
        <f t="shared" si="122"/>
        <v>3.0131135531135529</v>
      </c>
      <c r="AJ3756" s="17" t="str">
        <f t="shared" si="123"/>
        <v>E9B</v>
      </c>
      <c r="AK3756" s="17"/>
      <c r="AL3756" s="17"/>
      <c r="AM3756" s="9"/>
      <c r="AN3756" s="9"/>
      <c r="AO3756" s="9"/>
    </row>
    <row r="3757" spans="33:41">
      <c r="AG3757" s="2">
        <v>3741</v>
      </c>
      <c r="AH3757" s="17">
        <v>3740</v>
      </c>
      <c r="AI3757" s="17">
        <f t="shared" si="122"/>
        <v>3.0139194139194139</v>
      </c>
      <c r="AJ3757" s="17" t="str">
        <f t="shared" si="123"/>
        <v>E9C</v>
      </c>
      <c r="AK3757" s="17"/>
      <c r="AL3757" s="17"/>
      <c r="AM3757" s="9"/>
      <c r="AN3757" s="9"/>
      <c r="AO3757" s="9"/>
    </row>
    <row r="3758" spans="33:41">
      <c r="AG3758" s="2">
        <v>3742</v>
      </c>
      <c r="AH3758" s="17">
        <v>3741</v>
      </c>
      <c r="AI3758" s="17">
        <f t="shared" si="122"/>
        <v>3.0147252747252749</v>
      </c>
      <c r="AJ3758" s="17" t="str">
        <f t="shared" si="123"/>
        <v>E9D</v>
      </c>
      <c r="AK3758" s="17"/>
      <c r="AL3758" s="17"/>
      <c r="AM3758" s="9"/>
      <c r="AN3758" s="9"/>
      <c r="AO3758" s="9"/>
    </row>
    <row r="3759" spans="33:41">
      <c r="AG3759" s="2">
        <v>3743</v>
      </c>
      <c r="AH3759" s="17">
        <v>3742</v>
      </c>
      <c r="AI3759" s="17">
        <f t="shared" si="122"/>
        <v>3.0155311355311354</v>
      </c>
      <c r="AJ3759" s="17" t="str">
        <f t="shared" si="123"/>
        <v>E9E</v>
      </c>
      <c r="AK3759" s="17"/>
      <c r="AL3759" s="17"/>
      <c r="AM3759" s="9"/>
      <c r="AN3759" s="9"/>
      <c r="AO3759" s="9"/>
    </row>
    <row r="3760" spans="33:41">
      <c r="AG3760" s="2">
        <v>3744</v>
      </c>
      <c r="AH3760" s="17">
        <v>3743</v>
      </c>
      <c r="AI3760" s="17">
        <f t="shared" si="122"/>
        <v>3.0163369963369964</v>
      </c>
      <c r="AJ3760" s="17" t="str">
        <f t="shared" si="123"/>
        <v>E9F</v>
      </c>
      <c r="AK3760" s="17"/>
      <c r="AL3760" s="17"/>
      <c r="AM3760" s="9"/>
      <c r="AN3760" s="9"/>
      <c r="AO3760" s="9"/>
    </row>
    <row r="3761" spans="33:41">
      <c r="AG3761" s="2">
        <v>3745</v>
      </c>
      <c r="AH3761" s="17">
        <v>3744</v>
      </c>
      <c r="AI3761" s="17">
        <f t="shared" si="122"/>
        <v>3.0171428571428573</v>
      </c>
      <c r="AJ3761" s="17" t="str">
        <f t="shared" si="123"/>
        <v>EA0</v>
      </c>
      <c r="AK3761" s="17"/>
      <c r="AL3761" s="17"/>
      <c r="AM3761" s="9"/>
      <c r="AN3761" s="9"/>
      <c r="AO3761" s="9"/>
    </row>
    <row r="3762" spans="33:41">
      <c r="AG3762" s="2">
        <v>3746</v>
      </c>
      <c r="AH3762" s="17">
        <v>3745</v>
      </c>
      <c r="AI3762" s="17">
        <f t="shared" si="122"/>
        <v>3.0179487179487179</v>
      </c>
      <c r="AJ3762" s="17" t="str">
        <f t="shared" si="123"/>
        <v>EA1</v>
      </c>
      <c r="AK3762" s="17"/>
      <c r="AL3762" s="17"/>
      <c r="AM3762" s="9"/>
      <c r="AN3762" s="9"/>
      <c r="AO3762" s="9"/>
    </row>
    <row r="3763" spans="33:41">
      <c r="AG3763" s="2">
        <v>3747</v>
      </c>
      <c r="AH3763" s="17">
        <v>3746</v>
      </c>
      <c r="AI3763" s="17">
        <f t="shared" si="122"/>
        <v>3.0187545787545789</v>
      </c>
      <c r="AJ3763" s="17" t="str">
        <f t="shared" si="123"/>
        <v>EA2</v>
      </c>
      <c r="AK3763" s="17"/>
      <c r="AL3763" s="17"/>
      <c r="AM3763" s="9"/>
      <c r="AN3763" s="9"/>
      <c r="AO3763" s="9"/>
    </row>
    <row r="3764" spans="33:41">
      <c r="AG3764" s="2">
        <v>3748</v>
      </c>
      <c r="AH3764" s="17">
        <v>3747</v>
      </c>
      <c r="AI3764" s="17">
        <f t="shared" si="122"/>
        <v>3.0195604395604394</v>
      </c>
      <c r="AJ3764" s="17" t="str">
        <f t="shared" si="123"/>
        <v>EA3</v>
      </c>
      <c r="AK3764" s="17"/>
      <c r="AL3764" s="17"/>
      <c r="AM3764" s="9"/>
      <c r="AN3764" s="9"/>
      <c r="AO3764" s="9"/>
    </row>
    <row r="3765" spans="33:41">
      <c r="AG3765" s="2">
        <v>3749</v>
      </c>
      <c r="AH3765" s="17">
        <v>3748</v>
      </c>
      <c r="AI3765" s="17">
        <f t="shared" si="122"/>
        <v>3.0203663003663004</v>
      </c>
      <c r="AJ3765" s="17" t="str">
        <f t="shared" si="123"/>
        <v>EA4</v>
      </c>
      <c r="AK3765" s="17"/>
      <c r="AL3765" s="17"/>
      <c r="AM3765" s="9"/>
      <c r="AN3765" s="9"/>
      <c r="AO3765" s="9"/>
    </row>
    <row r="3766" spans="33:41">
      <c r="AG3766" s="2">
        <v>3750</v>
      </c>
      <c r="AH3766" s="17">
        <v>3749</v>
      </c>
      <c r="AI3766" s="17">
        <f t="shared" si="122"/>
        <v>3.0211721611721614</v>
      </c>
      <c r="AJ3766" s="17" t="str">
        <f t="shared" si="123"/>
        <v>EA5</v>
      </c>
      <c r="AK3766" s="17"/>
      <c r="AL3766" s="17"/>
      <c r="AM3766" s="9"/>
      <c r="AN3766" s="9"/>
      <c r="AO3766" s="9"/>
    </row>
    <row r="3767" spans="33:41">
      <c r="AG3767" s="2">
        <v>3751</v>
      </c>
      <c r="AH3767" s="17">
        <v>3750</v>
      </c>
      <c r="AI3767" s="17">
        <f t="shared" si="122"/>
        <v>3.0219780219780219</v>
      </c>
      <c r="AJ3767" s="17" t="str">
        <f t="shared" si="123"/>
        <v>EA6</v>
      </c>
      <c r="AK3767" s="17"/>
      <c r="AL3767" s="17"/>
      <c r="AM3767" s="9"/>
      <c r="AN3767" s="9"/>
      <c r="AO3767" s="9"/>
    </row>
    <row r="3768" spans="33:41">
      <c r="AG3768" s="2">
        <v>3752</v>
      </c>
      <c r="AH3768" s="17">
        <v>3751</v>
      </c>
      <c r="AI3768" s="17">
        <f t="shared" si="122"/>
        <v>3.0227838827838829</v>
      </c>
      <c r="AJ3768" s="17" t="str">
        <f t="shared" si="123"/>
        <v>EA7</v>
      </c>
      <c r="AK3768" s="17"/>
      <c r="AL3768" s="17"/>
      <c r="AM3768" s="9"/>
      <c r="AN3768" s="9"/>
      <c r="AO3768" s="9"/>
    </row>
    <row r="3769" spans="33:41">
      <c r="AG3769" s="2">
        <v>3753</v>
      </c>
      <c r="AH3769" s="17">
        <v>3752</v>
      </c>
      <c r="AI3769" s="17">
        <f t="shared" si="122"/>
        <v>3.0235897435897434</v>
      </c>
      <c r="AJ3769" s="17" t="str">
        <f t="shared" si="123"/>
        <v>EA8</v>
      </c>
      <c r="AK3769" s="17"/>
      <c r="AL3769" s="17"/>
      <c r="AM3769" s="9"/>
      <c r="AN3769" s="9"/>
      <c r="AO3769" s="9"/>
    </row>
    <row r="3770" spans="33:41">
      <c r="AG3770" s="2">
        <v>3754</v>
      </c>
      <c r="AH3770" s="17">
        <v>3753</v>
      </c>
      <c r="AI3770" s="17">
        <f t="shared" si="122"/>
        <v>3.0243956043956044</v>
      </c>
      <c r="AJ3770" s="17" t="str">
        <f t="shared" si="123"/>
        <v>EA9</v>
      </c>
      <c r="AK3770" s="17"/>
      <c r="AL3770" s="17"/>
      <c r="AM3770" s="9"/>
      <c r="AN3770" s="9"/>
      <c r="AO3770" s="9"/>
    </row>
    <row r="3771" spans="33:41">
      <c r="AG3771" s="2">
        <v>3755</v>
      </c>
      <c r="AH3771" s="17">
        <v>3754</v>
      </c>
      <c r="AI3771" s="17">
        <f t="shared" si="122"/>
        <v>3.0252014652014654</v>
      </c>
      <c r="AJ3771" s="17" t="str">
        <f t="shared" si="123"/>
        <v>EAA</v>
      </c>
      <c r="AK3771" s="17"/>
      <c r="AL3771" s="17"/>
      <c r="AM3771" s="9"/>
      <c r="AN3771" s="9"/>
      <c r="AO3771" s="9"/>
    </row>
    <row r="3772" spans="33:41">
      <c r="AG3772" s="2">
        <v>3756</v>
      </c>
      <c r="AH3772" s="17">
        <v>3755</v>
      </c>
      <c r="AI3772" s="17">
        <f t="shared" si="122"/>
        <v>3.0260073260073259</v>
      </c>
      <c r="AJ3772" s="17" t="str">
        <f t="shared" si="123"/>
        <v>EAB</v>
      </c>
      <c r="AK3772" s="17"/>
      <c r="AL3772" s="17"/>
      <c r="AM3772" s="9"/>
      <c r="AN3772" s="9"/>
      <c r="AO3772" s="9"/>
    </row>
    <row r="3773" spans="33:41">
      <c r="AG3773" s="2">
        <v>3757</v>
      </c>
      <c r="AH3773" s="17">
        <v>3756</v>
      </c>
      <c r="AI3773" s="17">
        <f t="shared" si="122"/>
        <v>3.0268131868131869</v>
      </c>
      <c r="AJ3773" s="17" t="str">
        <f t="shared" si="123"/>
        <v>EAC</v>
      </c>
      <c r="AK3773" s="17"/>
      <c r="AL3773" s="17"/>
      <c r="AM3773" s="9"/>
      <c r="AN3773" s="9"/>
      <c r="AO3773" s="9"/>
    </row>
    <row r="3774" spans="33:41">
      <c r="AG3774" s="2">
        <v>3758</v>
      </c>
      <c r="AH3774" s="17">
        <v>3757</v>
      </c>
      <c r="AI3774" s="17">
        <f t="shared" si="122"/>
        <v>3.0276190476190474</v>
      </c>
      <c r="AJ3774" s="17" t="str">
        <f t="shared" si="123"/>
        <v>EAD</v>
      </c>
      <c r="AK3774" s="17"/>
      <c r="AL3774" s="17"/>
      <c r="AM3774" s="9"/>
      <c r="AN3774" s="9"/>
      <c r="AO3774" s="9"/>
    </row>
    <row r="3775" spans="33:41">
      <c r="AG3775" s="2">
        <v>3759</v>
      </c>
      <c r="AH3775" s="17">
        <v>3758</v>
      </c>
      <c r="AI3775" s="17">
        <f t="shared" si="122"/>
        <v>3.0284249084249084</v>
      </c>
      <c r="AJ3775" s="17" t="str">
        <f t="shared" si="123"/>
        <v>EAE</v>
      </c>
      <c r="AK3775" s="17"/>
      <c r="AL3775" s="17"/>
      <c r="AM3775" s="9"/>
      <c r="AN3775" s="9"/>
      <c r="AO3775" s="9"/>
    </row>
    <row r="3776" spans="33:41">
      <c r="AG3776" s="2">
        <v>3760</v>
      </c>
      <c r="AH3776" s="17">
        <v>3759</v>
      </c>
      <c r="AI3776" s="17">
        <f t="shared" si="122"/>
        <v>3.0292307692307694</v>
      </c>
      <c r="AJ3776" s="17" t="str">
        <f t="shared" si="123"/>
        <v>EAF</v>
      </c>
      <c r="AK3776" s="17"/>
      <c r="AL3776" s="17"/>
      <c r="AM3776" s="9"/>
      <c r="AN3776" s="9"/>
      <c r="AO3776" s="9"/>
    </row>
    <row r="3777" spans="33:41">
      <c r="AG3777" s="2">
        <v>3761</v>
      </c>
      <c r="AH3777" s="17">
        <v>3760</v>
      </c>
      <c r="AI3777" s="17">
        <f t="shared" si="122"/>
        <v>3.0300366300366299</v>
      </c>
      <c r="AJ3777" s="17" t="str">
        <f t="shared" si="123"/>
        <v>EB0</v>
      </c>
      <c r="AK3777" s="17"/>
      <c r="AL3777" s="17"/>
      <c r="AM3777" s="9"/>
      <c r="AN3777" s="9"/>
      <c r="AO3777" s="9"/>
    </row>
    <row r="3778" spans="33:41">
      <c r="AG3778" s="2">
        <v>3762</v>
      </c>
      <c r="AH3778" s="17">
        <v>3761</v>
      </c>
      <c r="AI3778" s="17">
        <f t="shared" si="122"/>
        <v>3.0308424908424909</v>
      </c>
      <c r="AJ3778" s="17" t="str">
        <f t="shared" si="123"/>
        <v>EB1</v>
      </c>
      <c r="AK3778" s="17"/>
      <c r="AL3778" s="17"/>
      <c r="AM3778" s="9"/>
      <c r="AN3778" s="9"/>
      <c r="AO3778" s="9"/>
    </row>
    <row r="3779" spans="33:41">
      <c r="AG3779" s="2">
        <v>3763</v>
      </c>
      <c r="AH3779" s="17">
        <v>3762</v>
      </c>
      <c r="AI3779" s="17">
        <f t="shared" si="122"/>
        <v>3.0316483516483514</v>
      </c>
      <c r="AJ3779" s="17" t="str">
        <f t="shared" si="123"/>
        <v>EB2</v>
      </c>
      <c r="AK3779" s="17"/>
      <c r="AL3779" s="17"/>
      <c r="AM3779" s="9"/>
      <c r="AN3779" s="9"/>
      <c r="AO3779" s="9"/>
    </row>
    <row r="3780" spans="33:41">
      <c r="AG3780" s="2">
        <v>3764</v>
      </c>
      <c r="AH3780" s="17">
        <v>3763</v>
      </c>
      <c r="AI3780" s="17">
        <f t="shared" si="122"/>
        <v>3.0324542124542124</v>
      </c>
      <c r="AJ3780" s="17" t="str">
        <f t="shared" si="123"/>
        <v>EB3</v>
      </c>
      <c r="AK3780" s="17"/>
      <c r="AL3780" s="17"/>
      <c r="AM3780" s="9"/>
      <c r="AN3780" s="9"/>
      <c r="AO3780" s="9"/>
    </row>
    <row r="3781" spans="33:41">
      <c r="AG3781" s="2">
        <v>3765</v>
      </c>
      <c r="AH3781" s="17">
        <v>3764</v>
      </c>
      <c r="AI3781" s="17">
        <f t="shared" si="122"/>
        <v>3.0332600732600734</v>
      </c>
      <c r="AJ3781" s="17" t="str">
        <f t="shared" si="123"/>
        <v>EB4</v>
      </c>
      <c r="AK3781" s="17"/>
      <c r="AL3781" s="17"/>
      <c r="AM3781" s="9"/>
      <c r="AN3781" s="9"/>
      <c r="AO3781" s="9"/>
    </row>
    <row r="3782" spans="33:41">
      <c r="AG3782" s="2">
        <v>3766</v>
      </c>
      <c r="AH3782" s="17">
        <v>3765</v>
      </c>
      <c r="AI3782" s="17">
        <f t="shared" si="122"/>
        <v>3.0340659340659339</v>
      </c>
      <c r="AJ3782" s="17" t="str">
        <f t="shared" si="123"/>
        <v>EB5</v>
      </c>
      <c r="AK3782" s="17"/>
      <c r="AL3782" s="17"/>
      <c r="AM3782" s="9"/>
      <c r="AN3782" s="9"/>
      <c r="AO3782" s="9"/>
    </row>
    <row r="3783" spans="33:41">
      <c r="AG3783" s="2">
        <v>3767</v>
      </c>
      <c r="AH3783" s="17">
        <v>3766</v>
      </c>
      <c r="AI3783" s="17">
        <f t="shared" si="122"/>
        <v>3.0348717948717949</v>
      </c>
      <c r="AJ3783" s="17" t="str">
        <f t="shared" si="123"/>
        <v>EB6</v>
      </c>
      <c r="AK3783" s="17"/>
      <c r="AL3783" s="17"/>
      <c r="AM3783" s="9"/>
      <c r="AN3783" s="9"/>
      <c r="AO3783" s="9"/>
    </row>
    <row r="3784" spans="33:41">
      <c r="AG3784" s="2">
        <v>3768</v>
      </c>
      <c r="AH3784" s="17">
        <v>3767</v>
      </c>
      <c r="AI3784" s="17">
        <f t="shared" si="122"/>
        <v>3.0356776556776555</v>
      </c>
      <c r="AJ3784" s="17" t="str">
        <f t="shared" si="123"/>
        <v>EB7</v>
      </c>
      <c r="AK3784" s="17"/>
      <c r="AL3784" s="17"/>
      <c r="AM3784" s="9"/>
      <c r="AN3784" s="9"/>
      <c r="AO3784" s="9"/>
    </row>
    <row r="3785" spans="33:41">
      <c r="AG3785" s="2">
        <v>3769</v>
      </c>
      <c r="AH3785" s="17">
        <v>3768</v>
      </c>
      <c r="AI3785" s="17">
        <f t="shared" si="122"/>
        <v>3.0364835164835164</v>
      </c>
      <c r="AJ3785" s="17" t="str">
        <f t="shared" si="123"/>
        <v>EB8</v>
      </c>
      <c r="AK3785" s="17"/>
      <c r="AL3785" s="17"/>
      <c r="AM3785" s="9"/>
      <c r="AN3785" s="9"/>
      <c r="AO3785" s="9"/>
    </row>
    <row r="3786" spans="33:41">
      <c r="AG3786" s="2">
        <v>3770</v>
      </c>
      <c r="AH3786" s="17">
        <v>3769</v>
      </c>
      <c r="AI3786" s="17">
        <f t="shared" si="122"/>
        <v>3.0372893772893774</v>
      </c>
      <c r="AJ3786" s="17" t="str">
        <f t="shared" si="123"/>
        <v>EB9</v>
      </c>
      <c r="AK3786" s="17"/>
      <c r="AL3786" s="17"/>
      <c r="AM3786" s="9"/>
      <c r="AN3786" s="9"/>
      <c r="AO3786" s="9"/>
    </row>
    <row r="3787" spans="33:41">
      <c r="AG3787" s="2">
        <v>3771</v>
      </c>
      <c r="AH3787" s="17">
        <v>3770</v>
      </c>
      <c r="AI3787" s="17">
        <f t="shared" si="122"/>
        <v>3.038095238095238</v>
      </c>
      <c r="AJ3787" s="17" t="str">
        <f t="shared" si="123"/>
        <v>EBA</v>
      </c>
      <c r="AK3787" s="17"/>
      <c r="AL3787" s="17"/>
      <c r="AM3787" s="9"/>
      <c r="AN3787" s="9"/>
      <c r="AO3787" s="9"/>
    </row>
    <row r="3788" spans="33:41">
      <c r="AG3788" s="2">
        <v>3772</v>
      </c>
      <c r="AH3788" s="17">
        <v>3771</v>
      </c>
      <c r="AI3788" s="17">
        <f t="shared" si="122"/>
        <v>3.0389010989010989</v>
      </c>
      <c r="AJ3788" s="17" t="str">
        <f t="shared" si="123"/>
        <v>EBB</v>
      </c>
      <c r="AK3788" s="17"/>
      <c r="AL3788" s="17"/>
      <c r="AM3788" s="9"/>
      <c r="AN3788" s="9"/>
      <c r="AO3788" s="9"/>
    </row>
    <row r="3789" spans="33:41">
      <c r="AG3789" s="2">
        <v>3773</v>
      </c>
      <c r="AH3789" s="17">
        <v>3772</v>
      </c>
      <c r="AI3789" s="17">
        <f t="shared" si="122"/>
        <v>3.0397069597069599</v>
      </c>
      <c r="AJ3789" s="17" t="str">
        <f t="shared" si="123"/>
        <v>EBC</v>
      </c>
      <c r="AK3789" s="17"/>
      <c r="AL3789" s="17"/>
      <c r="AM3789" s="9"/>
      <c r="AN3789" s="9"/>
      <c r="AO3789" s="9"/>
    </row>
    <row r="3790" spans="33:41">
      <c r="AG3790" s="2">
        <v>3774</v>
      </c>
      <c r="AH3790" s="17">
        <v>3773</v>
      </c>
      <c r="AI3790" s="17">
        <f t="shared" si="122"/>
        <v>3.0405128205128205</v>
      </c>
      <c r="AJ3790" s="17" t="str">
        <f t="shared" si="123"/>
        <v>EBD</v>
      </c>
      <c r="AK3790" s="17"/>
      <c r="AL3790" s="17"/>
      <c r="AM3790" s="9"/>
      <c r="AN3790" s="9"/>
      <c r="AO3790" s="9"/>
    </row>
    <row r="3791" spans="33:41">
      <c r="AG3791" s="2">
        <v>3775</v>
      </c>
      <c r="AH3791" s="17">
        <v>3774</v>
      </c>
      <c r="AI3791" s="17">
        <f t="shared" si="122"/>
        <v>3.0413186813186814</v>
      </c>
      <c r="AJ3791" s="17" t="str">
        <f t="shared" si="123"/>
        <v>EBE</v>
      </c>
      <c r="AK3791" s="17"/>
      <c r="AL3791" s="17"/>
      <c r="AM3791" s="9"/>
      <c r="AN3791" s="9"/>
      <c r="AO3791" s="9"/>
    </row>
    <row r="3792" spans="33:41">
      <c r="AG3792" s="2">
        <v>3776</v>
      </c>
      <c r="AH3792" s="17">
        <v>3775</v>
      </c>
      <c r="AI3792" s="17">
        <f t="shared" si="122"/>
        <v>3.042124542124542</v>
      </c>
      <c r="AJ3792" s="17" t="str">
        <f t="shared" si="123"/>
        <v>EBF</v>
      </c>
      <c r="AK3792" s="17"/>
      <c r="AL3792" s="17"/>
      <c r="AM3792" s="9"/>
      <c r="AN3792" s="9"/>
      <c r="AO3792" s="9"/>
    </row>
    <row r="3793" spans="33:41">
      <c r="AG3793" s="2">
        <v>3777</v>
      </c>
      <c r="AH3793" s="17">
        <v>3776</v>
      </c>
      <c r="AI3793" s="17">
        <f t="shared" si="122"/>
        <v>3.042930402930403</v>
      </c>
      <c r="AJ3793" s="17" t="str">
        <f t="shared" si="123"/>
        <v>EC0</v>
      </c>
      <c r="AK3793" s="17"/>
      <c r="AL3793" s="17"/>
      <c r="AM3793" s="9"/>
      <c r="AN3793" s="9"/>
      <c r="AO3793" s="9"/>
    </row>
    <row r="3794" spans="33:41">
      <c r="AG3794" s="2">
        <v>3778</v>
      </c>
      <c r="AH3794" s="17">
        <v>3777</v>
      </c>
      <c r="AI3794" s="17">
        <f t="shared" si="122"/>
        <v>3.0437362637362639</v>
      </c>
      <c r="AJ3794" s="17" t="str">
        <f t="shared" si="123"/>
        <v>EC1</v>
      </c>
      <c r="AK3794" s="17"/>
      <c r="AL3794" s="17"/>
      <c r="AM3794" s="9"/>
      <c r="AN3794" s="9"/>
      <c r="AO3794" s="9"/>
    </row>
    <row r="3795" spans="33:41">
      <c r="AG3795" s="2">
        <v>3779</v>
      </c>
      <c r="AH3795" s="17">
        <v>3778</v>
      </c>
      <c r="AI3795" s="17">
        <f t="shared" ref="AI3795:AI3858" si="124">AH3795*$AJ$15</f>
        <v>3.0445421245421245</v>
      </c>
      <c r="AJ3795" s="17" t="str">
        <f t="shared" ref="AJ3795:AJ3858" si="125">DEC2HEX(AH3795,3)</f>
        <v>EC2</v>
      </c>
      <c r="AK3795" s="17"/>
      <c r="AL3795" s="17"/>
      <c r="AM3795" s="9"/>
      <c r="AN3795" s="9"/>
      <c r="AO3795" s="9"/>
    </row>
    <row r="3796" spans="33:41">
      <c r="AG3796" s="2">
        <v>3780</v>
      </c>
      <c r="AH3796" s="17">
        <v>3779</v>
      </c>
      <c r="AI3796" s="17">
        <f t="shared" si="124"/>
        <v>3.0453479853479855</v>
      </c>
      <c r="AJ3796" s="17" t="str">
        <f t="shared" si="125"/>
        <v>EC3</v>
      </c>
      <c r="AK3796" s="17"/>
      <c r="AL3796" s="17"/>
      <c r="AM3796" s="9"/>
      <c r="AN3796" s="9"/>
      <c r="AO3796" s="9"/>
    </row>
    <row r="3797" spans="33:41">
      <c r="AG3797" s="2">
        <v>3781</v>
      </c>
      <c r="AH3797" s="17">
        <v>3780</v>
      </c>
      <c r="AI3797" s="17">
        <f t="shared" si="124"/>
        <v>3.046153846153846</v>
      </c>
      <c r="AJ3797" s="17" t="str">
        <f t="shared" si="125"/>
        <v>EC4</v>
      </c>
      <c r="AK3797" s="17"/>
      <c r="AL3797" s="17"/>
      <c r="AM3797" s="9"/>
      <c r="AN3797" s="9"/>
      <c r="AO3797" s="9"/>
    </row>
    <row r="3798" spans="33:41">
      <c r="AG3798" s="2">
        <v>3782</v>
      </c>
      <c r="AH3798" s="17">
        <v>3781</v>
      </c>
      <c r="AI3798" s="17">
        <f t="shared" si="124"/>
        <v>3.046959706959707</v>
      </c>
      <c r="AJ3798" s="17" t="str">
        <f t="shared" si="125"/>
        <v>EC5</v>
      </c>
      <c r="AK3798" s="17"/>
      <c r="AL3798" s="17"/>
      <c r="AM3798" s="9"/>
      <c r="AN3798" s="9"/>
      <c r="AO3798" s="9"/>
    </row>
    <row r="3799" spans="33:41">
      <c r="AG3799" s="2">
        <v>3783</v>
      </c>
      <c r="AH3799" s="17">
        <v>3782</v>
      </c>
      <c r="AI3799" s="17">
        <f t="shared" si="124"/>
        <v>3.047765567765568</v>
      </c>
      <c r="AJ3799" s="17" t="str">
        <f t="shared" si="125"/>
        <v>EC6</v>
      </c>
      <c r="AK3799" s="17"/>
      <c r="AL3799" s="17"/>
      <c r="AM3799" s="9"/>
      <c r="AN3799" s="9"/>
      <c r="AO3799" s="9"/>
    </row>
    <row r="3800" spans="33:41">
      <c r="AG3800" s="2">
        <v>3784</v>
      </c>
      <c r="AH3800" s="17">
        <v>3783</v>
      </c>
      <c r="AI3800" s="17">
        <f t="shared" si="124"/>
        <v>3.0485714285714285</v>
      </c>
      <c r="AJ3800" s="17" t="str">
        <f t="shared" si="125"/>
        <v>EC7</v>
      </c>
      <c r="AK3800" s="17"/>
      <c r="AL3800" s="17"/>
      <c r="AM3800" s="9"/>
      <c r="AN3800" s="9"/>
      <c r="AO3800" s="9"/>
    </row>
    <row r="3801" spans="33:41">
      <c r="AG3801" s="2">
        <v>3785</v>
      </c>
      <c r="AH3801" s="17">
        <v>3784</v>
      </c>
      <c r="AI3801" s="17">
        <f t="shared" si="124"/>
        <v>3.0493772893772895</v>
      </c>
      <c r="AJ3801" s="17" t="str">
        <f t="shared" si="125"/>
        <v>EC8</v>
      </c>
      <c r="AK3801" s="17"/>
      <c r="AL3801" s="17"/>
      <c r="AM3801" s="9"/>
      <c r="AN3801" s="9"/>
      <c r="AO3801" s="9"/>
    </row>
    <row r="3802" spans="33:41">
      <c r="AG3802" s="2">
        <v>3786</v>
      </c>
      <c r="AH3802" s="17">
        <v>3785</v>
      </c>
      <c r="AI3802" s="17">
        <f t="shared" si="124"/>
        <v>3.05018315018315</v>
      </c>
      <c r="AJ3802" s="17" t="str">
        <f t="shared" si="125"/>
        <v>EC9</v>
      </c>
      <c r="AK3802" s="17"/>
      <c r="AL3802" s="17"/>
      <c r="AM3802" s="9"/>
      <c r="AN3802" s="9"/>
      <c r="AO3802" s="9"/>
    </row>
    <row r="3803" spans="33:41">
      <c r="AG3803" s="2">
        <v>3787</v>
      </c>
      <c r="AH3803" s="17">
        <v>3786</v>
      </c>
      <c r="AI3803" s="17">
        <f t="shared" si="124"/>
        <v>3.050989010989011</v>
      </c>
      <c r="AJ3803" s="17" t="str">
        <f t="shared" si="125"/>
        <v>ECA</v>
      </c>
      <c r="AK3803" s="17"/>
      <c r="AL3803" s="17"/>
      <c r="AM3803" s="9"/>
      <c r="AN3803" s="9"/>
      <c r="AO3803" s="9"/>
    </row>
    <row r="3804" spans="33:41">
      <c r="AG3804" s="2">
        <v>3788</v>
      </c>
      <c r="AH3804" s="17">
        <v>3787</v>
      </c>
      <c r="AI3804" s="17">
        <f t="shared" si="124"/>
        <v>3.051794871794872</v>
      </c>
      <c r="AJ3804" s="17" t="str">
        <f t="shared" si="125"/>
        <v>ECB</v>
      </c>
      <c r="AK3804" s="17"/>
      <c r="AL3804" s="17"/>
      <c r="AM3804" s="9"/>
      <c r="AN3804" s="9"/>
      <c r="AO3804" s="9"/>
    </row>
    <row r="3805" spans="33:41">
      <c r="AG3805" s="2">
        <v>3789</v>
      </c>
      <c r="AH3805" s="17">
        <v>3788</v>
      </c>
      <c r="AI3805" s="17">
        <f t="shared" si="124"/>
        <v>3.0526007326007325</v>
      </c>
      <c r="AJ3805" s="17" t="str">
        <f t="shared" si="125"/>
        <v>ECC</v>
      </c>
      <c r="AK3805" s="17"/>
      <c r="AL3805" s="17"/>
      <c r="AM3805" s="9"/>
      <c r="AN3805" s="9"/>
      <c r="AO3805" s="9"/>
    </row>
    <row r="3806" spans="33:41">
      <c r="AG3806" s="2">
        <v>3790</v>
      </c>
      <c r="AH3806" s="17">
        <v>3789</v>
      </c>
      <c r="AI3806" s="17">
        <f t="shared" si="124"/>
        <v>3.0534065934065935</v>
      </c>
      <c r="AJ3806" s="17" t="str">
        <f t="shared" si="125"/>
        <v>ECD</v>
      </c>
      <c r="AK3806" s="17"/>
      <c r="AL3806" s="17"/>
      <c r="AM3806" s="9"/>
      <c r="AN3806" s="9"/>
      <c r="AO3806" s="9"/>
    </row>
    <row r="3807" spans="33:41">
      <c r="AG3807" s="2">
        <v>3791</v>
      </c>
      <c r="AH3807" s="17">
        <v>3790</v>
      </c>
      <c r="AI3807" s="17">
        <f t="shared" si="124"/>
        <v>3.054212454212454</v>
      </c>
      <c r="AJ3807" s="17" t="str">
        <f t="shared" si="125"/>
        <v>ECE</v>
      </c>
      <c r="AK3807" s="17"/>
      <c r="AL3807" s="17"/>
      <c r="AM3807" s="9"/>
      <c r="AN3807" s="9"/>
      <c r="AO3807" s="9"/>
    </row>
    <row r="3808" spans="33:41">
      <c r="AG3808" s="2">
        <v>3792</v>
      </c>
      <c r="AH3808" s="17">
        <v>3791</v>
      </c>
      <c r="AI3808" s="17">
        <f t="shared" si="124"/>
        <v>3.055018315018315</v>
      </c>
      <c r="AJ3808" s="17" t="str">
        <f t="shared" si="125"/>
        <v>ECF</v>
      </c>
      <c r="AK3808" s="17"/>
      <c r="AL3808" s="17"/>
      <c r="AM3808" s="9"/>
      <c r="AN3808" s="9"/>
      <c r="AO3808" s="9"/>
    </row>
    <row r="3809" spans="33:41">
      <c r="AG3809" s="2">
        <v>3793</v>
      </c>
      <c r="AH3809" s="17">
        <v>3792</v>
      </c>
      <c r="AI3809" s="17">
        <f t="shared" si="124"/>
        <v>3.055824175824176</v>
      </c>
      <c r="AJ3809" s="17" t="str">
        <f t="shared" si="125"/>
        <v>ED0</v>
      </c>
      <c r="AK3809" s="17"/>
      <c r="AL3809" s="17"/>
      <c r="AM3809" s="9"/>
      <c r="AN3809" s="9"/>
      <c r="AO3809" s="9"/>
    </row>
    <row r="3810" spans="33:41">
      <c r="AG3810" s="2">
        <v>3794</v>
      </c>
      <c r="AH3810" s="17">
        <v>3793</v>
      </c>
      <c r="AI3810" s="17">
        <f t="shared" si="124"/>
        <v>3.0566300366300365</v>
      </c>
      <c r="AJ3810" s="17" t="str">
        <f t="shared" si="125"/>
        <v>ED1</v>
      </c>
      <c r="AK3810" s="17"/>
      <c r="AL3810" s="17"/>
      <c r="AM3810" s="9"/>
      <c r="AN3810" s="9"/>
      <c r="AO3810" s="9"/>
    </row>
    <row r="3811" spans="33:41">
      <c r="AG3811" s="2">
        <v>3795</v>
      </c>
      <c r="AH3811" s="17">
        <v>3794</v>
      </c>
      <c r="AI3811" s="17">
        <f t="shared" si="124"/>
        <v>3.0574358974358975</v>
      </c>
      <c r="AJ3811" s="17" t="str">
        <f t="shared" si="125"/>
        <v>ED2</v>
      </c>
      <c r="AK3811" s="17"/>
      <c r="AL3811" s="17"/>
      <c r="AM3811" s="9"/>
      <c r="AN3811" s="9"/>
      <c r="AO3811" s="9"/>
    </row>
    <row r="3812" spans="33:41">
      <c r="AG3812" s="2">
        <v>3796</v>
      </c>
      <c r="AH3812" s="17">
        <v>3795</v>
      </c>
      <c r="AI3812" s="17">
        <f t="shared" si="124"/>
        <v>3.058241758241758</v>
      </c>
      <c r="AJ3812" s="17" t="str">
        <f t="shared" si="125"/>
        <v>ED3</v>
      </c>
      <c r="AK3812" s="17"/>
      <c r="AL3812" s="17"/>
      <c r="AM3812" s="9"/>
      <c r="AN3812" s="9"/>
      <c r="AO3812" s="9"/>
    </row>
    <row r="3813" spans="33:41">
      <c r="AG3813" s="2">
        <v>3797</v>
      </c>
      <c r="AH3813" s="17">
        <v>3796</v>
      </c>
      <c r="AI3813" s="17">
        <f t="shared" si="124"/>
        <v>3.059047619047619</v>
      </c>
      <c r="AJ3813" s="17" t="str">
        <f t="shared" si="125"/>
        <v>ED4</v>
      </c>
      <c r="AK3813" s="17"/>
      <c r="AL3813" s="17"/>
      <c r="AM3813" s="9"/>
      <c r="AN3813" s="9"/>
      <c r="AO3813" s="9"/>
    </row>
    <row r="3814" spans="33:41">
      <c r="AG3814" s="2">
        <v>3798</v>
      </c>
      <c r="AH3814" s="17">
        <v>3797</v>
      </c>
      <c r="AI3814" s="17">
        <f t="shared" si="124"/>
        <v>3.05985347985348</v>
      </c>
      <c r="AJ3814" s="17" t="str">
        <f t="shared" si="125"/>
        <v>ED5</v>
      </c>
      <c r="AK3814" s="17"/>
      <c r="AL3814" s="17"/>
      <c r="AM3814" s="9"/>
      <c r="AN3814" s="9"/>
      <c r="AO3814" s="9"/>
    </row>
    <row r="3815" spans="33:41">
      <c r="AG3815" s="2">
        <v>3799</v>
      </c>
      <c r="AH3815" s="17">
        <v>3798</v>
      </c>
      <c r="AI3815" s="17">
        <f t="shared" si="124"/>
        <v>3.0606593406593405</v>
      </c>
      <c r="AJ3815" s="17" t="str">
        <f t="shared" si="125"/>
        <v>ED6</v>
      </c>
      <c r="AK3815" s="17"/>
      <c r="AL3815" s="17"/>
      <c r="AM3815" s="9"/>
      <c r="AN3815" s="9"/>
      <c r="AO3815" s="9"/>
    </row>
    <row r="3816" spans="33:41">
      <c r="AG3816" s="2">
        <v>3800</v>
      </c>
      <c r="AH3816" s="17">
        <v>3799</v>
      </c>
      <c r="AI3816" s="17">
        <f t="shared" si="124"/>
        <v>3.0614652014652015</v>
      </c>
      <c r="AJ3816" s="17" t="str">
        <f t="shared" si="125"/>
        <v>ED7</v>
      </c>
      <c r="AK3816" s="17"/>
      <c r="AL3816" s="17"/>
      <c r="AM3816" s="9"/>
      <c r="AN3816" s="9"/>
      <c r="AO3816" s="9"/>
    </row>
    <row r="3817" spans="33:41">
      <c r="AG3817" s="2">
        <v>3801</v>
      </c>
      <c r="AH3817" s="17">
        <v>3800</v>
      </c>
      <c r="AI3817" s="17">
        <f t="shared" si="124"/>
        <v>3.062271062271062</v>
      </c>
      <c r="AJ3817" s="17" t="str">
        <f t="shared" si="125"/>
        <v>ED8</v>
      </c>
      <c r="AK3817" s="17"/>
      <c r="AL3817" s="17"/>
      <c r="AM3817" s="9"/>
      <c r="AN3817" s="9"/>
      <c r="AO3817" s="9"/>
    </row>
    <row r="3818" spans="33:41">
      <c r="AG3818" s="2">
        <v>3802</v>
      </c>
      <c r="AH3818" s="17">
        <v>3801</v>
      </c>
      <c r="AI3818" s="17">
        <f t="shared" si="124"/>
        <v>3.063076923076923</v>
      </c>
      <c r="AJ3818" s="17" t="str">
        <f t="shared" si="125"/>
        <v>ED9</v>
      </c>
      <c r="AK3818" s="17"/>
      <c r="AL3818" s="17"/>
      <c r="AM3818" s="9"/>
      <c r="AN3818" s="9"/>
      <c r="AO3818" s="9"/>
    </row>
    <row r="3819" spans="33:41">
      <c r="AG3819" s="2">
        <v>3803</v>
      </c>
      <c r="AH3819" s="17">
        <v>3802</v>
      </c>
      <c r="AI3819" s="17">
        <f t="shared" si="124"/>
        <v>3.063882783882784</v>
      </c>
      <c r="AJ3819" s="17" t="str">
        <f t="shared" si="125"/>
        <v>EDA</v>
      </c>
      <c r="AK3819" s="17"/>
      <c r="AL3819" s="17"/>
      <c r="AM3819" s="9"/>
      <c r="AN3819" s="9"/>
      <c r="AO3819" s="9"/>
    </row>
    <row r="3820" spans="33:41">
      <c r="AG3820" s="2">
        <v>3804</v>
      </c>
      <c r="AH3820" s="17">
        <v>3803</v>
      </c>
      <c r="AI3820" s="17">
        <f t="shared" si="124"/>
        <v>3.0646886446886445</v>
      </c>
      <c r="AJ3820" s="17" t="str">
        <f t="shared" si="125"/>
        <v>EDB</v>
      </c>
      <c r="AK3820" s="17"/>
      <c r="AL3820" s="17"/>
      <c r="AM3820" s="9"/>
      <c r="AN3820" s="9"/>
      <c r="AO3820" s="9"/>
    </row>
    <row r="3821" spans="33:41">
      <c r="AG3821" s="2">
        <v>3805</v>
      </c>
      <c r="AH3821" s="17">
        <v>3804</v>
      </c>
      <c r="AI3821" s="17">
        <f t="shared" si="124"/>
        <v>3.0654945054945055</v>
      </c>
      <c r="AJ3821" s="17" t="str">
        <f t="shared" si="125"/>
        <v>EDC</v>
      </c>
      <c r="AK3821" s="17"/>
      <c r="AL3821" s="17"/>
      <c r="AM3821" s="9"/>
      <c r="AN3821" s="9"/>
      <c r="AO3821" s="9"/>
    </row>
    <row r="3822" spans="33:41">
      <c r="AG3822" s="2">
        <v>3806</v>
      </c>
      <c r="AH3822" s="17">
        <v>3805</v>
      </c>
      <c r="AI3822" s="17">
        <f t="shared" si="124"/>
        <v>3.0663003663003665</v>
      </c>
      <c r="AJ3822" s="17" t="str">
        <f t="shared" si="125"/>
        <v>EDD</v>
      </c>
      <c r="AK3822" s="17"/>
      <c r="AL3822" s="17"/>
      <c r="AM3822" s="9"/>
      <c r="AN3822" s="9"/>
      <c r="AO3822" s="9"/>
    </row>
    <row r="3823" spans="33:41">
      <c r="AG3823" s="2">
        <v>3807</v>
      </c>
      <c r="AH3823" s="17">
        <v>3806</v>
      </c>
      <c r="AI3823" s="17">
        <f t="shared" si="124"/>
        <v>3.067106227106227</v>
      </c>
      <c r="AJ3823" s="17" t="str">
        <f t="shared" si="125"/>
        <v>EDE</v>
      </c>
      <c r="AK3823" s="17"/>
      <c r="AL3823" s="17"/>
      <c r="AM3823" s="9"/>
      <c r="AN3823" s="9"/>
      <c r="AO3823" s="9"/>
    </row>
    <row r="3824" spans="33:41">
      <c r="AG3824" s="2">
        <v>3808</v>
      </c>
      <c r="AH3824" s="17">
        <v>3807</v>
      </c>
      <c r="AI3824" s="17">
        <f t="shared" si="124"/>
        <v>3.067912087912088</v>
      </c>
      <c r="AJ3824" s="17" t="str">
        <f t="shared" si="125"/>
        <v>EDF</v>
      </c>
      <c r="AK3824" s="17"/>
      <c r="AL3824" s="17"/>
      <c r="AM3824" s="9"/>
      <c r="AN3824" s="9"/>
      <c r="AO3824" s="9"/>
    </row>
    <row r="3825" spans="33:41">
      <c r="AG3825" s="2">
        <v>3809</v>
      </c>
      <c r="AH3825" s="17">
        <v>3808</v>
      </c>
      <c r="AI3825" s="17">
        <f t="shared" si="124"/>
        <v>3.0687179487179486</v>
      </c>
      <c r="AJ3825" s="17" t="str">
        <f t="shared" si="125"/>
        <v>EE0</v>
      </c>
      <c r="AK3825" s="17"/>
      <c r="AL3825" s="17"/>
      <c r="AM3825" s="9"/>
      <c r="AN3825" s="9"/>
      <c r="AO3825" s="9"/>
    </row>
    <row r="3826" spans="33:41">
      <c r="AG3826" s="2">
        <v>3810</v>
      </c>
      <c r="AH3826" s="17">
        <v>3809</v>
      </c>
      <c r="AI3826" s="17">
        <f t="shared" si="124"/>
        <v>3.0695238095238095</v>
      </c>
      <c r="AJ3826" s="17" t="str">
        <f t="shared" si="125"/>
        <v>EE1</v>
      </c>
      <c r="AK3826" s="17"/>
      <c r="AL3826" s="17"/>
      <c r="AM3826" s="9"/>
      <c r="AN3826" s="9"/>
      <c r="AO3826" s="9"/>
    </row>
    <row r="3827" spans="33:41">
      <c r="AG3827" s="2">
        <v>3811</v>
      </c>
      <c r="AH3827" s="17">
        <v>3810</v>
      </c>
      <c r="AI3827" s="17">
        <f t="shared" si="124"/>
        <v>3.0703296703296705</v>
      </c>
      <c r="AJ3827" s="17" t="str">
        <f t="shared" si="125"/>
        <v>EE2</v>
      </c>
      <c r="AK3827" s="17"/>
      <c r="AL3827" s="17"/>
      <c r="AM3827" s="9"/>
      <c r="AN3827" s="9"/>
      <c r="AO3827" s="9"/>
    </row>
    <row r="3828" spans="33:41">
      <c r="AG3828" s="2">
        <v>3812</v>
      </c>
      <c r="AH3828" s="17">
        <v>3811</v>
      </c>
      <c r="AI3828" s="17">
        <f t="shared" si="124"/>
        <v>3.0711355311355311</v>
      </c>
      <c r="AJ3828" s="17" t="str">
        <f t="shared" si="125"/>
        <v>EE3</v>
      </c>
      <c r="AK3828" s="17"/>
      <c r="AL3828" s="17"/>
      <c r="AM3828" s="9"/>
      <c r="AN3828" s="9"/>
      <c r="AO3828" s="9"/>
    </row>
    <row r="3829" spans="33:41">
      <c r="AG3829" s="2">
        <v>3813</v>
      </c>
      <c r="AH3829" s="17">
        <v>3812</v>
      </c>
      <c r="AI3829" s="17">
        <f t="shared" si="124"/>
        <v>3.071941391941392</v>
      </c>
      <c r="AJ3829" s="17" t="str">
        <f t="shared" si="125"/>
        <v>EE4</v>
      </c>
      <c r="AK3829" s="17"/>
      <c r="AL3829" s="17"/>
      <c r="AM3829" s="9"/>
      <c r="AN3829" s="9"/>
      <c r="AO3829" s="9"/>
    </row>
    <row r="3830" spans="33:41">
      <c r="AG3830" s="2">
        <v>3814</v>
      </c>
      <c r="AH3830" s="17">
        <v>3813</v>
      </c>
      <c r="AI3830" s="17">
        <f t="shared" si="124"/>
        <v>3.0727472527472526</v>
      </c>
      <c r="AJ3830" s="17" t="str">
        <f t="shared" si="125"/>
        <v>EE5</v>
      </c>
      <c r="AK3830" s="17"/>
      <c r="AL3830" s="17"/>
      <c r="AM3830" s="9"/>
      <c r="AN3830" s="9"/>
      <c r="AO3830" s="9"/>
    </row>
    <row r="3831" spans="33:41">
      <c r="AG3831" s="2">
        <v>3815</v>
      </c>
      <c r="AH3831" s="17">
        <v>3814</v>
      </c>
      <c r="AI3831" s="17">
        <f t="shared" si="124"/>
        <v>3.0735531135531136</v>
      </c>
      <c r="AJ3831" s="17" t="str">
        <f t="shared" si="125"/>
        <v>EE6</v>
      </c>
      <c r="AK3831" s="17"/>
      <c r="AL3831" s="17"/>
      <c r="AM3831" s="9"/>
      <c r="AN3831" s="9"/>
      <c r="AO3831" s="9"/>
    </row>
    <row r="3832" spans="33:41">
      <c r="AG3832" s="2">
        <v>3816</v>
      </c>
      <c r="AH3832" s="17">
        <v>3815</v>
      </c>
      <c r="AI3832" s="17">
        <f t="shared" si="124"/>
        <v>3.0743589743589745</v>
      </c>
      <c r="AJ3832" s="17" t="str">
        <f t="shared" si="125"/>
        <v>EE7</v>
      </c>
      <c r="AK3832" s="17"/>
      <c r="AL3832" s="17"/>
      <c r="AM3832" s="9"/>
      <c r="AN3832" s="9"/>
      <c r="AO3832" s="9"/>
    </row>
    <row r="3833" spans="33:41">
      <c r="AG3833" s="2">
        <v>3817</v>
      </c>
      <c r="AH3833" s="17">
        <v>3816</v>
      </c>
      <c r="AI3833" s="17">
        <f t="shared" si="124"/>
        <v>3.0751648351648351</v>
      </c>
      <c r="AJ3833" s="17" t="str">
        <f t="shared" si="125"/>
        <v>EE8</v>
      </c>
      <c r="AK3833" s="17"/>
      <c r="AL3833" s="17"/>
      <c r="AM3833" s="9"/>
      <c r="AN3833" s="9"/>
      <c r="AO3833" s="9"/>
    </row>
    <row r="3834" spans="33:41">
      <c r="AG3834" s="2">
        <v>3818</v>
      </c>
      <c r="AH3834" s="17">
        <v>3817</v>
      </c>
      <c r="AI3834" s="17">
        <f t="shared" si="124"/>
        <v>3.0759706959706961</v>
      </c>
      <c r="AJ3834" s="17" t="str">
        <f t="shared" si="125"/>
        <v>EE9</v>
      </c>
      <c r="AK3834" s="17"/>
      <c r="AL3834" s="17"/>
      <c r="AM3834" s="9"/>
      <c r="AN3834" s="9"/>
      <c r="AO3834" s="9"/>
    </row>
    <row r="3835" spans="33:41">
      <c r="AG3835" s="2">
        <v>3819</v>
      </c>
      <c r="AH3835" s="17">
        <v>3818</v>
      </c>
      <c r="AI3835" s="17">
        <f t="shared" si="124"/>
        <v>3.0767765567765566</v>
      </c>
      <c r="AJ3835" s="17" t="str">
        <f t="shared" si="125"/>
        <v>EEA</v>
      </c>
      <c r="AK3835" s="17"/>
      <c r="AL3835" s="17"/>
      <c r="AM3835" s="9"/>
      <c r="AN3835" s="9"/>
      <c r="AO3835" s="9"/>
    </row>
    <row r="3836" spans="33:41">
      <c r="AG3836" s="2">
        <v>3820</v>
      </c>
      <c r="AH3836" s="17">
        <v>3819</v>
      </c>
      <c r="AI3836" s="17">
        <f t="shared" si="124"/>
        <v>3.0775824175824176</v>
      </c>
      <c r="AJ3836" s="17" t="str">
        <f t="shared" si="125"/>
        <v>EEB</v>
      </c>
      <c r="AK3836" s="17"/>
      <c r="AL3836" s="17"/>
      <c r="AM3836" s="9"/>
      <c r="AN3836" s="9"/>
      <c r="AO3836" s="9"/>
    </row>
    <row r="3837" spans="33:41">
      <c r="AG3837" s="2">
        <v>3821</v>
      </c>
      <c r="AH3837" s="17">
        <v>3820</v>
      </c>
      <c r="AI3837" s="17">
        <f t="shared" si="124"/>
        <v>3.0783882783882786</v>
      </c>
      <c r="AJ3837" s="17" t="str">
        <f t="shared" si="125"/>
        <v>EEC</v>
      </c>
      <c r="AK3837" s="17"/>
      <c r="AL3837" s="17"/>
      <c r="AM3837" s="9"/>
      <c r="AN3837" s="9"/>
      <c r="AO3837" s="9"/>
    </row>
    <row r="3838" spans="33:41">
      <c r="AG3838" s="2">
        <v>3822</v>
      </c>
      <c r="AH3838" s="17">
        <v>3821</v>
      </c>
      <c r="AI3838" s="17">
        <f t="shared" si="124"/>
        <v>3.0791941391941391</v>
      </c>
      <c r="AJ3838" s="17" t="str">
        <f t="shared" si="125"/>
        <v>EED</v>
      </c>
      <c r="AK3838" s="17"/>
      <c r="AL3838" s="17"/>
      <c r="AM3838" s="9"/>
      <c r="AN3838" s="9"/>
      <c r="AO3838" s="9"/>
    </row>
    <row r="3839" spans="33:41">
      <c r="AG3839" s="2">
        <v>3823</v>
      </c>
      <c r="AH3839" s="17">
        <v>3822</v>
      </c>
      <c r="AI3839" s="17">
        <f t="shared" si="124"/>
        <v>3.08</v>
      </c>
      <c r="AJ3839" s="17" t="str">
        <f t="shared" si="125"/>
        <v>EEE</v>
      </c>
      <c r="AK3839" s="17"/>
      <c r="AL3839" s="17"/>
      <c r="AM3839" s="9"/>
      <c r="AN3839" s="9"/>
      <c r="AO3839" s="9"/>
    </row>
    <row r="3840" spans="33:41">
      <c r="AG3840" s="2">
        <v>3824</v>
      </c>
      <c r="AH3840" s="17">
        <v>3823</v>
      </c>
      <c r="AI3840" s="17">
        <f t="shared" si="124"/>
        <v>3.0808058608058606</v>
      </c>
      <c r="AJ3840" s="17" t="str">
        <f t="shared" si="125"/>
        <v>EEF</v>
      </c>
      <c r="AK3840" s="17"/>
      <c r="AL3840" s="17"/>
      <c r="AM3840" s="9"/>
      <c r="AN3840" s="9"/>
      <c r="AO3840" s="9"/>
    </row>
    <row r="3841" spans="33:41">
      <c r="AG3841" s="2">
        <v>3825</v>
      </c>
      <c r="AH3841" s="17">
        <v>3824</v>
      </c>
      <c r="AI3841" s="17">
        <f t="shared" si="124"/>
        <v>3.0816117216117216</v>
      </c>
      <c r="AJ3841" s="17" t="str">
        <f t="shared" si="125"/>
        <v>EF0</v>
      </c>
      <c r="AK3841" s="17"/>
      <c r="AL3841" s="17"/>
      <c r="AM3841" s="9"/>
      <c r="AN3841" s="9"/>
      <c r="AO3841" s="9"/>
    </row>
    <row r="3842" spans="33:41">
      <c r="AG3842" s="2">
        <v>3826</v>
      </c>
      <c r="AH3842" s="17">
        <v>3825</v>
      </c>
      <c r="AI3842" s="17">
        <f t="shared" si="124"/>
        <v>3.0824175824175826</v>
      </c>
      <c r="AJ3842" s="17" t="str">
        <f t="shared" si="125"/>
        <v>EF1</v>
      </c>
      <c r="AK3842" s="17"/>
      <c r="AL3842" s="17"/>
      <c r="AM3842" s="9"/>
      <c r="AN3842" s="9"/>
      <c r="AO3842" s="9"/>
    </row>
    <row r="3843" spans="33:41">
      <c r="AG3843" s="2">
        <v>3827</v>
      </c>
      <c r="AH3843" s="17">
        <v>3826</v>
      </c>
      <c r="AI3843" s="17">
        <f t="shared" si="124"/>
        <v>3.0832234432234431</v>
      </c>
      <c r="AJ3843" s="17" t="str">
        <f t="shared" si="125"/>
        <v>EF2</v>
      </c>
      <c r="AK3843" s="17"/>
      <c r="AL3843" s="17"/>
      <c r="AM3843" s="9"/>
      <c r="AN3843" s="9"/>
      <c r="AO3843" s="9"/>
    </row>
    <row r="3844" spans="33:41">
      <c r="AG3844" s="2">
        <v>3828</v>
      </c>
      <c r="AH3844" s="17">
        <v>3827</v>
      </c>
      <c r="AI3844" s="17">
        <f t="shared" si="124"/>
        <v>3.0840293040293041</v>
      </c>
      <c r="AJ3844" s="17" t="str">
        <f t="shared" si="125"/>
        <v>EF3</v>
      </c>
      <c r="AK3844" s="17"/>
      <c r="AL3844" s="17"/>
      <c r="AM3844" s="9"/>
      <c r="AN3844" s="9"/>
      <c r="AO3844" s="9"/>
    </row>
    <row r="3845" spans="33:41">
      <c r="AG3845" s="2">
        <v>3829</v>
      </c>
      <c r="AH3845" s="17">
        <v>3828</v>
      </c>
      <c r="AI3845" s="17">
        <f t="shared" si="124"/>
        <v>3.0848351648351646</v>
      </c>
      <c r="AJ3845" s="17" t="str">
        <f t="shared" si="125"/>
        <v>EF4</v>
      </c>
      <c r="AK3845" s="17"/>
      <c r="AL3845" s="17"/>
      <c r="AM3845" s="9"/>
      <c r="AN3845" s="9"/>
      <c r="AO3845" s="9"/>
    </row>
    <row r="3846" spans="33:41">
      <c r="AG3846" s="2">
        <v>3830</v>
      </c>
      <c r="AH3846" s="17">
        <v>3829</v>
      </c>
      <c r="AI3846" s="17">
        <f t="shared" si="124"/>
        <v>3.0856410256410256</v>
      </c>
      <c r="AJ3846" s="17" t="str">
        <f t="shared" si="125"/>
        <v>EF5</v>
      </c>
      <c r="AK3846" s="17"/>
      <c r="AL3846" s="17"/>
      <c r="AM3846" s="9"/>
      <c r="AN3846" s="9"/>
      <c r="AO3846" s="9"/>
    </row>
    <row r="3847" spans="33:41">
      <c r="AG3847" s="2">
        <v>3831</v>
      </c>
      <c r="AH3847" s="17">
        <v>3830</v>
      </c>
      <c r="AI3847" s="17">
        <f t="shared" si="124"/>
        <v>3.0864468864468866</v>
      </c>
      <c r="AJ3847" s="17" t="str">
        <f t="shared" si="125"/>
        <v>EF6</v>
      </c>
      <c r="AK3847" s="17"/>
      <c r="AL3847" s="17"/>
      <c r="AM3847" s="9"/>
      <c r="AN3847" s="9"/>
      <c r="AO3847" s="9"/>
    </row>
    <row r="3848" spans="33:41">
      <c r="AG3848" s="2">
        <v>3832</v>
      </c>
      <c r="AH3848" s="17">
        <v>3831</v>
      </c>
      <c r="AI3848" s="17">
        <f t="shared" si="124"/>
        <v>3.0872527472527471</v>
      </c>
      <c r="AJ3848" s="17" t="str">
        <f t="shared" si="125"/>
        <v>EF7</v>
      </c>
      <c r="AK3848" s="17"/>
      <c r="AL3848" s="17"/>
      <c r="AM3848" s="9"/>
      <c r="AN3848" s="9"/>
      <c r="AO3848" s="9"/>
    </row>
    <row r="3849" spans="33:41">
      <c r="AG3849" s="2">
        <v>3833</v>
      </c>
      <c r="AH3849" s="17">
        <v>3832</v>
      </c>
      <c r="AI3849" s="17">
        <f t="shared" si="124"/>
        <v>3.0880586080586081</v>
      </c>
      <c r="AJ3849" s="17" t="str">
        <f t="shared" si="125"/>
        <v>EF8</v>
      </c>
      <c r="AK3849" s="17"/>
      <c r="AL3849" s="17"/>
      <c r="AM3849" s="9"/>
      <c r="AN3849" s="9"/>
      <c r="AO3849" s="9"/>
    </row>
    <row r="3850" spans="33:41">
      <c r="AG3850" s="2">
        <v>3834</v>
      </c>
      <c r="AH3850" s="17">
        <v>3833</v>
      </c>
      <c r="AI3850" s="17">
        <f t="shared" si="124"/>
        <v>3.0888644688644691</v>
      </c>
      <c r="AJ3850" s="17" t="str">
        <f t="shared" si="125"/>
        <v>EF9</v>
      </c>
      <c r="AK3850" s="17"/>
      <c r="AL3850" s="17"/>
      <c r="AM3850" s="9"/>
      <c r="AN3850" s="9"/>
      <c r="AO3850" s="9"/>
    </row>
    <row r="3851" spans="33:41">
      <c r="AG3851" s="2">
        <v>3835</v>
      </c>
      <c r="AH3851" s="17">
        <v>3834</v>
      </c>
      <c r="AI3851" s="17">
        <f t="shared" si="124"/>
        <v>3.0896703296703296</v>
      </c>
      <c r="AJ3851" s="17" t="str">
        <f t="shared" si="125"/>
        <v>EFA</v>
      </c>
      <c r="AK3851" s="17"/>
      <c r="AL3851" s="17"/>
      <c r="AM3851" s="9"/>
      <c r="AN3851" s="9"/>
      <c r="AO3851" s="9"/>
    </row>
    <row r="3852" spans="33:41">
      <c r="AG3852" s="2">
        <v>3836</v>
      </c>
      <c r="AH3852" s="17">
        <v>3835</v>
      </c>
      <c r="AI3852" s="17">
        <f t="shared" si="124"/>
        <v>3.0904761904761906</v>
      </c>
      <c r="AJ3852" s="17" t="str">
        <f t="shared" si="125"/>
        <v>EFB</v>
      </c>
      <c r="AK3852" s="17"/>
      <c r="AL3852" s="17"/>
      <c r="AM3852" s="9"/>
      <c r="AN3852" s="9"/>
      <c r="AO3852" s="9"/>
    </row>
    <row r="3853" spans="33:41">
      <c r="AG3853" s="2">
        <v>3837</v>
      </c>
      <c r="AH3853" s="17">
        <v>3836</v>
      </c>
      <c r="AI3853" s="17">
        <f t="shared" si="124"/>
        <v>3.0912820512820511</v>
      </c>
      <c r="AJ3853" s="17" t="str">
        <f t="shared" si="125"/>
        <v>EFC</v>
      </c>
      <c r="AK3853" s="17"/>
      <c r="AL3853" s="17"/>
      <c r="AM3853" s="9"/>
      <c r="AN3853" s="9"/>
      <c r="AO3853" s="9"/>
    </row>
    <row r="3854" spans="33:41">
      <c r="AG3854" s="2">
        <v>3838</v>
      </c>
      <c r="AH3854" s="17">
        <v>3837</v>
      </c>
      <c r="AI3854" s="17">
        <f t="shared" si="124"/>
        <v>3.0920879120879121</v>
      </c>
      <c r="AJ3854" s="17" t="str">
        <f t="shared" si="125"/>
        <v>EFD</v>
      </c>
      <c r="AK3854" s="17"/>
      <c r="AL3854" s="17"/>
      <c r="AM3854" s="9"/>
      <c r="AN3854" s="9"/>
      <c r="AO3854" s="9"/>
    </row>
    <row r="3855" spans="33:41">
      <c r="AG3855" s="2">
        <v>3839</v>
      </c>
      <c r="AH3855" s="17">
        <v>3838</v>
      </c>
      <c r="AI3855" s="17">
        <f t="shared" si="124"/>
        <v>3.0928937728937731</v>
      </c>
      <c r="AJ3855" s="17" t="str">
        <f t="shared" si="125"/>
        <v>EFE</v>
      </c>
      <c r="AK3855" s="17"/>
      <c r="AL3855" s="17"/>
      <c r="AM3855" s="9"/>
      <c r="AN3855" s="9"/>
      <c r="AO3855" s="9"/>
    </row>
    <row r="3856" spans="33:41">
      <c r="AG3856" s="2">
        <v>3840</v>
      </c>
      <c r="AH3856" s="17">
        <v>3839</v>
      </c>
      <c r="AI3856" s="17">
        <f t="shared" si="124"/>
        <v>3.0936996336996336</v>
      </c>
      <c r="AJ3856" s="17" t="str">
        <f t="shared" si="125"/>
        <v>EFF</v>
      </c>
      <c r="AK3856" s="17"/>
      <c r="AL3856" s="17"/>
      <c r="AM3856" s="9"/>
      <c r="AN3856" s="9"/>
      <c r="AO3856" s="9"/>
    </row>
    <row r="3857" spans="33:41">
      <c r="AG3857" s="2">
        <v>3841</v>
      </c>
      <c r="AH3857" s="17">
        <v>3840</v>
      </c>
      <c r="AI3857" s="17">
        <f t="shared" si="124"/>
        <v>3.0945054945054946</v>
      </c>
      <c r="AJ3857" s="17" t="str">
        <f t="shared" si="125"/>
        <v>F00</v>
      </c>
      <c r="AK3857" s="17"/>
      <c r="AL3857" s="17"/>
      <c r="AM3857" s="9"/>
      <c r="AN3857" s="9"/>
      <c r="AO3857" s="9"/>
    </row>
    <row r="3858" spans="33:41">
      <c r="AG3858" s="2">
        <v>3842</v>
      </c>
      <c r="AH3858" s="17">
        <v>3841</v>
      </c>
      <c r="AI3858" s="17">
        <f t="shared" si="124"/>
        <v>3.0953113553113552</v>
      </c>
      <c r="AJ3858" s="17" t="str">
        <f t="shared" si="125"/>
        <v>F01</v>
      </c>
      <c r="AK3858" s="17"/>
      <c r="AL3858" s="17"/>
      <c r="AM3858" s="9"/>
      <c r="AN3858" s="9"/>
      <c r="AO3858" s="9"/>
    </row>
    <row r="3859" spans="33:41">
      <c r="AG3859" s="2">
        <v>3843</v>
      </c>
      <c r="AH3859" s="17">
        <v>3842</v>
      </c>
      <c r="AI3859" s="17">
        <f t="shared" ref="AI3859:AI3922" si="126">AH3859*$AJ$15</f>
        <v>3.0961172161172161</v>
      </c>
      <c r="AJ3859" s="17" t="str">
        <f t="shared" ref="AJ3859:AJ3922" si="127">DEC2HEX(AH3859,3)</f>
        <v>F02</v>
      </c>
      <c r="AK3859" s="17"/>
      <c r="AL3859" s="17"/>
      <c r="AM3859" s="9"/>
      <c r="AN3859" s="9"/>
      <c r="AO3859" s="9"/>
    </row>
    <row r="3860" spans="33:41">
      <c r="AG3860" s="2">
        <v>3844</v>
      </c>
      <c r="AH3860" s="17">
        <v>3843</v>
      </c>
      <c r="AI3860" s="17">
        <f t="shared" si="126"/>
        <v>3.0969230769230771</v>
      </c>
      <c r="AJ3860" s="17" t="str">
        <f t="shared" si="127"/>
        <v>F03</v>
      </c>
      <c r="AK3860" s="17"/>
      <c r="AL3860" s="17"/>
      <c r="AM3860" s="9"/>
      <c r="AN3860" s="9"/>
      <c r="AO3860" s="9"/>
    </row>
    <row r="3861" spans="33:41">
      <c r="AG3861" s="2">
        <v>3845</v>
      </c>
      <c r="AH3861" s="17">
        <v>3844</v>
      </c>
      <c r="AI3861" s="17">
        <f t="shared" si="126"/>
        <v>3.0977289377289376</v>
      </c>
      <c r="AJ3861" s="17" t="str">
        <f t="shared" si="127"/>
        <v>F04</v>
      </c>
      <c r="AK3861" s="17"/>
      <c r="AL3861" s="17"/>
      <c r="AM3861" s="9"/>
      <c r="AN3861" s="9"/>
      <c r="AO3861" s="9"/>
    </row>
    <row r="3862" spans="33:41">
      <c r="AG3862" s="2">
        <v>3846</v>
      </c>
      <c r="AH3862" s="17">
        <v>3845</v>
      </c>
      <c r="AI3862" s="17">
        <f t="shared" si="126"/>
        <v>3.0985347985347986</v>
      </c>
      <c r="AJ3862" s="17" t="str">
        <f t="shared" si="127"/>
        <v>F05</v>
      </c>
      <c r="AK3862" s="17"/>
      <c r="AL3862" s="17"/>
      <c r="AM3862" s="9"/>
      <c r="AN3862" s="9"/>
      <c r="AO3862" s="9"/>
    </row>
    <row r="3863" spans="33:41">
      <c r="AG3863" s="2">
        <v>3847</v>
      </c>
      <c r="AH3863" s="17">
        <v>3846</v>
      </c>
      <c r="AI3863" s="17">
        <f t="shared" si="126"/>
        <v>3.0993406593406592</v>
      </c>
      <c r="AJ3863" s="17" t="str">
        <f t="shared" si="127"/>
        <v>F06</v>
      </c>
      <c r="AK3863" s="17"/>
      <c r="AL3863" s="17"/>
      <c r="AM3863" s="9"/>
      <c r="AN3863" s="9"/>
      <c r="AO3863" s="9"/>
    </row>
    <row r="3864" spans="33:41">
      <c r="AG3864" s="2">
        <v>3848</v>
      </c>
      <c r="AH3864" s="17">
        <v>3847</v>
      </c>
      <c r="AI3864" s="17">
        <f t="shared" si="126"/>
        <v>3.1001465201465201</v>
      </c>
      <c r="AJ3864" s="17" t="str">
        <f t="shared" si="127"/>
        <v>F07</v>
      </c>
      <c r="AK3864" s="17"/>
      <c r="AL3864" s="17"/>
      <c r="AM3864" s="9"/>
      <c r="AN3864" s="9"/>
      <c r="AO3864" s="9"/>
    </row>
    <row r="3865" spans="33:41">
      <c r="AG3865" s="2">
        <v>3849</v>
      </c>
      <c r="AH3865" s="17">
        <v>3848</v>
      </c>
      <c r="AI3865" s="17">
        <f t="shared" si="126"/>
        <v>3.1009523809523811</v>
      </c>
      <c r="AJ3865" s="17" t="str">
        <f t="shared" si="127"/>
        <v>F08</v>
      </c>
      <c r="AK3865" s="17"/>
      <c r="AL3865" s="17"/>
      <c r="AM3865" s="9"/>
      <c r="AN3865" s="9"/>
      <c r="AO3865" s="9"/>
    </row>
    <row r="3866" spans="33:41">
      <c r="AG3866" s="2">
        <v>3850</v>
      </c>
      <c r="AH3866" s="17">
        <v>3849</v>
      </c>
      <c r="AI3866" s="17">
        <f t="shared" si="126"/>
        <v>3.1017582417582417</v>
      </c>
      <c r="AJ3866" s="17" t="str">
        <f t="shared" si="127"/>
        <v>F09</v>
      </c>
      <c r="AK3866" s="17"/>
      <c r="AL3866" s="17"/>
      <c r="AM3866" s="9"/>
      <c r="AN3866" s="9"/>
      <c r="AO3866" s="9"/>
    </row>
    <row r="3867" spans="33:41">
      <c r="AG3867" s="2">
        <v>3851</v>
      </c>
      <c r="AH3867" s="17">
        <v>3850</v>
      </c>
      <c r="AI3867" s="17">
        <f t="shared" si="126"/>
        <v>3.1025641025641026</v>
      </c>
      <c r="AJ3867" s="17" t="str">
        <f t="shared" si="127"/>
        <v>F0A</v>
      </c>
      <c r="AK3867" s="17"/>
      <c r="AL3867" s="17"/>
      <c r="AM3867" s="9"/>
      <c r="AN3867" s="9"/>
      <c r="AO3867" s="9"/>
    </row>
    <row r="3868" spans="33:41">
      <c r="AG3868" s="2">
        <v>3852</v>
      </c>
      <c r="AH3868" s="17">
        <v>3851</v>
      </c>
      <c r="AI3868" s="17">
        <f t="shared" si="126"/>
        <v>3.1033699633699632</v>
      </c>
      <c r="AJ3868" s="17" t="str">
        <f t="shared" si="127"/>
        <v>F0B</v>
      </c>
      <c r="AK3868" s="17"/>
      <c r="AL3868" s="17"/>
      <c r="AM3868" s="9"/>
      <c r="AN3868" s="9"/>
      <c r="AO3868" s="9"/>
    </row>
    <row r="3869" spans="33:41">
      <c r="AG3869" s="2">
        <v>3853</v>
      </c>
      <c r="AH3869" s="17">
        <v>3852</v>
      </c>
      <c r="AI3869" s="17">
        <f t="shared" si="126"/>
        <v>3.1041758241758242</v>
      </c>
      <c r="AJ3869" s="17" t="str">
        <f t="shared" si="127"/>
        <v>F0C</v>
      </c>
      <c r="AK3869" s="17"/>
      <c r="AL3869" s="17"/>
      <c r="AM3869" s="9"/>
      <c r="AN3869" s="9"/>
      <c r="AO3869" s="9"/>
    </row>
    <row r="3870" spans="33:41">
      <c r="AG3870" s="2">
        <v>3854</v>
      </c>
      <c r="AH3870" s="17">
        <v>3853</v>
      </c>
      <c r="AI3870" s="17">
        <f t="shared" si="126"/>
        <v>3.1049816849816851</v>
      </c>
      <c r="AJ3870" s="17" t="str">
        <f t="shared" si="127"/>
        <v>F0D</v>
      </c>
      <c r="AK3870" s="17"/>
      <c r="AL3870" s="17"/>
      <c r="AM3870" s="9"/>
      <c r="AN3870" s="9"/>
      <c r="AO3870" s="9"/>
    </row>
    <row r="3871" spans="33:41">
      <c r="AG3871" s="2">
        <v>3855</v>
      </c>
      <c r="AH3871" s="17">
        <v>3854</v>
      </c>
      <c r="AI3871" s="17">
        <f t="shared" si="126"/>
        <v>3.1057875457875457</v>
      </c>
      <c r="AJ3871" s="17" t="str">
        <f t="shared" si="127"/>
        <v>F0E</v>
      </c>
      <c r="AK3871" s="17"/>
      <c r="AL3871" s="17"/>
      <c r="AM3871" s="9"/>
      <c r="AN3871" s="9"/>
      <c r="AO3871" s="9"/>
    </row>
    <row r="3872" spans="33:41">
      <c r="AG3872" s="2">
        <v>3856</v>
      </c>
      <c r="AH3872" s="17">
        <v>3855</v>
      </c>
      <c r="AI3872" s="17">
        <f t="shared" si="126"/>
        <v>3.1065934065934067</v>
      </c>
      <c r="AJ3872" s="17" t="str">
        <f t="shared" si="127"/>
        <v>F0F</v>
      </c>
      <c r="AK3872" s="17"/>
      <c r="AL3872" s="17"/>
      <c r="AM3872" s="9"/>
      <c r="AN3872" s="9"/>
      <c r="AO3872" s="9"/>
    </row>
    <row r="3873" spans="33:41">
      <c r="AG3873" s="2">
        <v>3857</v>
      </c>
      <c r="AH3873" s="17">
        <v>3856</v>
      </c>
      <c r="AI3873" s="17">
        <f t="shared" si="126"/>
        <v>3.1073992673992672</v>
      </c>
      <c r="AJ3873" s="17" t="str">
        <f t="shared" si="127"/>
        <v>F10</v>
      </c>
      <c r="AK3873" s="17"/>
      <c r="AL3873" s="17"/>
      <c r="AM3873" s="9"/>
      <c r="AN3873" s="9"/>
      <c r="AO3873" s="9"/>
    </row>
    <row r="3874" spans="33:41">
      <c r="AG3874" s="2">
        <v>3858</v>
      </c>
      <c r="AH3874" s="17">
        <v>3857</v>
      </c>
      <c r="AI3874" s="17">
        <f t="shared" si="126"/>
        <v>3.1082051282051282</v>
      </c>
      <c r="AJ3874" s="17" t="str">
        <f t="shared" si="127"/>
        <v>F11</v>
      </c>
      <c r="AK3874" s="17"/>
      <c r="AL3874" s="17"/>
      <c r="AM3874" s="9"/>
      <c r="AN3874" s="9"/>
      <c r="AO3874" s="9"/>
    </row>
    <row r="3875" spans="33:41">
      <c r="AG3875" s="2">
        <v>3859</v>
      </c>
      <c r="AH3875" s="17">
        <v>3858</v>
      </c>
      <c r="AI3875" s="17">
        <f t="shared" si="126"/>
        <v>3.1090109890109892</v>
      </c>
      <c r="AJ3875" s="17" t="str">
        <f t="shared" si="127"/>
        <v>F12</v>
      </c>
      <c r="AK3875" s="17"/>
      <c r="AL3875" s="17"/>
      <c r="AM3875" s="9"/>
      <c r="AN3875" s="9"/>
      <c r="AO3875" s="9"/>
    </row>
    <row r="3876" spans="33:41">
      <c r="AG3876" s="2">
        <v>3860</v>
      </c>
      <c r="AH3876" s="17">
        <v>3859</v>
      </c>
      <c r="AI3876" s="17">
        <f t="shared" si="126"/>
        <v>3.1098168498168497</v>
      </c>
      <c r="AJ3876" s="17" t="str">
        <f t="shared" si="127"/>
        <v>F13</v>
      </c>
      <c r="AK3876" s="17"/>
      <c r="AL3876" s="17"/>
      <c r="AM3876" s="9"/>
      <c r="AN3876" s="9"/>
      <c r="AO3876" s="9"/>
    </row>
    <row r="3877" spans="33:41">
      <c r="AG3877" s="2">
        <v>3861</v>
      </c>
      <c r="AH3877" s="17">
        <v>3860</v>
      </c>
      <c r="AI3877" s="17">
        <f t="shared" si="126"/>
        <v>3.1106227106227107</v>
      </c>
      <c r="AJ3877" s="17" t="str">
        <f t="shared" si="127"/>
        <v>F14</v>
      </c>
      <c r="AK3877" s="17"/>
      <c r="AL3877" s="17"/>
      <c r="AM3877" s="9"/>
      <c r="AN3877" s="9"/>
      <c r="AO3877" s="9"/>
    </row>
    <row r="3878" spans="33:41">
      <c r="AG3878" s="2">
        <v>3862</v>
      </c>
      <c r="AH3878" s="17">
        <v>3861</v>
      </c>
      <c r="AI3878" s="17">
        <f t="shared" si="126"/>
        <v>3.1114285714285712</v>
      </c>
      <c r="AJ3878" s="17" t="str">
        <f t="shared" si="127"/>
        <v>F15</v>
      </c>
      <c r="AK3878" s="17"/>
      <c r="AL3878" s="17"/>
      <c r="AM3878" s="9"/>
      <c r="AN3878" s="9"/>
      <c r="AO3878" s="9"/>
    </row>
    <row r="3879" spans="33:41">
      <c r="AG3879" s="2">
        <v>3863</v>
      </c>
      <c r="AH3879" s="17">
        <v>3862</v>
      </c>
      <c r="AI3879" s="17">
        <f t="shared" si="126"/>
        <v>3.1122344322344322</v>
      </c>
      <c r="AJ3879" s="17" t="str">
        <f t="shared" si="127"/>
        <v>F16</v>
      </c>
      <c r="AK3879" s="17"/>
      <c r="AL3879" s="17"/>
      <c r="AM3879" s="9"/>
      <c r="AN3879" s="9"/>
      <c r="AO3879" s="9"/>
    </row>
    <row r="3880" spans="33:41">
      <c r="AG3880" s="2">
        <v>3864</v>
      </c>
      <c r="AH3880" s="17">
        <v>3863</v>
      </c>
      <c r="AI3880" s="17">
        <f t="shared" si="126"/>
        <v>3.1130402930402932</v>
      </c>
      <c r="AJ3880" s="17" t="str">
        <f t="shared" si="127"/>
        <v>F17</v>
      </c>
      <c r="AK3880" s="17"/>
      <c r="AL3880" s="17"/>
      <c r="AM3880" s="9"/>
      <c r="AN3880" s="9"/>
      <c r="AO3880" s="9"/>
    </row>
    <row r="3881" spans="33:41">
      <c r="AG3881" s="2">
        <v>3865</v>
      </c>
      <c r="AH3881" s="17">
        <v>3864</v>
      </c>
      <c r="AI3881" s="17">
        <f t="shared" si="126"/>
        <v>3.1138461538461537</v>
      </c>
      <c r="AJ3881" s="17" t="str">
        <f t="shared" si="127"/>
        <v>F18</v>
      </c>
      <c r="AK3881" s="17"/>
      <c r="AL3881" s="17"/>
      <c r="AM3881" s="9"/>
      <c r="AN3881" s="9"/>
      <c r="AO3881" s="9"/>
    </row>
    <row r="3882" spans="33:41">
      <c r="AG3882" s="2">
        <v>3866</v>
      </c>
      <c r="AH3882" s="17">
        <v>3865</v>
      </c>
      <c r="AI3882" s="17">
        <f t="shared" si="126"/>
        <v>3.1146520146520147</v>
      </c>
      <c r="AJ3882" s="17" t="str">
        <f t="shared" si="127"/>
        <v>F19</v>
      </c>
      <c r="AK3882" s="17"/>
      <c r="AL3882" s="17"/>
      <c r="AM3882" s="9"/>
      <c r="AN3882" s="9"/>
      <c r="AO3882" s="9"/>
    </row>
    <row r="3883" spans="33:41">
      <c r="AG3883" s="2">
        <v>3867</v>
      </c>
      <c r="AH3883" s="17">
        <v>3866</v>
      </c>
      <c r="AI3883" s="17">
        <f t="shared" si="126"/>
        <v>3.1154578754578757</v>
      </c>
      <c r="AJ3883" s="17" t="str">
        <f t="shared" si="127"/>
        <v>F1A</v>
      </c>
      <c r="AK3883" s="17"/>
      <c r="AL3883" s="17"/>
      <c r="AM3883" s="9"/>
      <c r="AN3883" s="9"/>
      <c r="AO3883" s="9"/>
    </row>
    <row r="3884" spans="33:41">
      <c r="AG3884" s="2">
        <v>3868</v>
      </c>
      <c r="AH3884" s="17">
        <v>3867</v>
      </c>
      <c r="AI3884" s="17">
        <f t="shared" si="126"/>
        <v>3.1162637362637362</v>
      </c>
      <c r="AJ3884" s="17" t="str">
        <f t="shared" si="127"/>
        <v>F1B</v>
      </c>
      <c r="AK3884" s="17"/>
      <c r="AL3884" s="17"/>
      <c r="AM3884" s="9"/>
      <c r="AN3884" s="9"/>
      <c r="AO3884" s="9"/>
    </row>
    <row r="3885" spans="33:41">
      <c r="AG3885" s="2">
        <v>3869</v>
      </c>
      <c r="AH3885" s="17">
        <v>3868</v>
      </c>
      <c r="AI3885" s="17">
        <f t="shared" si="126"/>
        <v>3.1170695970695972</v>
      </c>
      <c r="AJ3885" s="17" t="str">
        <f t="shared" si="127"/>
        <v>F1C</v>
      </c>
      <c r="AK3885" s="17"/>
      <c r="AL3885" s="17"/>
      <c r="AM3885" s="9"/>
      <c r="AN3885" s="9"/>
      <c r="AO3885" s="9"/>
    </row>
    <row r="3886" spans="33:41">
      <c r="AG3886" s="2">
        <v>3870</v>
      </c>
      <c r="AH3886" s="17">
        <v>3869</v>
      </c>
      <c r="AI3886" s="17">
        <f t="shared" si="126"/>
        <v>3.1178754578754577</v>
      </c>
      <c r="AJ3886" s="17" t="str">
        <f t="shared" si="127"/>
        <v>F1D</v>
      </c>
      <c r="AK3886" s="17"/>
      <c r="AL3886" s="17"/>
      <c r="AM3886" s="9"/>
      <c r="AN3886" s="9"/>
      <c r="AO3886" s="9"/>
    </row>
    <row r="3887" spans="33:41">
      <c r="AG3887" s="2">
        <v>3871</v>
      </c>
      <c r="AH3887" s="17">
        <v>3870</v>
      </c>
      <c r="AI3887" s="17">
        <f t="shared" si="126"/>
        <v>3.1186813186813187</v>
      </c>
      <c r="AJ3887" s="17" t="str">
        <f t="shared" si="127"/>
        <v>F1E</v>
      </c>
      <c r="AK3887" s="17"/>
      <c r="AL3887" s="17"/>
      <c r="AM3887" s="9"/>
      <c r="AN3887" s="9"/>
      <c r="AO3887" s="9"/>
    </row>
    <row r="3888" spans="33:41">
      <c r="AG3888" s="2">
        <v>3872</v>
      </c>
      <c r="AH3888" s="17">
        <v>3871</v>
      </c>
      <c r="AI3888" s="17">
        <f t="shared" si="126"/>
        <v>3.1194871794871797</v>
      </c>
      <c r="AJ3888" s="17" t="str">
        <f t="shared" si="127"/>
        <v>F1F</v>
      </c>
      <c r="AK3888" s="17"/>
      <c r="AL3888" s="17"/>
      <c r="AM3888" s="9"/>
      <c r="AN3888" s="9"/>
      <c r="AO3888" s="9"/>
    </row>
    <row r="3889" spans="33:41">
      <c r="AG3889" s="2">
        <v>3873</v>
      </c>
      <c r="AH3889" s="17">
        <v>3872</v>
      </c>
      <c r="AI3889" s="17">
        <f t="shared" si="126"/>
        <v>3.1202930402930402</v>
      </c>
      <c r="AJ3889" s="17" t="str">
        <f t="shared" si="127"/>
        <v>F20</v>
      </c>
      <c r="AK3889" s="17"/>
      <c r="AL3889" s="17"/>
      <c r="AM3889" s="9"/>
      <c r="AN3889" s="9"/>
      <c r="AO3889" s="9"/>
    </row>
    <row r="3890" spans="33:41">
      <c r="AG3890" s="2">
        <v>3874</v>
      </c>
      <c r="AH3890" s="17">
        <v>3873</v>
      </c>
      <c r="AI3890" s="17">
        <f t="shared" si="126"/>
        <v>3.1210989010989012</v>
      </c>
      <c r="AJ3890" s="17" t="str">
        <f t="shared" si="127"/>
        <v>F21</v>
      </c>
      <c r="AK3890" s="17"/>
      <c r="AL3890" s="17"/>
      <c r="AM3890" s="9"/>
      <c r="AN3890" s="9"/>
      <c r="AO3890" s="9"/>
    </row>
    <row r="3891" spans="33:41">
      <c r="AG3891" s="2">
        <v>3875</v>
      </c>
      <c r="AH3891" s="17">
        <v>3874</v>
      </c>
      <c r="AI3891" s="17">
        <f t="shared" si="126"/>
        <v>3.1219047619047617</v>
      </c>
      <c r="AJ3891" s="17" t="str">
        <f t="shared" si="127"/>
        <v>F22</v>
      </c>
      <c r="AK3891" s="17"/>
      <c r="AL3891" s="17"/>
      <c r="AM3891" s="9"/>
      <c r="AN3891" s="9"/>
      <c r="AO3891" s="9"/>
    </row>
    <row r="3892" spans="33:41">
      <c r="AG3892" s="2">
        <v>3876</v>
      </c>
      <c r="AH3892" s="17">
        <v>3875</v>
      </c>
      <c r="AI3892" s="17">
        <f t="shared" si="126"/>
        <v>3.1227106227106227</v>
      </c>
      <c r="AJ3892" s="17" t="str">
        <f t="shared" si="127"/>
        <v>F23</v>
      </c>
      <c r="AK3892" s="17"/>
      <c r="AL3892" s="17"/>
      <c r="AM3892" s="9"/>
      <c r="AN3892" s="9"/>
      <c r="AO3892" s="9"/>
    </row>
    <row r="3893" spans="33:41">
      <c r="AG3893" s="2">
        <v>3877</v>
      </c>
      <c r="AH3893" s="17">
        <v>3876</v>
      </c>
      <c r="AI3893" s="17">
        <f t="shared" si="126"/>
        <v>3.1235164835164837</v>
      </c>
      <c r="AJ3893" s="17" t="str">
        <f t="shared" si="127"/>
        <v>F24</v>
      </c>
      <c r="AK3893" s="17"/>
      <c r="AL3893" s="17"/>
      <c r="AM3893" s="9"/>
      <c r="AN3893" s="9"/>
      <c r="AO3893" s="9"/>
    </row>
    <row r="3894" spans="33:41">
      <c r="AG3894" s="2">
        <v>3878</v>
      </c>
      <c r="AH3894" s="17">
        <v>3877</v>
      </c>
      <c r="AI3894" s="17">
        <f t="shared" si="126"/>
        <v>3.1243223443223442</v>
      </c>
      <c r="AJ3894" s="17" t="str">
        <f t="shared" si="127"/>
        <v>F25</v>
      </c>
      <c r="AK3894" s="17"/>
      <c r="AL3894" s="17"/>
      <c r="AM3894" s="9"/>
      <c r="AN3894" s="9"/>
      <c r="AO3894" s="9"/>
    </row>
    <row r="3895" spans="33:41">
      <c r="AG3895" s="2">
        <v>3879</v>
      </c>
      <c r="AH3895" s="17">
        <v>3878</v>
      </c>
      <c r="AI3895" s="17">
        <f t="shared" si="126"/>
        <v>3.1251282051282052</v>
      </c>
      <c r="AJ3895" s="17" t="str">
        <f t="shared" si="127"/>
        <v>F26</v>
      </c>
      <c r="AK3895" s="17"/>
      <c r="AL3895" s="17"/>
      <c r="AM3895" s="9"/>
      <c r="AN3895" s="9"/>
      <c r="AO3895" s="9"/>
    </row>
    <row r="3896" spans="33:41">
      <c r="AG3896" s="2">
        <v>3880</v>
      </c>
      <c r="AH3896" s="17">
        <v>3879</v>
      </c>
      <c r="AI3896" s="17">
        <f t="shared" si="126"/>
        <v>3.1259340659340658</v>
      </c>
      <c r="AJ3896" s="17" t="str">
        <f t="shared" si="127"/>
        <v>F27</v>
      </c>
      <c r="AK3896" s="17"/>
      <c r="AL3896" s="17"/>
      <c r="AM3896" s="9"/>
      <c r="AN3896" s="9"/>
      <c r="AO3896" s="9"/>
    </row>
    <row r="3897" spans="33:41">
      <c r="AG3897" s="2">
        <v>3881</v>
      </c>
      <c r="AH3897" s="17">
        <v>3880</v>
      </c>
      <c r="AI3897" s="17">
        <f t="shared" si="126"/>
        <v>3.1267399267399267</v>
      </c>
      <c r="AJ3897" s="17" t="str">
        <f t="shared" si="127"/>
        <v>F28</v>
      </c>
      <c r="AK3897" s="17"/>
      <c r="AL3897" s="17"/>
      <c r="AM3897" s="9"/>
      <c r="AN3897" s="9"/>
      <c r="AO3897" s="9"/>
    </row>
    <row r="3898" spans="33:41">
      <c r="AG3898" s="2">
        <v>3882</v>
      </c>
      <c r="AH3898" s="17">
        <v>3881</v>
      </c>
      <c r="AI3898" s="17">
        <f t="shared" si="126"/>
        <v>3.1275457875457877</v>
      </c>
      <c r="AJ3898" s="17" t="str">
        <f t="shared" si="127"/>
        <v>F29</v>
      </c>
      <c r="AK3898" s="17"/>
      <c r="AL3898" s="17"/>
      <c r="AM3898" s="9"/>
      <c r="AN3898" s="9"/>
      <c r="AO3898" s="9"/>
    </row>
    <row r="3899" spans="33:41">
      <c r="AG3899" s="2">
        <v>3883</v>
      </c>
      <c r="AH3899" s="17">
        <v>3882</v>
      </c>
      <c r="AI3899" s="17">
        <f t="shared" si="126"/>
        <v>3.1283516483516483</v>
      </c>
      <c r="AJ3899" s="17" t="str">
        <f t="shared" si="127"/>
        <v>F2A</v>
      </c>
      <c r="AK3899" s="17"/>
      <c r="AL3899" s="17"/>
      <c r="AM3899" s="9"/>
      <c r="AN3899" s="9"/>
      <c r="AO3899" s="9"/>
    </row>
    <row r="3900" spans="33:41">
      <c r="AG3900" s="2">
        <v>3884</v>
      </c>
      <c r="AH3900" s="17">
        <v>3883</v>
      </c>
      <c r="AI3900" s="17">
        <f t="shared" si="126"/>
        <v>3.1291575091575092</v>
      </c>
      <c r="AJ3900" s="17" t="str">
        <f t="shared" si="127"/>
        <v>F2B</v>
      </c>
      <c r="AK3900" s="17"/>
      <c r="AL3900" s="17"/>
      <c r="AM3900" s="9"/>
      <c r="AN3900" s="9"/>
      <c r="AO3900" s="9"/>
    </row>
    <row r="3901" spans="33:41">
      <c r="AG3901" s="2">
        <v>3885</v>
      </c>
      <c r="AH3901" s="17">
        <v>3884</v>
      </c>
      <c r="AI3901" s="17">
        <f t="shared" si="126"/>
        <v>3.1299633699633698</v>
      </c>
      <c r="AJ3901" s="17" t="str">
        <f t="shared" si="127"/>
        <v>F2C</v>
      </c>
      <c r="AK3901" s="17"/>
      <c r="AL3901" s="17"/>
      <c r="AM3901" s="9"/>
      <c r="AN3901" s="9"/>
      <c r="AO3901" s="9"/>
    </row>
    <row r="3902" spans="33:41">
      <c r="AG3902" s="2">
        <v>3886</v>
      </c>
      <c r="AH3902" s="17">
        <v>3885</v>
      </c>
      <c r="AI3902" s="17">
        <f t="shared" si="126"/>
        <v>3.1307692307692307</v>
      </c>
      <c r="AJ3902" s="17" t="str">
        <f t="shared" si="127"/>
        <v>F2D</v>
      </c>
      <c r="AK3902" s="17"/>
      <c r="AL3902" s="17"/>
      <c r="AM3902" s="9"/>
      <c r="AN3902" s="9"/>
      <c r="AO3902" s="9"/>
    </row>
    <row r="3903" spans="33:41">
      <c r="AG3903" s="2">
        <v>3887</v>
      </c>
      <c r="AH3903" s="17">
        <v>3886</v>
      </c>
      <c r="AI3903" s="17">
        <f t="shared" si="126"/>
        <v>3.1315750915750917</v>
      </c>
      <c r="AJ3903" s="17" t="str">
        <f t="shared" si="127"/>
        <v>F2E</v>
      </c>
      <c r="AK3903" s="17"/>
      <c r="AL3903" s="17"/>
      <c r="AM3903" s="9"/>
      <c r="AN3903" s="9"/>
      <c r="AO3903" s="9"/>
    </row>
    <row r="3904" spans="33:41">
      <c r="AG3904" s="2">
        <v>3888</v>
      </c>
      <c r="AH3904" s="17">
        <v>3887</v>
      </c>
      <c r="AI3904" s="17">
        <f t="shared" si="126"/>
        <v>3.1323809523809523</v>
      </c>
      <c r="AJ3904" s="17" t="str">
        <f t="shared" si="127"/>
        <v>F2F</v>
      </c>
      <c r="AK3904" s="17"/>
      <c r="AL3904" s="17"/>
      <c r="AM3904" s="9"/>
      <c r="AN3904" s="9"/>
      <c r="AO3904" s="9"/>
    </row>
    <row r="3905" spans="33:41">
      <c r="AG3905" s="2">
        <v>3889</v>
      </c>
      <c r="AH3905" s="17">
        <v>3888</v>
      </c>
      <c r="AI3905" s="17">
        <f t="shared" si="126"/>
        <v>3.1331868131868132</v>
      </c>
      <c r="AJ3905" s="17" t="str">
        <f t="shared" si="127"/>
        <v>F30</v>
      </c>
      <c r="AK3905" s="17"/>
      <c r="AL3905" s="17"/>
      <c r="AM3905" s="9"/>
      <c r="AN3905" s="9"/>
      <c r="AO3905" s="9"/>
    </row>
    <row r="3906" spans="33:41">
      <c r="AG3906" s="2">
        <v>3890</v>
      </c>
      <c r="AH3906" s="17">
        <v>3889</v>
      </c>
      <c r="AI3906" s="17">
        <f t="shared" si="126"/>
        <v>3.1339926739926738</v>
      </c>
      <c r="AJ3906" s="17" t="str">
        <f t="shared" si="127"/>
        <v>F31</v>
      </c>
      <c r="AK3906" s="17"/>
      <c r="AL3906" s="17"/>
      <c r="AM3906" s="9"/>
      <c r="AN3906" s="9"/>
      <c r="AO3906" s="9"/>
    </row>
    <row r="3907" spans="33:41">
      <c r="AG3907" s="2">
        <v>3891</v>
      </c>
      <c r="AH3907" s="17">
        <v>3890</v>
      </c>
      <c r="AI3907" s="17">
        <f t="shared" si="126"/>
        <v>3.1347985347985348</v>
      </c>
      <c r="AJ3907" s="17" t="str">
        <f t="shared" si="127"/>
        <v>F32</v>
      </c>
      <c r="AK3907" s="17"/>
      <c r="AL3907" s="17"/>
      <c r="AM3907" s="9"/>
      <c r="AN3907" s="9"/>
      <c r="AO3907" s="9"/>
    </row>
    <row r="3908" spans="33:41">
      <c r="AG3908" s="2">
        <v>3892</v>
      </c>
      <c r="AH3908" s="17">
        <v>3891</v>
      </c>
      <c r="AI3908" s="17">
        <f t="shared" si="126"/>
        <v>3.1356043956043957</v>
      </c>
      <c r="AJ3908" s="17" t="str">
        <f t="shared" si="127"/>
        <v>F33</v>
      </c>
      <c r="AK3908" s="17"/>
      <c r="AL3908" s="17"/>
      <c r="AM3908" s="9"/>
      <c r="AN3908" s="9"/>
      <c r="AO3908" s="9"/>
    </row>
    <row r="3909" spans="33:41">
      <c r="AG3909" s="2">
        <v>3893</v>
      </c>
      <c r="AH3909" s="17">
        <v>3892</v>
      </c>
      <c r="AI3909" s="17">
        <f t="shared" si="126"/>
        <v>3.1364102564102563</v>
      </c>
      <c r="AJ3909" s="17" t="str">
        <f t="shared" si="127"/>
        <v>F34</v>
      </c>
      <c r="AK3909" s="17"/>
      <c r="AL3909" s="17"/>
      <c r="AM3909" s="9"/>
      <c r="AN3909" s="9"/>
      <c r="AO3909" s="9"/>
    </row>
    <row r="3910" spans="33:41">
      <c r="AG3910" s="2">
        <v>3894</v>
      </c>
      <c r="AH3910" s="17">
        <v>3893</v>
      </c>
      <c r="AI3910" s="17">
        <f t="shared" si="126"/>
        <v>3.1372161172161173</v>
      </c>
      <c r="AJ3910" s="17" t="str">
        <f t="shared" si="127"/>
        <v>F35</v>
      </c>
      <c r="AK3910" s="17"/>
      <c r="AL3910" s="17"/>
      <c r="AM3910" s="9"/>
      <c r="AN3910" s="9"/>
      <c r="AO3910" s="9"/>
    </row>
    <row r="3911" spans="33:41">
      <c r="AG3911" s="2">
        <v>3895</v>
      </c>
      <c r="AH3911" s="17">
        <v>3894</v>
      </c>
      <c r="AI3911" s="17">
        <f t="shared" si="126"/>
        <v>3.1380219780219778</v>
      </c>
      <c r="AJ3911" s="17" t="str">
        <f t="shared" si="127"/>
        <v>F36</v>
      </c>
      <c r="AK3911" s="17"/>
      <c r="AL3911" s="17"/>
      <c r="AM3911" s="9"/>
      <c r="AN3911" s="9"/>
      <c r="AO3911" s="9"/>
    </row>
    <row r="3912" spans="33:41">
      <c r="AG3912" s="2">
        <v>3896</v>
      </c>
      <c r="AH3912" s="17">
        <v>3895</v>
      </c>
      <c r="AI3912" s="17">
        <f t="shared" si="126"/>
        <v>3.1388278388278388</v>
      </c>
      <c r="AJ3912" s="17" t="str">
        <f t="shared" si="127"/>
        <v>F37</v>
      </c>
      <c r="AK3912" s="17"/>
      <c r="AL3912" s="17"/>
      <c r="AM3912" s="9"/>
      <c r="AN3912" s="9"/>
      <c r="AO3912" s="9"/>
    </row>
    <row r="3913" spans="33:41">
      <c r="AG3913" s="2">
        <v>3897</v>
      </c>
      <c r="AH3913" s="17">
        <v>3896</v>
      </c>
      <c r="AI3913" s="17">
        <f t="shared" si="126"/>
        <v>3.1396336996336998</v>
      </c>
      <c r="AJ3913" s="17" t="str">
        <f t="shared" si="127"/>
        <v>F38</v>
      </c>
      <c r="AK3913" s="17"/>
      <c r="AL3913" s="17"/>
      <c r="AM3913" s="9"/>
      <c r="AN3913" s="9"/>
      <c r="AO3913" s="9"/>
    </row>
    <row r="3914" spans="33:41">
      <c r="AG3914" s="2">
        <v>3898</v>
      </c>
      <c r="AH3914" s="17">
        <v>3897</v>
      </c>
      <c r="AI3914" s="17">
        <f t="shared" si="126"/>
        <v>3.1404395604395603</v>
      </c>
      <c r="AJ3914" s="17" t="str">
        <f t="shared" si="127"/>
        <v>F39</v>
      </c>
      <c r="AK3914" s="17"/>
      <c r="AL3914" s="17"/>
      <c r="AM3914" s="9"/>
      <c r="AN3914" s="9"/>
      <c r="AO3914" s="9"/>
    </row>
    <row r="3915" spans="33:41">
      <c r="AG3915" s="2">
        <v>3899</v>
      </c>
      <c r="AH3915" s="17">
        <v>3898</v>
      </c>
      <c r="AI3915" s="17">
        <f t="shared" si="126"/>
        <v>3.1412454212454213</v>
      </c>
      <c r="AJ3915" s="17" t="str">
        <f t="shared" si="127"/>
        <v>F3A</v>
      </c>
      <c r="AK3915" s="17"/>
      <c r="AL3915" s="17"/>
      <c r="AM3915" s="9"/>
      <c r="AN3915" s="9"/>
      <c r="AO3915" s="9"/>
    </row>
    <row r="3916" spans="33:41">
      <c r="AG3916" s="2">
        <v>3900</v>
      </c>
      <c r="AH3916" s="17">
        <v>3899</v>
      </c>
      <c r="AI3916" s="17">
        <f t="shared" si="126"/>
        <v>3.1420512820512823</v>
      </c>
      <c r="AJ3916" s="17" t="str">
        <f t="shared" si="127"/>
        <v>F3B</v>
      </c>
      <c r="AK3916" s="17"/>
      <c r="AL3916" s="17"/>
      <c r="AM3916" s="9"/>
      <c r="AN3916" s="9"/>
      <c r="AO3916" s="9"/>
    </row>
    <row r="3917" spans="33:41">
      <c r="AG3917" s="2">
        <v>3901</v>
      </c>
      <c r="AH3917" s="17">
        <v>3900</v>
      </c>
      <c r="AI3917" s="17">
        <f t="shared" si="126"/>
        <v>3.1428571428571428</v>
      </c>
      <c r="AJ3917" s="17" t="str">
        <f t="shared" si="127"/>
        <v>F3C</v>
      </c>
      <c r="AK3917" s="17"/>
      <c r="AL3917" s="17"/>
      <c r="AM3917" s="9"/>
      <c r="AN3917" s="9"/>
      <c r="AO3917" s="9"/>
    </row>
    <row r="3918" spans="33:41">
      <c r="AG3918" s="2">
        <v>3902</v>
      </c>
      <c r="AH3918" s="17">
        <v>3901</v>
      </c>
      <c r="AI3918" s="17">
        <f t="shared" si="126"/>
        <v>3.1436630036630038</v>
      </c>
      <c r="AJ3918" s="17" t="str">
        <f t="shared" si="127"/>
        <v>F3D</v>
      </c>
      <c r="AK3918" s="17"/>
      <c r="AL3918" s="17"/>
      <c r="AM3918" s="9"/>
      <c r="AN3918" s="9"/>
      <c r="AO3918" s="9"/>
    </row>
    <row r="3919" spans="33:41">
      <c r="AG3919" s="2">
        <v>3903</v>
      </c>
      <c r="AH3919" s="17">
        <v>3902</v>
      </c>
      <c r="AI3919" s="17">
        <f t="shared" si="126"/>
        <v>3.1444688644688643</v>
      </c>
      <c r="AJ3919" s="17" t="str">
        <f t="shared" si="127"/>
        <v>F3E</v>
      </c>
      <c r="AK3919" s="17"/>
      <c r="AL3919" s="17"/>
      <c r="AM3919" s="9"/>
      <c r="AN3919" s="9"/>
      <c r="AO3919" s="9"/>
    </row>
    <row r="3920" spans="33:41">
      <c r="AG3920" s="2">
        <v>3904</v>
      </c>
      <c r="AH3920" s="17">
        <v>3903</v>
      </c>
      <c r="AI3920" s="17">
        <f t="shared" si="126"/>
        <v>3.1452747252747253</v>
      </c>
      <c r="AJ3920" s="17" t="str">
        <f t="shared" si="127"/>
        <v>F3F</v>
      </c>
      <c r="AK3920" s="17"/>
      <c r="AL3920" s="17"/>
      <c r="AM3920" s="9"/>
      <c r="AN3920" s="9"/>
      <c r="AO3920" s="9"/>
    </row>
    <row r="3921" spans="33:41">
      <c r="AG3921" s="2">
        <v>3905</v>
      </c>
      <c r="AH3921" s="17">
        <v>3904</v>
      </c>
      <c r="AI3921" s="17">
        <f t="shared" si="126"/>
        <v>3.1460805860805863</v>
      </c>
      <c r="AJ3921" s="17" t="str">
        <f t="shared" si="127"/>
        <v>F40</v>
      </c>
      <c r="AK3921" s="17"/>
      <c r="AL3921" s="17"/>
      <c r="AM3921" s="9"/>
      <c r="AN3921" s="9"/>
      <c r="AO3921" s="9"/>
    </row>
    <row r="3922" spans="33:41">
      <c r="AG3922" s="2">
        <v>3906</v>
      </c>
      <c r="AH3922" s="17">
        <v>3905</v>
      </c>
      <c r="AI3922" s="17">
        <f t="shared" si="126"/>
        <v>3.1468864468864468</v>
      </c>
      <c r="AJ3922" s="17" t="str">
        <f t="shared" si="127"/>
        <v>F41</v>
      </c>
      <c r="AK3922" s="17"/>
      <c r="AL3922" s="17"/>
      <c r="AM3922" s="9"/>
      <c r="AN3922" s="9"/>
      <c r="AO3922" s="9"/>
    </row>
    <row r="3923" spans="33:41">
      <c r="AG3923" s="2">
        <v>3907</v>
      </c>
      <c r="AH3923" s="17">
        <v>3906</v>
      </c>
      <c r="AI3923" s="17">
        <f t="shared" ref="AI3923:AI3986" si="128">AH3923*$AJ$15</f>
        <v>3.1476923076923078</v>
      </c>
      <c r="AJ3923" s="17" t="str">
        <f t="shared" ref="AJ3923:AJ3986" si="129">DEC2HEX(AH3923,3)</f>
        <v>F42</v>
      </c>
      <c r="AK3923" s="17"/>
      <c r="AL3923" s="17"/>
      <c r="AM3923" s="9"/>
      <c r="AN3923" s="9"/>
      <c r="AO3923" s="9"/>
    </row>
    <row r="3924" spans="33:41">
      <c r="AG3924" s="2">
        <v>3908</v>
      </c>
      <c r="AH3924" s="17">
        <v>3907</v>
      </c>
      <c r="AI3924" s="17">
        <f t="shared" si="128"/>
        <v>3.1484981684981683</v>
      </c>
      <c r="AJ3924" s="17" t="str">
        <f t="shared" si="129"/>
        <v>F43</v>
      </c>
      <c r="AK3924" s="17"/>
      <c r="AL3924" s="17"/>
      <c r="AM3924" s="9"/>
      <c r="AN3924" s="9"/>
      <c r="AO3924" s="9"/>
    </row>
    <row r="3925" spans="33:41">
      <c r="AG3925" s="2">
        <v>3909</v>
      </c>
      <c r="AH3925" s="17">
        <v>3908</v>
      </c>
      <c r="AI3925" s="17">
        <f t="shared" si="128"/>
        <v>3.1493040293040293</v>
      </c>
      <c r="AJ3925" s="17" t="str">
        <f t="shared" si="129"/>
        <v>F44</v>
      </c>
      <c r="AK3925" s="17"/>
      <c r="AL3925" s="17"/>
      <c r="AM3925" s="9"/>
      <c r="AN3925" s="9"/>
      <c r="AO3925" s="9"/>
    </row>
    <row r="3926" spans="33:41">
      <c r="AG3926" s="2">
        <v>3910</v>
      </c>
      <c r="AH3926" s="17">
        <v>3909</v>
      </c>
      <c r="AI3926" s="17">
        <f t="shared" si="128"/>
        <v>3.1501098901098903</v>
      </c>
      <c r="AJ3926" s="17" t="str">
        <f t="shared" si="129"/>
        <v>F45</v>
      </c>
      <c r="AK3926" s="17"/>
      <c r="AL3926" s="17"/>
      <c r="AM3926" s="9"/>
      <c r="AN3926" s="9"/>
      <c r="AO3926" s="9"/>
    </row>
    <row r="3927" spans="33:41">
      <c r="AG3927" s="2">
        <v>3911</v>
      </c>
      <c r="AH3927" s="17">
        <v>3910</v>
      </c>
      <c r="AI3927" s="17">
        <f t="shared" si="128"/>
        <v>3.1509157509157508</v>
      </c>
      <c r="AJ3927" s="17" t="str">
        <f t="shared" si="129"/>
        <v>F46</v>
      </c>
      <c r="AK3927" s="17"/>
      <c r="AL3927" s="17"/>
      <c r="AM3927" s="9"/>
      <c r="AN3927" s="9"/>
      <c r="AO3927" s="9"/>
    </row>
    <row r="3928" spans="33:41">
      <c r="AG3928" s="2">
        <v>3912</v>
      </c>
      <c r="AH3928" s="17">
        <v>3911</v>
      </c>
      <c r="AI3928" s="17">
        <f t="shared" si="128"/>
        <v>3.1517216117216118</v>
      </c>
      <c r="AJ3928" s="17" t="str">
        <f t="shared" si="129"/>
        <v>F47</v>
      </c>
      <c r="AK3928" s="17"/>
      <c r="AL3928" s="17"/>
      <c r="AM3928" s="9"/>
      <c r="AN3928" s="9"/>
      <c r="AO3928" s="9"/>
    </row>
    <row r="3929" spans="33:41">
      <c r="AG3929" s="2">
        <v>3913</v>
      </c>
      <c r="AH3929" s="17">
        <v>3912</v>
      </c>
      <c r="AI3929" s="17">
        <f t="shared" si="128"/>
        <v>3.1525274725274723</v>
      </c>
      <c r="AJ3929" s="17" t="str">
        <f t="shared" si="129"/>
        <v>F48</v>
      </c>
      <c r="AK3929" s="17"/>
      <c r="AL3929" s="17"/>
      <c r="AM3929" s="9"/>
      <c r="AN3929" s="9"/>
      <c r="AO3929" s="9"/>
    </row>
    <row r="3930" spans="33:41">
      <c r="AG3930" s="2">
        <v>3914</v>
      </c>
      <c r="AH3930" s="17">
        <v>3913</v>
      </c>
      <c r="AI3930" s="17">
        <f t="shared" si="128"/>
        <v>3.1533333333333333</v>
      </c>
      <c r="AJ3930" s="17" t="str">
        <f t="shared" si="129"/>
        <v>F49</v>
      </c>
      <c r="AK3930" s="17"/>
      <c r="AL3930" s="17"/>
      <c r="AM3930" s="9"/>
      <c r="AN3930" s="9"/>
      <c r="AO3930" s="9"/>
    </row>
    <row r="3931" spans="33:41">
      <c r="AG3931" s="2">
        <v>3915</v>
      </c>
      <c r="AH3931" s="17">
        <v>3914</v>
      </c>
      <c r="AI3931" s="17">
        <f t="shared" si="128"/>
        <v>3.1541391941391943</v>
      </c>
      <c r="AJ3931" s="17" t="str">
        <f t="shared" si="129"/>
        <v>F4A</v>
      </c>
      <c r="AK3931" s="17"/>
      <c r="AL3931" s="17"/>
      <c r="AM3931" s="9"/>
      <c r="AN3931" s="9"/>
      <c r="AO3931" s="9"/>
    </row>
    <row r="3932" spans="33:41">
      <c r="AG3932" s="2">
        <v>3916</v>
      </c>
      <c r="AH3932" s="17">
        <v>3915</v>
      </c>
      <c r="AI3932" s="17">
        <f t="shared" si="128"/>
        <v>3.1549450549450548</v>
      </c>
      <c r="AJ3932" s="17" t="str">
        <f t="shared" si="129"/>
        <v>F4B</v>
      </c>
      <c r="AK3932" s="17"/>
      <c r="AL3932" s="17"/>
      <c r="AM3932" s="9"/>
      <c r="AN3932" s="9"/>
      <c r="AO3932" s="9"/>
    </row>
    <row r="3933" spans="33:41">
      <c r="AG3933" s="2">
        <v>3917</v>
      </c>
      <c r="AH3933" s="17">
        <v>3916</v>
      </c>
      <c r="AI3933" s="17">
        <f t="shared" si="128"/>
        <v>3.1557509157509158</v>
      </c>
      <c r="AJ3933" s="17" t="str">
        <f t="shared" si="129"/>
        <v>F4C</v>
      </c>
      <c r="AK3933" s="17"/>
      <c r="AL3933" s="17"/>
      <c r="AM3933" s="9"/>
      <c r="AN3933" s="9"/>
      <c r="AO3933" s="9"/>
    </row>
    <row r="3934" spans="33:41">
      <c r="AG3934" s="2">
        <v>3918</v>
      </c>
      <c r="AH3934" s="17">
        <v>3917</v>
      </c>
      <c r="AI3934" s="17">
        <f t="shared" si="128"/>
        <v>3.1565567765567764</v>
      </c>
      <c r="AJ3934" s="17" t="str">
        <f t="shared" si="129"/>
        <v>F4D</v>
      </c>
      <c r="AK3934" s="17"/>
      <c r="AL3934" s="17"/>
      <c r="AM3934" s="9"/>
      <c r="AN3934" s="9"/>
      <c r="AO3934" s="9"/>
    </row>
    <row r="3935" spans="33:41">
      <c r="AG3935" s="2">
        <v>3919</v>
      </c>
      <c r="AH3935" s="17">
        <v>3918</v>
      </c>
      <c r="AI3935" s="17">
        <f t="shared" si="128"/>
        <v>3.1573626373626373</v>
      </c>
      <c r="AJ3935" s="17" t="str">
        <f t="shared" si="129"/>
        <v>F4E</v>
      </c>
      <c r="AK3935" s="17"/>
      <c r="AL3935" s="17"/>
      <c r="AM3935" s="9"/>
      <c r="AN3935" s="9"/>
      <c r="AO3935" s="9"/>
    </row>
    <row r="3936" spans="33:41">
      <c r="AG3936" s="2">
        <v>3920</v>
      </c>
      <c r="AH3936" s="17">
        <v>3919</v>
      </c>
      <c r="AI3936" s="17">
        <f t="shared" si="128"/>
        <v>3.1581684981684983</v>
      </c>
      <c r="AJ3936" s="17" t="str">
        <f t="shared" si="129"/>
        <v>F4F</v>
      </c>
      <c r="AK3936" s="17"/>
      <c r="AL3936" s="17"/>
      <c r="AM3936" s="9"/>
      <c r="AN3936" s="9"/>
      <c r="AO3936" s="9"/>
    </row>
    <row r="3937" spans="33:41">
      <c r="AG3937" s="2">
        <v>3921</v>
      </c>
      <c r="AH3937" s="17">
        <v>3920</v>
      </c>
      <c r="AI3937" s="17">
        <f t="shared" si="128"/>
        <v>3.1589743589743589</v>
      </c>
      <c r="AJ3937" s="17" t="str">
        <f t="shared" si="129"/>
        <v>F50</v>
      </c>
      <c r="AK3937" s="17"/>
      <c r="AL3937" s="17"/>
      <c r="AM3937" s="9"/>
      <c r="AN3937" s="9"/>
      <c r="AO3937" s="9"/>
    </row>
    <row r="3938" spans="33:41">
      <c r="AG3938" s="2">
        <v>3922</v>
      </c>
      <c r="AH3938" s="17">
        <v>3921</v>
      </c>
      <c r="AI3938" s="17">
        <f t="shared" si="128"/>
        <v>3.1597802197802198</v>
      </c>
      <c r="AJ3938" s="17" t="str">
        <f t="shared" si="129"/>
        <v>F51</v>
      </c>
      <c r="AK3938" s="17"/>
      <c r="AL3938" s="17"/>
      <c r="AM3938" s="9"/>
      <c r="AN3938" s="9"/>
      <c r="AO3938" s="9"/>
    </row>
    <row r="3939" spans="33:41">
      <c r="AG3939" s="2">
        <v>3923</v>
      </c>
      <c r="AH3939" s="17">
        <v>3922</v>
      </c>
      <c r="AI3939" s="17">
        <f t="shared" si="128"/>
        <v>3.1605860805860804</v>
      </c>
      <c r="AJ3939" s="17" t="str">
        <f t="shared" si="129"/>
        <v>F52</v>
      </c>
      <c r="AK3939" s="17"/>
      <c r="AL3939" s="17"/>
      <c r="AM3939" s="9"/>
      <c r="AN3939" s="9"/>
      <c r="AO3939" s="9"/>
    </row>
    <row r="3940" spans="33:41">
      <c r="AG3940" s="2">
        <v>3924</v>
      </c>
      <c r="AH3940" s="17">
        <v>3923</v>
      </c>
      <c r="AI3940" s="17">
        <f t="shared" si="128"/>
        <v>3.1613919413919414</v>
      </c>
      <c r="AJ3940" s="17" t="str">
        <f t="shared" si="129"/>
        <v>F53</v>
      </c>
      <c r="AK3940" s="17"/>
      <c r="AL3940" s="17"/>
      <c r="AM3940" s="9"/>
      <c r="AN3940" s="9"/>
      <c r="AO3940" s="9"/>
    </row>
    <row r="3941" spans="33:41">
      <c r="AG3941" s="2">
        <v>3925</v>
      </c>
      <c r="AH3941" s="17">
        <v>3924</v>
      </c>
      <c r="AI3941" s="17">
        <f t="shared" si="128"/>
        <v>3.1621978021978023</v>
      </c>
      <c r="AJ3941" s="17" t="str">
        <f t="shared" si="129"/>
        <v>F54</v>
      </c>
      <c r="AK3941" s="17"/>
      <c r="AL3941" s="17"/>
      <c r="AM3941" s="9"/>
      <c r="AN3941" s="9"/>
      <c r="AO3941" s="9"/>
    </row>
    <row r="3942" spans="33:41">
      <c r="AG3942" s="2">
        <v>3926</v>
      </c>
      <c r="AH3942" s="17">
        <v>3925</v>
      </c>
      <c r="AI3942" s="17">
        <f t="shared" si="128"/>
        <v>3.1630036630036629</v>
      </c>
      <c r="AJ3942" s="17" t="str">
        <f t="shared" si="129"/>
        <v>F55</v>
      </c>
      <c r="AK3942" s="17"/>
      <c r="AL3942" s="17"/>
      <c r="AM3942" s="9"/>
      <c r="AN3942" s="9"/>
      <c r="AO3942" s="9"/>
    </row>
    <row r="3943" spans="33:41">
      <c r="AG3943" s="2">
        <v>3927</v>
      </c>
      <c r="AH3943" s="17">
        <v>3926</v>
      </c>
      <c r="AI3943" s="17">
        <f t="shared" si="128"/>
        <v>3.1638095238095238</v>
      </c>
      <c r="AJ3943" s="17" t="str">
        <f t="shared" si="129"/>
        <v>F56</v>
      </c>
      <c r="AK3943" s="17"/>
      <c r="AL3943" s="17"/>
      <c r="AM3943" s="9"/>
      <c r="AN3943" s="9"/>
      <c r="AO3943" s="9"/>
    </row>
    <row r="3944" spans="33:41">
      <c r="AG3944" s="2">
        <v>3928</v>
      </c>
      <c r="AH3944" s="17">
        <v>3927</v>
      </c>
      <c r="AI3944" s="17">
        <f t="shared" si="128"/>
        <v>3.1646153846153848</v>
      </c>
      <c r="AJ3944" s="17" t="str">
        <f t="shared" si="129"/>
        <v>F57</v>
      </c>
      <c r="AK3944" s="17"/>
      <c r="AL3944" s="17"/>
      <c r="AM3944" s="9"/>
      <c r="AN3944" s="9"/>
      <c r="AO3944" s="9"/>
    </row>
    <row r="3945" spans="33:41">
      <c r="AG3945" s="2">
        <v>3929</v>
      </c>
      <c r="AH3945" s="17">
        <v>3928</v>
      </c>
      <c r="AI3945" s="17">
        <f t="shared" si="128"/>
        <v>3.1654212454212454</v>
      </c>
      <c r="AJ3945" s="17" t="str">
        <f t="shared" si="129"/>
        <v>F58</v>
      </c>
      <c r="AK3945" s="17"/>
      <c r="AL3945" s="17"/>
      <c r="AM3945" s="9"/>
      <c r="AN3945" s="9"/>
      <c r="AO3945" s="9"/>
    </row>
    <row r="3946" spans="33:41">
      <c r="AG3946" s="2">
        <v>3930</v>
      </c>
      <c r="AH3946" s="17">
        <v>3929</v>
      </c>
      <c r="AI3946" s="17">
        <f t="shared" si="128"/>
        <v>3.1662271062271063</v>
      </c>
      <c r="AJ3946" s="17" t="str">
        <f t="shared" si="129"/>
        <v>F59</v>
      </c>
      <c r="AK3946" s="17"/>
      <c r="AL3946" s="17"/>
      <c r="AM3946" s="9"/>
      <c r="AN3946" s="9"/>
      <c r="AO3946" s="9"/>
    </row>
    <row r="3947" spans="33:41">
      <c r="AG3947" s="2">
        <v>3931</v>
      </c>
      <c r="AH3947" s="17">
        <v>3930</v>
      </c>
      <c r="AI3947" s="17">
        <f t="shared" si="128"/>
        <v>3.1670329670329669</v>
      </c>
      <c r="AJ3947" s="17" t="str">
        <f t="shared" si="129"/>
        <v>F5A</v>
      </c>
      <c r="AK3947" s="17"/>
      <c r="AL3947" s="17"/>
      <c r="AM3947" s="9"/>
      <c r="AN3947" s="9"/>
      <c r="AO3947" s="9"/>
    </row>
    <row r="3948" spans="33:41">
      <c r="AG3948" s="2">
        <v>3932</v>
      </c>
      <c r="AH3948" s="17">
        <v>3931</v>
      </c>
      <c r="AI3948" s="17">
        <f t="shared" si="128"/>
        <v>3.1678388278388279</v>
      </c>
      <c r="AJ3948" s="17" t="str">
        <f t="shared" si="129"/>
        <v>F5B</v>
      </c>
      <c r="AK3948" s="17"/>
      <c r="AL3948" s="17"/>
      <c r="AM3948" s="9"/>
      <c r="AN3948" s="9"/>
      <c r="AO3948" s="9"/>
    </row>
    <row r="3949" spans="33:41">
      <c r="AG3949" s="2">
        <v>3933</v>
      </c>
      <c r="AH3949" s="17">
        <v>3932</v>
      </c>
      <c r="AI3949" s="17">
        <f t="shared" si="128"/>
        <v>3.1686446886446888</v>
      </c>
      <c r="AJ3949" s="17" t="str">
        <f t="shared" si="129"/>
        <v>F5C</v>
      </c>
      <c r="AK3949" s="17"/>
      <c r="AL3949" s="17"/>
      <c r="AM3949" s="9"/>
      <c r="AN3949" s="9"/>
      <c r="AO3949" s="9"/>
    </row>
    <row r="3950" spans="33:41">
      <c r="AG3950" s="2">
        <v>3934</v>
      </c>
      <c r="AH3950" s="17">
        <v>3933</v>
      </c>
      <c r="AI3950" s="17">
        <f t="shared" si="128"/>
        <v>3.1694505494505494</v>
      </c>
      <c r="AJ3950" s="17" t="str">
        <f t="shared" si="129"/>
        <v>F5D</v>
      </c>
      <c r="AK3950" s="17"/>
      <c r="AL3950" s="17"/>
      <c r="AM3950" s="9"/>
      <c r="AN3950" s="9"/>
      <c r="AO3950" s="9"/>
    </row>
    <row r="3951" spans="33:41">
      <c r="AG3951" s="2">
        <v>3935</v>
      </c>
      <c r="AH3951" s="17">
        <v>3934</v>
      </c>
      <c r="AI3951" s="17">
        <f t="shared" si="128"/>
        <v>3.1702564102564104</v>
      </c>
      <c r="AJ3951" s="17" t="str">
        <f t="shared" si="129"/>
        <v>F5E</v>
      </c>
      <c r="AK3951" s="17"/>
      <c r="AL3951" s="17"/>
      <c r="AM3951" s="9"/>
      <c r="AN3951" s="9"/>
      <c r="AO3951" s="9"/>
    </row>
    <row r="3952" spans="33:41">
      <c r="AG3952" s="2">
        <v>3936</v>
      </c>
      <c r="AH3952" s="17">
        <v>3935</v>
      </c>
      <c r="AI3952" s="17">
        <f t="shared" si="128"/>
        <v>3.1710622710622709</v>
      </c>
      <c r="AJ3952" s="17" t="str">
        <f t="shared" si="129"/>
        <v>F5F</v>
      </c>
      <c r="AK3952" s="17"/>
      <c r="AL3952" s="17"/>
      <c r="AM3952" s="9"/>
      <c r="AN3952" s="9"/>
      <c r="AO3952" s="9"/>
    </row>
    <row r="3953" spans="33:41">
      <c r="AG3953" s="2">
        <v>3937</v>
      </c>
      <c r="AH3953" s="17">
        <v>3936</v>
      </c>
      <c r="AI3953" s="17">
        <f t="shared" si="128"/>
        <v>3.1718681318681319</v>
      </c>
      <c r="AJ3953" s="17" t="str">
        <f t="shared" si="129"/>
        <v>F60</v>
      </c>
      <c r="AK3953" s="17"/>
      <c r="AL3953" s="17"/>
      <c r="AM3953" s="9"/>
      <c r="AN3953" s="9"/>
      <c r="AO3953" s="9"/>
    </row>
    <row r="3954" spans="33:41">
      <c r="AG3954" s="2">
        <v>3938</v>
      </c>
      <c r="AH3954" s="17">
        <v>3937</v>
      </c>
      <c r="AI3954" s="17">
        <f t="shared" si="128"/>
        <v>3.1726739926739929</v>
      </c>
      <c r="AJ3954" s="17" t="str">
        <f t="shared" si="129"/>
        <v>F61</v>
      </c>
      <c r="AK3954" s="17"/>
      <c r="AL3954" s="17"/>
      <c r="AM3954" s="9"/>
      <c r="AN3954" s="9"/>
      <c r="AO3954" s="9"/>
    </row>
    <row r="3955" spans="33:41">
      <c r="AG3955" s="2">
        <v>3939</v>
      </c>
      <c r="AH3955" s="17">
        <v>3938</v>
      </c>
      <c r="AI3955" s="17">
        <f t="shared" si="128"/>
        <v>3.1734798534798534</v>
      </c>
      <c r="AJ3955" s="17" t="str">
        <f t="shared" si="129"/>
        <v>F62</v>
      </c>
      <c r="AK3955" s="17"/>
      <c r="AL3955" s="17"/>
      <c r="AM3955" s="9"/>
      <c r="AN3955" s="9"/>
      <c r="AO3955" s="9"/>
    </row>
    <row r="3956" spans="33:41">
      <c r="AG3956" s="2">
        <v>3940</v>
      </c>
      <c r="AH3956" s="17">
        <v>3939</v>
      </c>
      <c r="AI3956" s="17">
        <f t="shared" si="128"/>
        <v>3.1742857142857144</v>
      </c>
      <c r="AJ3956" s="17" t="str">
        <f t="shared" si="129"/>
        <v>F63</v>
      </c>
      <c r="AK3956" s="17"/>
      <c r="AL3956" s="17"/>
      <c r="AM3956" s="9"/>
      <c r="AN3956" s="9"/>
      <c r="AO3956" s="9"/>
    </row>
    <row r="3957" spans="33:41">
      <c r="AG3957" s="2">
        <v>3941</v>
      </c>
      <c r="AH3957" s="17">
        <v>3940</v>
      </c>
      <c r="AI3957" s="17">
        <f t="shared" si="128"/>
        <v>3.1750915750915749</v>
      </c>
      <c r="AJ3957" s="17" t="str">
        <f t="shared" si="129"/>
        <v>F64</v>
      </c>
      <c r="AK3957" s="17"/>
      <c r="AL3957" s="17"/>
      <c r="AM3957" s="9"/>
      <c r="AN3957" s="9"/>
      <c r="AO3957" s="9"/>
    </row>
    <row r="3958" spans="33:41">
      <c r="AG3958" s="2">
        <v>3942</v>
      </c>
      <c r="AH3958" s="17">
        <v>3941</v>
      </c>
      <c r="AI3958" s="17">
        <f t="shared" si="128"/>
        <v>3.1758974358974359</v>
      </c>
      <c r="AJ3958" s="17" t="str">
        <f t="shared" si="129"/>
        <v>F65</v>
      </c>
      <c r="AK3958" s="17"/>
      <c r="AL3958" s="17"/>
      <c r="AM3958" s="9"/>
      <c r="AN3958" s="9"/>
      <c r="AO3958" s="9"/>
    </row>
    <row r="3959" spans="33:41">
      <c r="AG3959" s="2">
        <v>3943</v>
      </c>
      <c r="AH3959" s="17">
        <v>3942</v>
      </c>
      <c r="AI3959" s="17">
        <f t="shared" si="128"/>
        <v>3.1767032967032969</v>
      </c>
      <c r="AJ3959" s="17" t="str">
        <f t="shared" si="129"/>
        <v>F66</v>
      </c>
      <c r="AK3959" s="17"/>
      <c r="AL3959" s="17"/>
      <c r="AM3959" s="9"/>
      <c r="AN3959" s="9"/>
      <c r="AO3959" s="9"/>
    </row>
    <row r="3960" spans="33:41">
      <c r="AG3960" s="2">
        <v>3944</v>
      </c>
      <c r="AH3960" s="17">
        <v>3943</v>
      </c>
      <c r="AI3960" s="17">
        <f t="shared" si="128"/>
        <v>3.1775091575091574</v>
      </c>
      <c r="AJ3960" s="17" t="str">
        <f t="shared" si="129"/>
        <v>F67</v>
      </c>
      <c r="AK3960" s="17"/>
      <c r="AL3960" s="17"/>
      <c r="AM3960" s="9"/>
      <c r="AN3960" s="9"/>
      <c r="AO3960" s="9"/>
    </row>
    <row r="3961" spans="33:41">
      <c r="AG3961" s="2">
        <v>3945</v>
      </c>
      <c r="AH3961" s="17">
        <v>3944</v>
      </c>
      <c r="AI3961" s="17">
        <f t="shared" si="128"/>
        <v>3.1783150183150184</v>
      </c>
      <c r="AJ3961" s="17" t="str">
        <f t="shared" si="129"/>
        <v>F68</v>
      </c>
      <c r="AK3961" s="17"/>
      <c r="AL3961" s="17"/>
      <c r="AM3961" s="9"/>
      <c r="AN3961" s="9"/>
      <c r="AO3961" s="9"/>
    </row>
    <row r="3962" spans="33:41">
      <c r="AG3962" s="2">
        <v>3946</v>
      </c>
      <c r="AH3962" s="17">
        <v>3945</v>
      </c>
      <c r="AI3962" s="17">
        <f t="shared" si="128"/>
        <v>3.1791208791208789</v>
      </c>
      <c r="AJ3962" s="17" t="str">
        <f t="shared" si="129"/>
        <v>F69</v>
      </c>
      <c r="AK3962" s="17"/>
      <c r="AL3962" s="17"/>
      <c r="AM3962" s="9"/>
      <c r="AN3962" s="9"/>
      <c r="AO3962" s="9"/>
    </row>
    <row r="3963" spans="33:41">
      <c r="AG3963" s="2">
        <v>3947</v>
      </c>
      <c r="AH3963" s="17">
        <v>3946</v>
      </c>
      <c r="AI3963" s="17">
        <f t="shared" si="128"/>
        <v>3.1799267399267399</v>
      </c>
      <c r="AJ3963" s="17" t="str">
        <f t="shared" si="129"/>
        <v>F6A</v>
      </c>
      <c r="AK3963" s="17"/>
      <c r="AL3963" s="17"/>
      <c r="AM3963" s="9"/>
      <c r="AN3963" s="9"/>
      <c r="AO3963" s="9"/>
    </row>
    <row r="3964" spans="33:41">
      <c r="AG3964" s="2">
        <v>3948</v>
      </c>
      <c r="AH3964" s="17">
        <v>3947</v>
      </c>
      <c r="AI3964" s="17">
        <f t="shared" si="128"/>
        <v>3.1807326007326009</v>
      </c>
      <c r="AJ3964" s="17" t="str">
        <f t="shared" si="129"/>
        <v>F6B</v>
      </c>
      <c r="AK3964" s="17"/>
      <c r="AL3964" s="17"/>
      <c r="AM3964" s="9"/>
      <c r="AN3964" s="9"/>
      <c r="AO3964" s="9"/>
    </row>
    <row r="3965" spans="33:41">
      <c r="AG3965" s="2">
        <v>3949</v>
      </c>
      <c r="AH3965" s="281">
        <v>3948</v>
      </c>
      <c r="AI3965" s="281">
        <f t="shared" si="128"/>
        <v>3.1815384615384614</v>
      </c>
      <c r="AJ3965" s="281" t="str">
        <f t="shared" si="129"/>
        <v>F6C</v>
      </c>
      <c r="AK3965" s="281"/>
      <c r="AL3965" s="281"/>
      <c r="AM3965" s="282"/>
      <c r="AN3965" s="282" t="s">
        <v>1762</v>
      </c>
      <c r="AO3965" s="9"/>
    </row>
    <row r="3966" spans="33:41">
      <c r="AG3966" s="2">
        <v>3950</v>
      </c>
      <c r="AH3966" s="17">
        <v>3949</v>
      </c>
      <c r="AI3966" s="17">
        <f t="shared" si="128"/>
        <v>3.1823443223443224</v>
      </c>
      <c r="AJ3966" s="17" t="str">
        <f t="shared" si="129"/>
        <v>F6D</v>
      </c>
      <c r="AK3966" s="17"/>
      <c r="AL3966" s="17"/>
      <c r="AM3966" s="9"/>
      <c r="AN3966" s="9"/>
      <c r="AO3966" s="9"/>
    </row>
    <row r="3967" spans="33:41">
      <c r="AG3967" s="2">
        <v>3951</v>
      </c>
      <c r="AH3967" s="17">
        <v>3950</v>
      </c>
      <c r="AI3967" s="17">
        <f t="shared" si="128"/>
        <v>3.1831501831501829</v>
      </c>
      <c r="AJ3967" s="17" t="str">
        <f t="shared" si="129"/>
        <v>F6E</v>
      </c>
      <c r="AK3967" s="17"/>
      <c r="AL3967" s="17"/>
      <c r="AM3967" s="9"/>
      <c r="AN3967" s="9"/>
      <c r="AO3967" s="9"/>
    </row>
    <row r="3968" spans="33:41">
      <c r="AG3968" s="2">
        <v>3952</v>
      </c>
      <c r="AH3968" s="17">
        <v>3951</v>
      </c>
      <c r="AI3968" s="17">
        <f t="shared" si="128"/>
        <v>3.1839560439560439</v>
      </c>
      <c r="AJ3968" s="17" t="str">
        <f t="shared" si="129"/>
        <v>F6F</v>
      </c>
      <c r="AK3968" s="17"/>
      <c r="AL3968" s="17"/>
      <c r="AM3968" s="9"/>
      <c r="AN3968" s="9"/>
      <c r="AO3968" s="9"/>
    </row>
    <row r="3969" spans="33:41">
      <c r="AG3969" s="2">
        <v>3953</v>
      </c>
      <c r="AH3969" s="17">
        <v>3952</v>
      </c>
      <c r="AI3969" s="17">
        <f t="shared" si="128"/>
        <v>3.1847619047619049</v>
      </c>
      <c r="AJ3969" s="17" t="str">
        <f t="shared" si="129"/>
        <v>F70</v>
      </c>
      <c r="AK3969" s="17"/>
      <c r="AL3969" s="17"/>
      <c r="AM3969" s="9"/>
      <c r="AN3969" s="9"/>
      <c r="AO3969" s="9"/>
    </row>
    <row r="3970" spans="33:41">
      <c r="AG3970" s="2">
        <v>3954</v>
      </c>
      <c r="AH3970" s="17">
        <v>3953</v>
      </c>
      <c r="AI3970" s="17">
        <f t="shared" si="128"/>
        <v>3.1855677655677654</v>
      </c>
      <c r="AJ3970" s="17" t="str">
        <f t="shared" si="129"/>
        <v>F71</v>
      </c>
      <c r="AK3970" s="17"/>
      <c r="AL3970" s="17"/>
      <c r="AM3970" s="9"/>
      <c r="AN3970" s="9"/>
      <c r="AO3970" s="9"/>
    </row>
    <row r="3971" spans="33:41">
      <c r="AG3971" s="2">
        <v>3955</v>
      </c>
      <c r="AH3971" s="17">
        <v>3954</v>
      </c>
      <c r="AI3971" s="17">
        <f t="shared" si="128"/>
        <v>3.1863736263736264</v>
      </c>
      <c r="AJ3971" s="17" t="str">
        <f t="shared" si="129"/>
        <v>F72</v>
      </c>
      <c r="AK3971" s="17"/>
      <c r="AL3971" s="17"/>
      <c r="AM3971" s="9"/>
      <c r="AN3971" s="9"/>
      <c r="AO3971" s="9"/>
    </row>
    <row r="3972" spans="33:41">
      <c r="AG3972" s="2">
        <v>3956</v>
      </c>
      <c r="AH3972" s="17">
        <v>3955</v>
      </c>
      <c r="AI3972" s="17">
        <f t="shared" si="128"/>
        <v>3.187179487179487</v>
      </c>
      <c r="AJ3972" s="17" t="str">
        <f t="shared" si="129"/>
        <v>F73</v>
      </c>
      <c r="AK3972" s="17"/>
      <c r="AL3972" s="17"/>
      <c r="AM3972" s="9"/>
      <c r="AN3972" s="9"/>
      <c r="AO3972" s="9"/>
    </row>
    <row r="3973" spans="33:41">
      <c r="AG3973" s="2">
        <v>3957</v>
      </c>
      <c r="AH3973" s="17">
        <v>3956</v>
      </c>
      <c r="AI3973" s="17">
        <f t="shared" si="128"/>
        <v>3.1879853479853479</v>
      </c>
      <c r="AJ3973" s="17" t="str">
        <f t="shared" si="129"/>
        <v>F74</v>
      </c>
      <c r="AK3973" s="17"/>
      <c r="AL3973" s="17"/>
      <c r="AM3973" s="9"/>
      <c r="AN3973" s="9"/>
      <c r="AO3973" s="9"/>
    </row>
    <row r="3974" spans="33:41">
      <c r="AG3974" s="2">
        <v>3958</v>
      </c>
      <c r="AH3974" s="17">
        <v>3957</v>
      </c>
      <c r="AI3974" s="17">
        <f t="shared" si="128"/>
        <v>3.1887912087912089</v>
      </c>
      <c r="AJ3974" s="17" t="str">
        <f t="shared" si="129"/>
        <v>F75</v>
      </c>
      <c r="AK3974" s="17"/>
      <c r="AL3974" s="17"/>
      <c r="AM3974" s="9"/>
      <c r="AN3974" s="9"/>
      <c r="AO3974" s="9"/>
    </row>
    <row r="3975" spans="33:41">
      <c r="AG3975" s="2">
        <v>3959</v>
      </c>
      <c r="AH3975" s="17">
        <v>3958</v>
      </c>
      <c r="AI3975" s="17">
        <f t="shared" si="128"/>
        <v>3.1895970695970695</v>
      </c>
      <c r="AJ3975" s="17" t="str">
        <f t="shared" si="129"/>
        <v>F76</v>
      </c>
      <c r="AK3975" s="17"/>
      <c r="AL3975" s="17"/>
      <c r="AM3975" s="9"/>
      <c r="AN3975" s="9"/>
      <c r="AO3975" s="9"/>
    </row>
    <row r="3976" spans="33:41">
      <c r="AG3976" s="2">
        <v>3960</v>
      </c>
      <c r="AH3976" s="17">
        <v>3959</v>
      </c>
      <c r="AI3976" s="17">
        <f t="shared" si="128"/>
        <v>3.1904029304029304</v>
      </c>
      <c r="AJ3976" s="17" t="str">
        <f t="shared" si="129"/>
        <v>F77</v>
      </c>
      <c r="AK3976" s="17"/>
      <c r="AL3976" s="17"/>
      <c r="AM3976" s="9"/>
      <c r="AN3976" s="9"/>
      <c r="AO3976" s="9"/>
    </row>
    <row r="3977" spans="33:41">
      <c r="AG3977" s="2">
        <v>3961</v>
      </c>
      <c r="AH3977" s="17">
        <v>3960</v>
      </c>
      <c r="AI3977" s="17">
        <f t="shared" si="128"/>
        <v>3.1912087912087914</v>
      </c>
      <c r="AJ3977" s="17" t="str">
        <f t="shared" si="129"/>
        <v>F78</v>
      </c>
      <c r="AK3977" s="17"/>
      <c r="AL3977" s="17"/>
      <c r="AM3977" s="9"/>
      <c r="AN3977" s="9"/>
      <c r="AO3977" s="9"/>
    </row>
    <row r="3978" spans="33:41">
      <c r="AG3978" s="2">
        <v>3962</v>
      </c>
      <c r="AH3978" s="17">
        <v>3961</v>
      </c>
      <c r="AI3978" s="17">
        <f t="shared" si="128"/>
        <v>3.192014652014652</v>
      </c>
      <c r="AJ3978" s="17" t="str">
        <f t="shared" si="129"/>
        <v>F79</v>
      </c>
      <c r="AK3978" s="17"/>
      <c r="AL3978" s="17"/>
      <c r="AM3978" s="9"/>
      <c r="AN3978" s="9"/>
      <c r="AO3978" s="9"/>
    </row>
    <row r="3979" spans="33:41">
      <c r="AG3979" s="2">
        <v>3963</v>
      </c>
      <c r="AH3979" s="17">
        <v>3962</v>
      </c>
      <c r="AI3979" s="17">
        <f t="shared" si="128"/>
        <v>3.1928205128205129</v>
      </c>
      <c r="AJ3979" s="17" t="str">
        <f t="shared" si="129"/>
        <v>F7A</v>
      </c>
      <c r="AK3979" s="17"/>
      <c r="AL3979" s="17"/>
      <c r="AM3979" s="9"/>
      <c r="AN3979" s="9"/>
      <c r="AO3979" s="9"/>
    </row>
    <row r="3980" spans="33:41">
      <c r="AG3980" s="2">
        <v>3964</v>
      </c>
      <c r="AH3980" s="17">
        <v>3963</v>
      </c>
      <c r="AI3980" s="17">
        <f t="shared" si="128"/>
        <v>3.1936263736263735</v>
      </c>
      <c r="AJ3980" s="17" t="str">
        <f t="shared" si="129"/>
        <v>F7B</v>
      </c>
      <c r="AK3980" s="17"/>
      <c r="AL3980" s="17"/>
      <c r="AM3980" s="9"/>
      <c r="AN3980" s="9"/>
      <c r="AO3980" s="9"/>
    </row>
    <row r="3981" spans="33:41">
      <c r="AG3981" s="2">
        <v>3965</v>
      </c>
      <c r="AH3981" s="17">
        <v>3964</v>
      </c>
      <c r="AI3981" s="17">
        <f t="shared" si="128"/>
        <v>3.1944322344322345</v>
      </c>
      <c r="AJ3981" s="17" t="str">
        <f t="shared" si="129"/>
        <v>F7C</v>
      </c>
      <c r="AK3981" s="17"/>
      <c r="AL3981" s="17"/>
      <c r="AM3981" s="9"/>
      <c r="AN3981" s="9"/>
      <c r="AO3981" s="9"/>
    </row>
    <row r="3982" spans="33:41">
      <c r="AG3982" s="2">
        <v>3966</v>
      </c>
      <c r="AH3982" s="17">
        <v>3965</v>
      </c>
      <c r="AI3982" s="17">
        <f t="shared" si="128"/>
        <v>3.1952380952380954</v>
      </c>
      <c r="AJ3982" s="17" t="str">
        <f t="shared" si="129"/>
        <v>F7D</v>
      </c>
      <c r="AK3982" s="17"/>
      <c r="AL3982" s="17"/>
      <c r="AM3982" s="9"/>
      <c r="AN3982" s="9"/>
      <c r="AO3982" s="9"/>
    </row>
    <row r="3983" spans="33:41">
      <c r="AG3983" s="2">
        <v>3967</v>
      </c>
      <c r="AH3983" s="17">
        <v>3966</v>
      </c>
      <c r="AI3983" s="17">
        <f t="shared" si="128"/>
        <v>3.196043956043956</v>
      </c>
      <c r="AJ3983" s="17" t="str">
        <f t="shared" si="129"/>
        <v>F7E</v>
      </c>
      <c r="AK3983" s="17"/>
      <c r="AL3983" s="17"/>
      <c r="AM3983" s="9"/>
      <c r="AN3983" s="9"/>
      <c r="AO3983" s="9"/>
    </row>
    <row r="3984" spans="33:41">
      <c r="AG3984" s="2">
        <v>3968</v>
      </c>
      <c r="AH3984" s="17">
        <v>3967</v>
      </c>
      <c r="AI3984" s="17">
        <f t="shared" si="128"/>
        <v>3.1968498168498169</v>
      </c>
      <c r="AJ3984" s="17" t="str">
        <f t="shared" si="129"/>
        <v>F7F</v>
      </c>
      <c r="AK3984" s="17"/>
      <c r="AL3984" s="17"/>
      <c r="AM3984" s="9"/>
      <c r="AN3984" s="9"/>
      <c r="AO3984" s="9"/>
    </row>
    <row r="3985" spans="33:41">
      <c r="AG3985" s="2">
        <v>3969</v>
      </c>
      <c r="AH3985" s="17">
        <v>3968</v>
      </c>
      <c r="AI3985" s="17">
        <f t="shared" si="128"/>
        <v>3.1976556776556775</v>
      </c>
      <c r="AJ3985" s="17" t="str">
        <f t="shared" si="129"/>
        <v>F80</v>
      </c>
      <c r="AK3985" s="17"/>
      <c r="AL3985" s="17"/>
      <c r="AM3985" s="9"/>
      <c r="AN3985" s="9"/>
      <c r="AO3985" s="9"/>
    </row>
    <row r="3986" spans="33:41">
      <c r="AG3986" s="2">
        <v>3970</v>
      </c>
      <c r="AH3986" s="17">
        <v>3969</v>
      </c>
      <c r="AI3986" s="17">
        <f t="shared" si="128"/>
        <v>3.1984615384615385</v>
      </c>
      <c r="AJ3986" s="17" t="str">
        <f t="shared" si="129"/>
        <v>F81</v>
      </c>
      <c r="AK3986" s="17"/>
      <c r="AL3986" s="17"/>
      <c r="AM3986" s="9"/>
      <c r="AN3986" s="9"/>
      <c r="AO3986" s="9"/>
    </row>
    <row r="3987" spans="33:41">
      <c r="AG3987" s="2">
        <v>3971</v>
      </c>
      <c r="AH3987" s="17">
        <v>3970</v>
      </c>
      <c r="AI3987" s="17">
        <f t="shared" ref="AI3987:AI4050" si="130">AH3987*$AJ$15</f>
        <v>3.1992673992673994</v>
      </c>
      <c r="AJ3987" s="17" t="str">
        <f t="shared" ref="AJ3987:AJ4050" si="131">DEC2HEX(AH3987,3)</f>
        <v>F82</v>
      </c>
      <c r="AK3987" s="17"/>
      <c r="AL3987" s="17"/>
      <c r="AM3987" s="9"/>
      <c r="AN3987" s="9"/>
      <c r="AO3987" s="9"/>
    </row>
    <row r="3988" spans="33:41">
      <c r="AG3988" s="2">
        <v>3972</v>
      </c>
      <c r="AH3988" s="17">
        <v>3971</v>
      </c>
      <c r="AI3988" s="17">
        <f t="shared" si="130"/>
        <v>3.20007326007326</v>
      </c>
      <c r="AJ3988" s="17" t="str">
        <f t="shared" si="131"/>
        <v>F83</v>
      </c>
      <c r="AK3988" s="17"/>
      <c r="AL3988" s="17"/>
      <c r="AM3988" s="9"/>
      <c r="AN3988" s="9"/>
      <c r="AO3988" s="9"/>
    </row>
    <row r="3989" spans="33:41">
      <c r="AG3989" s="2">
        <v>3973</v>
      </c>
      <c r="AH3989" s="17">
        <v>3972</v>
      </c>
      <c r="AI3989" s="17">
        <f t="shared" si="130"/>
        <v>3.200879120879121</v>
      </c>
      <c r="AJ3989" s="17" t="str">
        <f t="shared" si="131"/>
        <v>F84</v>
      </c>
      <c r="AK3989" s="17"/>
      <c r="AL3989" s="17"/>
      <c r="AM3989" s="9"/>
      <c r="AN3989" s="9"/>
      <c r="AO3989" s="9"/>
    </row>
    <row r="3990" spans="33:41">
      <c r="AG3990" s="2">
        <v>3974</v>
      </c>
      <c r="AH3990" s="17">
        <v>3973</v>
      </c>
      <c r="AI3990" s="17">
        <f t="shared" si="130"/>
        <v>3.2016849816849815</v>
      </c>
      <c r="AJ3990" s="17" t="str">
        <f t="shared" si="131"/>
        <v>F85</v>
      </c>
      <c r="AK3990" s="17"/>
      <c r="AL3990" s="17"/>
      <c r="AM3990" s="9"/>
      <c r="AN3990" s="9"/>
      <c r="AO3990" s="9"/>
    </row>
    <row r="3991" spans="33:41">
      <c r="AG3991" s="2">
        <v>3975</v>
      </c>
      <c r="AH3991" s="17">
        <v>3974</v>
      </c>
      <c r="AI3991" s="17">
        <f t="shared" si="130"/>
        <v>3.2024908424908425</v>
      </c>
      <c r="AJ3991" s="17" t="str">
        <f t="shared" si="131"/>
        <v>F86</v>
      </c>
      <c r="AK3991" s="17"/>
      <c r="AL3991" s="17"/>
      <c r="AM3991" s="9"/>
      <c r="AN3991" s="9"/>
      <c r="AO3991" s="9"/>
    </row>
    <row r="3992" spans="33:41">
      <c r="AG3992" s="2">
        <v>3976</v>
      </c>
      <c r="AH3992" s="17">
        <v>3975</v>
      </c>
      <c r="AI3992" s="17">
        <f t="shared" si="130"/>
        <v>3.2032967032967035</v>
      </c>
      <c r="AJ3992" s="17" t="str">
        <f t="shared" si="131"/>
        <v>F87</v>
      </c>
      <c r="AK3992" s="17"/>
      <c r="AL3992" s="17"/>
      <c r="AM3992" s="9"/>
      <c r="AN3992" s="9"/>
      <c r="AO3992" s="9"/>
    </row>
    <row r="3993" spans="33:41">
      <c r="AG3993" s="2">
        <v>3977</v>
      </c>
      <c r="AH3993" s="17">
        <v>3976</v>
      </c>
      <c r="AI3993" s="17">
        <f t="shared" si="130"/>
        <v>3.204102564102564</v>
      </c>
      <c r="AJ3993" s="17" t="str">
        <f t="shared" si="131"/>
        <v>F88</v>
      </c>
      <c r="AK3993" s="17"/>
      <c r="AL3993" s="17"/>
      <c r="AM3993" s="9"/>
      <c r="AN3993" s="9"/>
      <c r="AO3993" s="9"/>
    </row>
    <row r="3994" spans="33:41">
      <c r="AG3994" s="2">
        <v>3978</v>
      </c>
      <c r="AH3994" s="17">
        <v>3977</v>
      </c>
      <c r="AI3994" s="17">
        <f t="shared" si="130"/>
        <v>3.204908424908425</v>
      </c>
      <c r="AJ3994" s="17" t="str">
        <f t="shared" si="131"/>
        <v>F89</v>
      </c>
      <c r="AK3994" s="17"/>
      <c r="AL3994" s="17"/>
      <c r="AM3994" s="9"/>
      <c r="AN3994" s="9"/>
      <c r="AO3994" s="9"/>
    </row>
    <row r="3995" spans="33:41">
      <c r="AG3995" s="2">
        <v>3979</v>
      </c>
      <c r="AH3995" s="17">
        <v>3978</v>
      </c>
      <c r="AI3995" s="17">
        <f t="shared" si="130"/>
        <v>3.2057142857142855</v>
      </c>
      <c r="AJ3995" s="17" t="str">
        <f t="shared" si="131"/>
        <v>F8A</v>
      </c>
      <c r="AK3995" s="17"/>
      <c r="AL3995" s="17"/>
      <c r="AM3995" s="9"/>
      <c r="AN3995" s="9"/>
      <c r="AO3995" s="9"/>
    </row>
    <row r="3996" spans="33:41">
      <c r="AG3996" s="2">
        <v>3980</v>
      </c>
      <c r="AH3996" s="17">
        <v>3979</v>
      </c>
      <c r="AI3996" s="17">
        <f t="shared" si="130"/>
        <v>3.2065201465201465</v>
      </c>
      <c r="AJ3996" s="17" t="str">
        <f t="shared" si="131"/>
        <v>F8B</v>
      </c>
      <c r="AK3996" s="17"/>
      <c r="AL3996" s="17"/>
      <c r="AM3996" s="9"/>
      <c r="AN3996" s="9"/>
      <c r="AO3996" s="9"/>
    </row>
    <row r="3997" spans="33:41">
      <c r="AG3997" s="2">
        <v>3981</v>
      </c>
      <c r="AH3997" s="17">
        <v>3980</v>
      </c>
      <c r="AI3997" s="17">
        <f t="shared" si="130"/>
        <v>3.2073260073260075</v>
      </c>
      <c r="AJ3997" s="17" t="str">
        <f t="shared" si="131"/>
        <v>F8C</v>
      </c>
      <c r="AK3997" s="17"/>
      <c r="AL3997" s="17"/>
      <c r="AM3997" s="9"/>
      <c r="AN3997" s="9"/>
      <c r="AO3997" s="9"/>
    </row>
    <row r="3998" spans="33:41">
      <c r="AG3998" s="2">
        <v>3982</v>
      </c>
      <c r="AH3998" s="17">
        <v>3981</v>
      </c>
      <c r="AI3998" s="17">
        <f t="shared" si="130"/>
        <v>3.208131868131868</v>
      </c>
      <c r="AJ3998" s="17" t="str">
        <f t="shared" si="131"/>
        <v>F8D</v>
      </c>
      <c r="AK3998" s="17"/>
      <c r="AL3998" s="17"/>
      <c r="AM3998" s="9"/>
      <c r="AN3998" s="9"/>
      <c r="AO3998" s="9"/>
    </row>
    <row r="3999" spans="33:41">
      <c r="AG3999" s="2">
        <v>3983</v>
      </c>
      <c r="AH3999" s="17">
        <v>3982</v>
      </c>
      <c r="AI3999" s="17">
        <f t="shared" si="130"/>
        <v>3.208937728937729</v>
      </c>
      <c r="AJ3999" s="17" t="str">
        <f t="shared" si="131"/>
        <v>F8E</v>
      </c>
      <c r="AK3999" s="17"/>
      <c r="AL3999" s="17"/>
      <c r="AM3999" s="9"/>
      <c r="AN3999" s="9"/>
      <c r="AO3999" s="9"/>
    </row>
    <row r="4000" spans="33:41">
      <c r="AG4000" s="2">
        <v>3984</v>
      </c>
      <c r="AH4000" s="17">
        <v>3983</v>
      </c>
      <c r="AI4000" s="17">
        <f t="shared" si="130"/>
        <v>3.2097435897435895</v>
      </c>
      <c r="AJ4000" s="17" t="str">
        <f t="shared" si="131"/>
        <v>F8F</v>
      </c>
      <c r="AK4000" s="17"/>
      <c r="AL4000" s="17"/>
      <c r="AM4000" s="9"/>
      <c r="AN4000" s="9"/>
      <c r="AO4000" s="9"/>
    </row>
    <row r="4001" spans="33:41">
      <c r="AG4001" s="2">
        <v>3985</v>
      </c>
      <c r="AH4001" s="17">
        <v>3984</v>
      </c>
      <c r="AI4001" s="17">
        <f t="shared" si="130"/>
        <v>3.2105494505494505</v>
      </c>
      <c r="AJ4001" s="17" t="str">
        <f t="shared" si="131"/>
        <v>F90</v>
      </c>
      <c r="AK4001" s="17"/>
      <c r="AL4001" s="17"/>
      <c r="AM4001" s="9"/>
      <c r="AN4001" s="9"/>
      <c r="AO4001" s="9"/>
    </row>
    <row r="4002" spans="33:41">
      <c r="AG4002" s="2">
        <v>3986</v>
      </c>
      <c r="AH4002" s="17">
        <v>3985</v>
      </c>
      <c r="AI4002" s="17">
        <f t="shared" si="130"/>
        <v>3.2113553113553115</v>
      </c>
      <c r="AJ4002" s="17" t="str">
        <f t="shared" si="131"/>
        <v>F91</v>
      </c>
      <c r="AK4002" s="17"/>
      <c r="AL4002" s="17"/>
      <c r="AM4002" s="9"/>
      <c r="AN4002" s="9"/>
      <c r="AO4002" s="9"/>
    </row>
    <row r="4003" spans="33:41">
      <c r="AG4003" s="2">
        <v>3987</v>
      </c>
      <c r="AH4003" s="17">
        <v>3986</v>
      </c>
      <c r="AI4003" s="17">
        <f t="shared" si="130"/>
        <v>3.212161172161172</v>
      </c>
      <c r="AJ4003" s="17" t="str">
        <f t="shared" si="131"/>
        <v>F92</v>
      </c>
      <c r="AK4003" s="17"/>
      <c r="AL4003" s="17"/>
      <c r="AM4003" s="9"/>
      <c r="AN4003" s="9"/>
      <c r="AO4003" s="9"/>
    </row>
    <row r="4004" spans="33:41">
      <c r="AG4004" s="2">
        <v>3988</v>
      </c>
      <c r="AH4004" s="17">
        <v>3987</v>
      </c>
      <c r="AI4004" s="17">
        <f t="shared" si="130"/>
        <v>3.212967032967033</v>
      </c>
      <c r="AJ4004" s="17" t="str">
        <f t="shared" si="131"/>
        <v>F93</v>
      </c>
      <c r="AK4004" s="17"/>
      <c r="AL4004" s="17"/>
      <c r="AM4004" s="9"/>
      <c r="AN4004" s="9"/>
      <c r="AO4004" s="9"/>
    </row>
    <row r="4005" spans="33:41">
      <c r="AG4005" s="2">
        <v>3989</v>
      </c>
      <c r="AH4005" s="17">
        <v>3988</v>
      </c>
      <c r="AI4005" s="17">
        <f t="shared" si="130"/>
        <v>3.213772893772894</v>
      </c>
      <c r="AJ4005" s="17" t="str">
        <f t="shared" si="131"/>
        <v>F94</v>
      </c>
      <c r="AK4005" s="17"/>
      <c r="AL4005" s="17"/>
      <c r="AM4005" s="9"/>
      <c r="AN4005" s="9"/>
      <c r="AO4005" s="9"/>
    </row>
    <row r="4006" spans="33:41">
      <c r="AG4006" s="2">
        <v>3990</v>
      </c>
      <c r="AH4006" s="17">
        <v>3989</v>
      </c>
      <c r="AI4006" s="17">
        <f t="shared" si="130"/>
        <v>3.2145787545787545</v>
      </c>
      <c r="AJ4006" s="17" t="str">
        <f t="shared" si="131"/>
        <v>F95</v>
      </c>
      <c r="AK4006" s="17"/>
      <c r="AL4006" s="17"/>
      <c r="AM4006" s="9"/>
      <c r="AN4006" s="9"/>
      <c r="AO4006" s="9"/>
    </row>
    <row r="4007" spans="33:41">
      <c r="AG4007" s="2">
        <v>3991</v>
      </c>
      <c r="AH4007" s="17">
        <v>3990</v>
      </c>
      <c r="AI4007" s="17">
        <f t="shared" si="130"/>
        <v>3.2153846153846155</v>
      </c>
      <c r="AJ4007" s="17" t="str">
        <f t="shared" si="131"/>
        <v>F96</v>
      </c>
      <c r="AK4007" s="17"/>
      <c r="AL4007" s="17"/>
      <c r="AM4007" s="9"/>
      <c r="AN4007" s="9"/>
      <c r="AO4007" s="9"/>
    </row>
    <row r="4008" spans="33:41">
      <c r="AG4008" s="2">
        <v>3992</v>
      </c>
      <c r="AH4008" s="17">
        <v>3991</v>
      </c>
      <c r="AI4008" s="17">
        <f t="shared" si="130"/>
        <v>3.216190476190476</v>
      </c>
      <c r="AJ4008" s="17" t="str">
        <f t="shared" si="131"/>
        <v>F97</v>
      </c>
      <c r="AK4008" s="17"/>
      <c r="AL4008" s="17"/>
      <c r="AM4008" s="9"/>
      <c r="AN4008" s="9"/>
      <c r="AO4008" s="9"/>
    </row>
    <row r="4009" spans="33:41">
      <c r="AG4009" s="2">
        <v>3993</v>
      </c>
      <c r="AH4009" s="17">
        <v>3992</v>
      </c>
      <c r="AI4009" s="17">
        <f t="shared" si="130"/>
        <v>3.216996336996337</v>
      </c>
      <c r="AJ4009" s="17" t="str">
        <f t="shared" si="131"/>
        <v>F98</v>
      </c>
      <c r="AK4009" s="17"/>
      <c r="AL4009" s="17"/>
      <c r="AM4009" s="9"/>
      <c r="AN4009" s="9"/>
      <c r="AO4009" s="9"/>
    </row>
    <row r="4010" spans="33:41">
      <c r="AG4010" s="2">
        <v>3994</v>
      </c>
      <c r="AH4010" s="17">
        <v>3993</v>
      </c>
      <c r="AI4010" s="17">
        <f t="shared" si="130"/>
        <v>3.217802197802198</v>
      </c>
      <c r="AJ4010" s="17" t="str">
        <f t="shared" si="131"/>
        <v>F99</v>
      </c>
      <c r="AK4010" s="17"/>
      <c r="AL4010" s="17"/>
      <c r="AM4010" s="9"/>
      <c r="AN4010" s="9"/>
      <c r="AO4010" s="9"/>
    </row>
    <row r="4011" spans="33:41">
      <c r="AG4011" s="2">
        <v>3995</v>
      </c>
      <c r="AH4011" s="17">
        <v>3994</v>
      </c>
      <c r="AI4011" s="17">
        <f t="shared" si="130"/>
        <v>3.2186080586080585</v>
      </c>
      <c r="AJ4011" s="17" t="str">
        <f t="shared" si="131"/>
        <v>F9A</v>
      </c>
      <c r="AK4011" s="17"/>
      <c r="AL4011" s="17"/>
      <c r="AM4011" s="9"/>
      <c r="AN4011" s="9"/>
      <c r="AO4011" s="9"/>
    </row>
    <row r="4012" spans="33:41">
      <c r="AG4012" s="2">
        <v>3996</v>
      </c>
      <c r="AH4012" s="17">
        <v>3995</v>
      </c>
      <c r="AI4012" s="17">
        <f t="shared" si="130"/>
        <v>3.2194139194139195</v>
      </c>
      <c r="AJ4012" s="17" t="str">
        <f t="shared" si="131"/>
        <v>F9B</v>
      </c>
      <c r="AK4012" s="17"/>
      <c r="AL4012" s="17"/>
      <c r="AM4012" s="9"/>
      <c r="AN4012" s="9"/>
      <c r="AO4012" s="9"/>
    </row>
    <row r="4013" spans="33:41">
      <c r="AG4013" s="2">
        <v>3997</v>
      </c>
      <c r="AH4013" s="17">
        <v>3996</v>
      </c>
      <c r="AI4013" s="17">
        <f t="shared" si="130"/>
        <v>3.2202197802197801</v>
      </c>
      <c r="AJ4013" s="17" t="str">
        <f t="shared" si="131"/>
        <v>F9C</v>
      </c>
      <c r="AK4013" s="17"/>
      <c r="AL4013" s="17"/>
      <c r="AM4013" s="9"/>
      <c r="AN4013" s="9"/>
      <c r="AO4013" s="9"/>
    </row>
    <row r="4014" spans="33:41">
      <c r="AG4014" s="2">
        <v>3998</v>
      </c>
      <c r="AH4014" s="17">
        <v>3997</v>
      </c>
      <c r="AI4014" s="17">
        <f t="shared" si="130"/>
        <v>3.221025641025641</v>
      </c>
      <c r="AJ4014" s="17" t="str">
        <f t="shared" si="131"/>
        <v>F9D</v>
      </c>
      <c r="AK4014" s="17"/>
      <c r="AL4014" s="17"/>
      <c r="AM4014" s="9"/>
      <c r="AN4014" s="9"/>
      <c r="AO4014" s="9"/>
    </row>
    <row r="4015" spans="33:41">
      <c r="AG4015" s="2">
        <v>3999</v>
      </c>
      <c r="AH4015" s="17">
        <v>3998</v>
      </c>
      <c r="AI4015" s="17">
        <f t="shared" si="130"/>
        <v>3.221831501831502</v>
      </c>
      <c r="AJ4015" s="17" t="str">
        <f t="shared" si="131"/>
        <v>F9E</v>
      </c>
      <c r="AK4015" s="17"/>
      <c r="AL4015" s="17"/>
      <c r="AM4015" s="9"/>
      <c r="AN4015" s="9"/>
      <c r="AO4015" s="9"/>
    </row>
    <row r="4016" spans="33:41">
      <c r="AG4016" s="2">
        <v>4000</v>
      </c>
      <c r="AH4016" s="17">
        <v>3999</v>
      </c>
      <c r="AI4016" s="17">
        <f t="shared" si="130"/>
        <v>3.2226373626373626</v>
      </c>
      <c r="AJ4016" s="17" t="str">
        <f t="shared" si="131"/>
        <v>F9F</v>
      </c>
      <c r="AK4016" s="17"/>
      <c r="AL4016" s="17"/>
      <c r="AM4016" s="9"/>
      <c r="AN4016" s="9"/>
      <c r="AO4016" s="9"/>
    </row>
    <row r="4017" spans="33:41">
      <c r="AG4017" s="2">
        <v>4001</v>
      </c>
      <c r="AH4017" s="17">
        <v>4000</v>
      </c>
      <c r="AI4017" s="17">
        <f t="shared" si="130"/>
        <v>3.2234432234432235</v>
      </c>
      <c r="AJ4017" s="17" t="str">
        <f t="shared" si="131"/>
        <v>FA0</v>
      </c>
      <c r="AK4017" s="17"/>
      <c r="AL4017" s="17"/>
      <c r="AM4017" s="9"/>
      <c r="AN4017" s="9"/>
      <c r="AO4017" s="9"/>
    </row>
    <row r="4018" spans="33:41">
      <c r="AG4018" s="2">
        <v>4002</v>
      </c>
      <c r="AH4018" s="17">
        <v>4001</v>
      </c>
      <c r="AI4018" s="17">
        <f t="shared" si="130"/>
        <v>3.2242490842490841</v>
      </c>
      <c r="AJ4018" s="17" t="str">
        <f t="shared" si="131"/>
        <v>FA1</v>
      </c>
      <c r="AK4018" s="17"/>
      <c r="AL4018" s="17"/>
      <c r="AM4018" s="9"/>
      <c r="AN4018" s="9"/>
      <c r="AO4018" s="9"/>
    </row>
    <row r="4019" spans="33:41">
      <c r="AG4019" s="2">
        <v>4003</v>
      </c>
      <c r="AH4019" s="17">
        <v>4002</v>
      </c>
      <c r="AI4019" s="17">
        <f t="shared" si="130"/>
        <v>3.2250549450549451</v>
      </c>
      <c r="AJ4019" s="17" t="str">
        <f t="shared" si="131"/>
        <v>FA2</v>
      </c>
      <c r="AK4019" s="17"/>
      <c r="AL4019" s="17"/>
      <c r="AM4019" s="9"/>
      <c r="AN4019" s="9"/>
      <c r="AO4019" s="9"/>
    </row>
    <row r="4020" spans="33:41">
      <c r="AG4020" s="2">
        <v>4004</v>
      </c>
      <c r="AH4020" s="17">
        <v>4003</v>
      </c>
      <c r="AI4020" s="17">
        <f t="shared" si="130"/>
        <v>3.225860805860806</v>
      </c>
      <c r="AJ4020" s="17" t="str">
        <f t="shared" si="131"/>
        <v>FA3</v>
      </c>
      <c r="AK4020" s="17"/>
      <c r="AL4020" s="17"/>
      <c r="AM4020" s="9"/>
      <c r="AN4020" s="9"/>
      <c r="AO4020" s="9"/>
    </row>
    <row r="4021" spans="33:41">
      <c r="AG4021" s="2">
        <v>4005</v>
      </c>
      <c r="AH4021" s="17">
        <v>4004</v>
      </c>
      <c r="AI4021" s="17">
        <f t="shared" si="130"/>
        <v>3.2266666666666666</v>
      </c>
      <c r="AJ4021" s="17" t="str">
        <f t="shared" si="131"/>
        <v>FA4</v>
      </c>
      <c r="AK4021" s="17"/>
      <c r="AL4021" s="17"/>
      <c r="AM4021" s="9"/>
      <c r="AN4021" s="9"/>
      <c r="AO4021" s="9"/>
    </row>
    <row r="4022" spans="33:41">
      <c r="AG4022" s="2">
        <v>4006</v>
      </c>
      <c r="AH4022" s="17">
        <v>4005</v>
      </c>
      <c r="AI4022" s="17">
        <f t="shared" si="130"/>
        <v>3.2274725274725276</v>
      </c>
      <c r="AJ4022" s="17" t="str">
        <f t="shared" si="131"/>
        <v>FA5</v>
      </c>
      <c r="AK4022" s="17"/>
      <c r="AL4022" s="17"/>
      <c r="AM4022" s="9"/>
      <c r="AN4022" s="9"/>
      <c r="AO4022" s="9"/>
    </row>
    <row r="4023" spans="33:41">
      <c r="AG4023" s="2">
        <v>4007</v>
      </c>
      <c r="AH4023" s="17">
        <v>4006</v>
      </c>
      <c r="AI4023" s="17">
        <f t="shared" si="130"/>
        <v>3.2282783882783881</v>
      </c>
      <c r="AJ4023" s="17" t="str">
        <f t="shared" si="131"/>
        <v>FA6</v>
      </c>
      <c r="AK4023" s="17"/>
      <c r="AL4023" s="17"/>
      <c r="AM4023" s="9"/>
      <c r="AN4023" s="9"/>
      <c r="AO4023" s="9"/>
    </row>
    <row r="4024" spans="33:41">
      <c r="AG4024" s="2">
        <v>4008</v>
      </c>
      <c r="AH4024" s="17">
        <v>4007</v>
      </c>
      <c r="AI4024" s="17">
        <f t="shared" si="130"/>
        <v>3.2290842490842491</v>
      </c>
      <c r="AJ4024" s="17" t="str">
        <f t="shared" si="131"/>
        <v>FA7</v>
      </c>
      <c r="AK4024" s="17"/>
      <c r="AL4024" s="17"/>
      <c r="AM4024" s="9"/>
      <c r="AN4024" s="9"/>
      <c r="AO4024" s="9"/>
    </row>
    <row r="4025" spans="33:41">
      <c r="AG4025" s="2">
        <v>4009</v>
      </c>
      <c r="AH4025" s="17">
        <v>4008</v>
      </c>
      <c r="AI4025" s="17">
        <f t="shared" si="130"/>
        <v>3.2298901098901101</v>
      </c>
      <c r="AJ4025" s="17" t="str">
        <f t="shared" si="131"/>
        <v>FA8</v>
      </c>
      <c r="AK4025" s="17"/>
      <c r="AL4025" s="17"/>
      <c r="AM4025" s="9"/>
      <c r="AN4025" s="9"/>
      <c r="AO4025" s="9"/>
    </row>
    <row r="4026" spans="33:41">
      <c r="AG4026" s="2">
        <v>4010</v>
      </c>
      <c r="AH4026" s="17">
        <v>4009</v>
      </c>
      <c r="AI4026" s="17">
        <f t="shared" si="130"/>
        <v>3.2306959706959706</v>
      </c>
      <c r="AJ4026" s="17" t="str">
        <f t="shared" si="131"/>
        <v>FA9</v>
      </c>
      <c r="AK4026" s="17"/>
      <c r="AL4026" s="17"/>
      <c r="AM4026" s="9"/>
      <c r="AN4026" s="9"/>
      <c r="AO4026" s="9"/>
    </row>
    <row r="4027" spans="33:41">
      <c r="AG4027" s="2">
        <v>4011</v>
      </c>
      <c r="AH4027" s="17">
        <v>4010</v>
      </c>
      <c r="AI4027" s="17">
        <f t="shared" si="130"/>
        <v>3.2315018315018316</v>
      </c>
      <c r="AJ4027" s="17" t="str">
        <f t="shared" si="131"/>
        <v>FAA</v>
      </c>
      <c r="AK4027" s="17"/>
      <c r="AL4027" s="17"/>
      <c r="AM4027" s="9"/>
      <c r="AN4027" s="9"/>
      <c r="AO4027" s="9"/>
    </row>
    <row r="4028" spans="33:41">
      <c r="AG4028" s="2">
        <v>4012</v>
      </c>
      <c r="AH4028" s="17">
        <v>4011</v>
      </c>
      <c r="AI4028" s="17">
        <f t="shared" si="130"/>
        <v>3.2323076923076921</v>
      </c>
      <c r="AJ4028" s="17" t="str">
        <f t="shared" si="131"/>
        <v>FAB</v>
      </c>
      <c r="AK4028" s="17"/>
      <c r="AL4028" s="17"/>
      <c r="AM4028" s="9"/>
      <c r="AN4028" s="9"/>
      <c r="AO4028" s="9"/>
    </row>
    <row r="4029" spans="33:41">
      <c r="AG4029" s="2">
        <v>4013</v>
      </c>
      <c r="AH4029" s="17">
        <v>4012</v>
      </c>
      <c r="AI4029" s="17">
        <f t="shared" si="130"/>
        <v>3.2331135531135531</v>
      </c>
      <c r="AJ4029" s="17" t="str">
        <f t="shared" si="131"/>
        <v>FAC</v>
      </c>
      <c r="AK4029" s="17"/>
      <c r="AL4029" s="17"/>
      <c r="AM4029" s="9"/>
      <c r="AN4029" s="9"/>
      <c r="AO4029" s="9"/>
    </row>
    <row r="4030" spans="33:41">
      <c r="AG4030" s="2">
        <v>4014</v>
      </c>
      <c r="AH4030" s="17">
        <v>4013</v>
      </c>
      <c r="AI4030" s="17">
        <f t="shared" si="130"/>
        <v>3.2339194139194141</v>
      </c>
      <c r="AJ4030" s="17" t="str">
        <f t="shared" si="131"/>
        <v>FAD</v>
      </c>
      <c r="AK4030" s="17"/>
      <c r="AL4030" s="17"/>
      <c r="AM4030" s="9"/>
      <c r="AN4030" s="9"/>
      <c r="AO4030" s="9"/>
    </row>
    <row r="4031" spans="33:41">
      <c r="AG4031" s="2">
        <v>4015</v>
      </c>
      <c r="AH4031" s="17">
        <v>4014</v>
      </c>
      <c r="AI4031" s="17">
        <f t="shared" si="130"/>
        <v>3.2347252747252746</v>
      </c>
      <c r="AJ4031" s="17" t="str">
        <f t="shared" si="131"/>
        <v>FAE</v>
      </c>
      <c r="AK4031" s="17"/>
      <c r="AL4031" s="17"/>
      <c r="AM4031" s="9"/>
      <c r="AN4031" s="9"/>
      <c r="AO4031" s="9"/>
    </row>
    <row r="4032" spans="33:41">
      <c r="AG4032" s="2">
        <v>4016</v>
      </c>
      <c r="AH4032" s="17">
        <v>4015</v>
      </c>
      <c r="AI4032" s="17">
        <f t="shared" si="130"/>
        <v>3.2355311355311356</v>
      </c>
      <c r="AJ4032" s="17" t="str">
        <f t="shared" si="131"/>
        <v>FAF</v>
      </c>
      <c r="AK4032" s="17"/>
      <c r="AL4032" s="17"/>
      <c r="AM4032" s="9"/>
      <c r="AN4032" s="9"/>
      <c r="AO4032" s="9"/>
    </row>
    <row r="4033" spans="33:41">
      <c r="AG4033" s="2">
        <v>4017</v>
      </c>
      <c r="AH4033" s="17">
        <v>4016</v>
      </c>
      <c r="AI4033" s="17">
        <f t="shared" si="130"/>
        <v>3.2363369963369961</v>
      </c>
      <c r="AJ4033" s="17" t="str">
        <f t="shared" si="131"/>
        <v>FB0</v>
      </c>
      <c r="AK4033" s="17"/>
      <c r="AL4033" s="17"/>
      <c r="AM4033" s="9"/>
      <c r="AN4033" s="9"/>
      <c r="AO4033" s="9"/>
    </row>
    <row r="4034" spans="33:41">
      <c r="AG4034" s="2">
        <v>4018</v>
      </c>
      <c r="AH4034" s="17">
        <v>4017</v>
      </c>
      <c r="AI4034" s="17">
        <f t="shared" si="130"/>
        <v>3.2371428571428571</v>
      </c>
      <c r="AJ4034" s="17" t="str">
        <f t="shared" si="131"/>
        <v>FB1</v>
      </c>
      <c r="AK4034" s="17"/>
      <c r="AL4034" s="17"/>
      <c r="AM4034" s="9"/>
      <c r="AN4034" s="9"/>
      <c r="AO4034" s="9"/>
    </row>
    <row r="4035" spans="33:41">
      <c r="AG4035" s="2">
        <v>4019</v>
      </c>
      <c r="AH4035" s="17">
        <v>4018</v>
      </c>
      <c r="AI4035" s="17">
        <f t="shared" si="130"/>
        <v>3.2379487179487181</v>
      </c>
      <c r="AJ4035" s="17" t="str">
        <f t="shared" si="131"/>
        <v>FB2</v>
      </c>
      <c r="AK4035" s="17"/>
      <c r="AL4035" s="17"/>
      <c r="AM4035" s="9"/>
      <c r="AN4035" s="9"/>
      <c r="AO4035" s="9"/>
    </row>
    <row r="4036" spans="33:41">
      <c r="AG4036" s="2">
        <v>4020</v>
      </c>
      <c r="AH4036" s="17">
        <v>4019</v>
      </c>
      <c r="AI4036" s="17">
        <f t="shared" si="130"/>
        <v>3.2387545787545786</v>
      </c>
      <c r="AJ4036" s="17" t="str">
        <f t="shared" si="131"/>
        <v>FB3</v>
      </c>
      <c r="AK4036" s="17"/>
      <c r="AL4036" s="17"/>
      <c r="AM4036" s="9"/>
      <c r="AN4036" s="9"/>
      <c r="AO4036" s="9"/>
    </row>
    <row r="4037" spans="33:41">
      <c r="AG4037" s="2">
        <v>4021</v>
      </c>
      <c r="AH4037" s="17">
        <v>4020</v>
      </c>
      <c r="AI4037" s="17">
        <f t="shared" si="130"/>
        <v>3.2395604395604396</v>
      </c>
      <c r="AJ4037" s="17" t="str">
        <f t="shared" si="131"/>
        <v>FB4</v>
      </c>
      <c r="AK4037" s="17"/>
      <c r="AL4037" s="17"/>
      <c r="AM4037" s="9"/>
      <c r="AN4037" s="9"/>
      <c r="AO4037" s="9"/>
    </row>
    <row r="4038" spans="33:41">
      <c r="AG4038" s="2">
        <v>4022</v>
      </c>
      <c r="AH4038" s="17">
        <v>4021</v>
      </c>
      <c r="AI4038" s="17">
        <f t="shared" si="130"/>
        <v>3.2403663003663006</v>
      </c>
      <c r="AJ4038" s="17" t="str">
        <f t="shared" si="131"/>
        <v>FB5</v>
      </c>
      <c r="AK4038" s="17"/>
      <c r="AL4038" s="17"/>
      <c r="AM4038" s="9"/>
      <c r="AN4038" s="9"/>
      <c r="AO4038" s="9"/>
    </row>
    <row r="4039" spans="33:41">
      <c r="AG4039" s="2">
        <v>4023</v>
      </c>
      <c r="AH4039" s="17">
        <v>4022</v>
      </c>
      <c r="AI4039" s="17">
        <f t="shared" si="130"/>
        <v>3.2411721611721611</v>
      </c>
      <c r="AJ4039" s="17" t="str">
        <f t="shared" si="131"/>
        <v>FB6</v>
      </c>
      <c r="AK4039" s="17"/>
      <c r="AL4039" s="17"/>
      <c r="AM4039" s="9"/>
      <c r="AN4039" s="9"/>
      <c r="AO4039" s="9"/>
    </row>
    <row r="4040" spans="33:41">
      <c r="AG4040" s="2">
        <v>4024</v>
      </c>
      <c r="AH4040" s="17">
        <v>4023</v>
      </c>
      <c r="AI4040" s="17">
        <f t="shared" si="130"/>
        <v>3.2419780219780221</v>
      </c>
      <c r="AJ4040" s="17" t="str">
        <f t="shared" si="131"/>
        <v>FB7</v>
      </c>
      <c r="AK4040" s="17"/>
      <c r="AL4040" s="17"/>
      <c r="AM4040" s="9"/>
      <c r="AN4040" s="9"/>
      <c r="AO4040" s="9"/>
    </row>
    <row r="4041" spans="33:41">
      <c r="AG4041" s="2">
        <v>4025</v>
      </c>
      <c r="AH4041" s="17">
        <v>4024</v>
      </c>
      <c r="AI4041" s="17">
        <f t="shared" si="130"/>
        <v>3.2427838827838826</v>
      </c>
      <c r="AJ4041" s="17" t="str">
        <f t="shared" si="131"/>
        <v>FB8</v>
      </c>
      <c r="AK4041" s="17"/>
      <c r="AL4041" s="17"/>
      <c r="AM4041" s="9"/>
      <c r="AN4041" s="9"/>
      <c r="AO4041" s="9"/>
    </row>
    <row r="4042" spans="33:41">
      <c r="AG4042" s="2">
        <v>4026</v>
      </c>
      <c r="AH4042" s="17">
        <v>4025</v>
      </c>
      <c r="AI4042" s="17">
        <f t="shared" si="130"/>
        <v>3.2435897435897436</v>
      </c>
      <c r="AJ4042" s="17" t="str">
        <f t="shared" si="131"/>
        <v>FB9</v>
      </c>
      <c r="AK4042" s="17"/>
      <c r="AL4042" s="17"/>
      <c r="AM4042" s="9"/>
      <c r="AN4042" s="9"/>
      <c r="AO4042" s="9"/>
    </row>
    <row r="4043" spans="33:41">
      <c r="AG4043" s="2">
        <v>4027</v>
      </c>
      <c r="AH4043" s="17">
        <v>4026</v>
      </c>
      <c r="AI4043" s="17">
        <f t="shared" si="130"/>
        <v>3.2443956043956046</v>
      </c>
      <c r="AJ4043" s="17" t="str">
        <f t="shared" si="131"/>
        <v>FBA</v>
      </c>
      <c r="AK4043" s="17"/>
      <c r="AL4043" s="17"/>
      <c r="AM4043" s="9"/>
      <c r="AN4043" s="9"/>
      <c r="AO4043" s="9"/>
    </row>
    <row r="4044" spans="33:41">
      <c r="AG4044" s="2">
        <v>4028</v>
      </c>
      <c r="AH4044" s="17">
        <v>4027</v>
      </c>
      <c r="AI4044" s="17">
        <f t="shared" si="130"/>
        <v>3.2452014652014651</v>
      </c>
      <c r="AJ4044" s="17" t="str">
        <f t="shared" si="131"/>
        <v>FBB</v>
      </c>
      <c r="AK4044" s="17"/>
      <c r="AL4044" s="17"/>
      <c r="AM4044" s="9"/>
      <c r="AN4044" s="9"/>
      <c r="AO4044" s="9"/>
    </row>
    <row r="4045" spans="33:41">
      <c r="AG4045" s="2">
        <v>4029</v>
      </c>
      <c r="AH4045" s="17">
        <v>4028</v>
      </c>
      <c r="AI4045" s="17">
        <f t="shared" si="130"/>
        <v>3.2460073260073261</v>
      </c>
      <c r="AJ4045" s="17" t="str">
        <f t="shared" si="131"/>
        <v>FBC</v>
      </c>
      <c r="AK4045" s="17"/>
      <c r="AL4045" s="17"/>
      <c r="AM4045" s="9"/>
      <c r="AN4045" s="9"/>
      <c r="AO4045" s="9"/>
    </row>
    <row r="4046" spans="33:41">
      <c r="AG4046" s="2">
        <v>4030</v>
      </c>
      <c r="AH4046" s="17">
        <v>4029</v>
      </c>
      <c r="AI4046" s="17">
        <f t="shared" si="130"/>
        <v>3.2468131868131866</v>
      </c>
      <c r="AJ4046" s="17" t="str">
        <f t="shared" si="131"/>
        <v>FBD</v>
      </c>
      <c r="AK4046" s="17"/>
      <c r="AL4046" s="17"/>
      <c r="AM4046" s="9"/>
      <c r="AN4046" s="9"/>
      <c r="AO4046" s="9"/>
    </row>
    <row r="4047" spans="33:41">
      <c r="AG4047" s="2">
        <v>4031</v>
      </c>
      <c r="AH4047" s="17">
        <v>4030</v>
      </c>
      <c r="AI4047" s="17">
        <f t="shared" si="130"/>
        <v>3.2476190476190476</v>
      </c>
      <c r="AJ4047" s="17" t="str">
        <f t="shared" si="131"/>
        <v>FBE</v>
      </c>
      <c r="AK4047" s="17"/>
      <c r="AL4047" s="17"/>
      <c r="AM4047" s="9"/>
      <c r="AN4047" s="9"/>
      <c r="AO4047" s="9"/>
    </row>
    <row r="4048" spans="33:41">
      <c r="AG4048" s="2">
        <v>4032</v>
      </c>
      <c r="AH4048" s="17">
        <v>4031</v>
      </c>
      <c r="AI4048" s="17">
        <f t="shared" si="130"/>
        <v>3.2484249084249086</v>
      </c>
      <c r="AJ4048" s="17" t="str">
        <f t="shared" si="131"/>
        <v>FBF</v>
      </c>
      <c r="AK4048" s="17"/>
      <c r="AL4048" s="17"/>
      <c r="AM4048" s="9"/>
      <c r="AN4048" s="9"/>
      <c r="AO4048" s="9"/>
    </row>
    <row r="4049" spans="33:41">
      <c r="AG4049" s="2">
        <v>4033</v>
      </c>
      <c r="AH4049" s="17">
        <v>4032</v>
      </c>
      <c r="AI4049" s="17">
        <f t="shared" si="130"/>
        <v>3.2492307692307691</v>
      </c>
      <c r="AJ4049" s="17" t="str">
        <f t="shared" si="131"/>
        <v>FC0</v>
      </c>
      <c r="AK4049" s="17"/>
      <c r="AL4049" s="17"/>
      <c r="AM4049" s="9"/>
      <c r="AN4049" s="9"/>
      <c r="AO4049" s="9"/>
    </row>
    <row r="4050" spans="33:41">
      <c r="AG4050" s="2">
        <v>4034</v>
      </c>
      <c r="AH4050" s="17">
        <v>4033</v>
      </c>
      <c r="AI4050" s="17">
        <f t="shared" si="130"/>
        <v>3.2500366300366301</v>
      </c>
      <c r="AJ4050" s="17" t="str">
        <f t="shared" si="131"/>
        <v>FC1</v>
      </c>
      <c r="AK4050" s="17"/>
      <c r="AL4050" s="17"/>
      <c r="AM4050" s="9"/>
      <c r="AN4050" s="9"/>
      <c r="AO4050" s="9"/>
    </row>
    <row r="4051" spans="33:41">
      <c r="AG4051" s="2">
        <v>4035</v>
      </c>
      <c r="AH4051" s="17">
        <v>4034</v>
      </c>
      <c r="AI4051" s="17">
        <f t="shared" ref="AI4051:AI4112" si="132">AH4051*$AJ$15</f>
        <v>3.2508424908424907</v>
      </c>
      <c r="AJ4051" s="17" t="str">
        <f t="shared" ref="AJ4051:AJ4112" si="133">DEC2HEX(AH4051,3)</f>
        <v>FC2</v>
      </c>
      <c r="AK4051" s="17"/>
      <c r="AL4051" s="17"/>
      <c r="AM4051" s="9"/>
      <c r="AN4051" s="9"/>
      <c r="AO4051" s="9"/>
    </row>
    <row r="4052" spans="33:41">
      <c r="AG4052" s="2">
        <v>4036</v>
      </c>
      <c r="AH4052" s="17">
        <v>4035</v>
      </c>
      <c r="AI4052" s="17">
        <f t="shared" si="132"/>
        <v>3.2516483516483516</v>
      </c>
      <c r="AJ4052" s="17" t="str">
        <f t="shared" si="133"/>
        <v>FC3</v>
      </c>
      <c r="AK4052" s="17"/>
      <c r="AL4052" s="17"/>
      <c r="AM4052" s="9"/>
      <c r="AN4052" s="9"/>
      <c r="AO4052" s="9"/>
    </row>
    <row r="4053" spans="33:41">
      <c r="AG4053" s="2">
        <v>4037</v>
      </c>
      <c r="AH4053" s="17">
        <v>4036</v>
      </c>
      <c r="AI4053" s="17">
        <f t="shared" si="132"/>
        <v>3.2524542124542126</v>
      </c>
      <c r="AJ4053" s="17" t="str">
        <f t="shared" si="133"/>
        <v>FC4</v>
      </c>
      <c r="AK4053" s="17"/>
      <c r="AL4053" s="17"/>
      <c r="AM4053" s="9"/>
      <c r="AN4053" s="9"/>
      <c r="AO4053" s="9"/>
    </row>
    <row r="4054" spans="33:41">
      <c r="AG4054" s="2">
        <v>4038</v>
      </c>
      <c r="AH4054" s="17">
        <v>4037</v>
      </c>
      <c r="AI4054" s="17">
        <f t="shared" si="132"/>
        <v>3.2532600732600732</v>
      </c>
      <c r="AJ4054" s="17" t="str">
        <f t="shared" si="133"/>
        <v>FC5</v>
      </c>
      <c r="AK4054" s="17"/>
      <c r="AL4054" s="17"/>
      <c r="AM4054" s="9"/>
      <c r="AN4054" s="9"/>
      <c r="AO4054" s="9"/>
    </row>
    <row r="4055" spans="33:41">
      <c r="AG4055" s="2">
        <v>4039</v>
      </c>
      <c r="AH4055" s="17">
        <v>4038</v>
      </c>
      <c r="AI4055" s="17">
        <f t="shared" si="132"/>
        <v>3.2540659340659341</v>
      </c>
      <c r="AJ4055" s="17" t="str">
        <f t="shared" si="133"/>
        <v>FC6</v>
      </c>
      <c r="AK4055" s="17"/>
      <c r="AL4055" s="17"/>
      <c r="AM4055" s="9"/>
      <c r="AN4055" s="9"/>
      <c r="AO4055" s="9"/>
    </row>
    <row r="4056" spans="33:41">
      <c r="AG4056" s="2">
        <v>4040</v>
      </c>
      <c r="AH4056" s="17">
        <v>4039</v>
      </c>
      <c r="AI4056" s="17">
        <f t="shared" si="132"/>
        <v>3.2548717948717947</v>
      </c>
      <c r="AJ4056" s="17" t="str">
        <f t="shared" si="133"/>
        <v>FC7</v>
      </c>
      <c r="AK4056" s="17"/>
      <c r="AL4056" s="17"/>
      <c r="AM4056" s="9"/>
      <c r="AN4056" s="9"/>
      <c r="AO4056" s="9"/>
    </row>
    <row r="4057" spans="33:41">
      <c r="AG4057" s="2">
        <v>4041</v>
      </c>
      <c r="AH4057" s="17">
        <v>4040</v>
      </c>
      <c r="AI4057" s="17">
        <f t="shared" si="132"/>
        <v>3.2556776556776557</v>
      </c>
      <c r="AJ4057" s="17" t="str">
        <f t="shared" si="133"/>
        <v>FC8</v>
      </c>
      <c r="AK4057" s="17"/>
      <c r="AL4057" s="17"/>
      <c r="AM4057" s="9"/>
      <c r="AN4057" s="9"/>
      <c r="AO4057" s="9"/>
    </row>
    <row r="4058" spans="33:41">
      <c r="AG4058" s="2">
        <v>4042</v>
      </c>
      <c r="AH4058" s="17">
        <v>4041</v>
      </c>
      <c r="AI4058" s="17">
        <f t="shared" si="132"/>
        <v>3.2564835164835166</v>
      </c>
      <c r="AJ4058" s="17" t="str">
        <f t="shared" si="133"/>
        <v>FC9</v>
      </c>
      <c r="AK4058" s="17"/>
      <c r="AL4058" s="17"/>
      <c r="AM4058" s="9"/>
      <c r="AN4058" s="9"/>
      <c r="AO4058" s="9"/>
    </row>
    <row r="4059" spans="33:41">
      <c r="AG4059" s="2">
        <v>4043</v>
      </c>
      <c r="AH4059" s="17">
        <v>4042</v>
      </c>
      <c r="AI4059" s="17">
        <f t="shared" si="132"/>
        <v>3.2572893772893772</v>
      </c>
      <c r="AJ4059" s="17" t="str">
        <f t="shared" si="133"/>
        <v>FCA</v>
      </c>
      <c r="AK4059" s="17"/>
      <c r="AL4059" s="17"/>
      <c r="AM4059" s="9"/>
      <c r="AN4059" s="9"/>
      <c r="AO4059" s="9"/>
    </row>
    <row r="4060" spans="33:41">
      <c r="AG4060" s="2">
        <v>4044</v>
      </c>
      <c r="AH4060" s="17">
        <v>4043</v>
      </c>
      <c r="AI4060" s="17">
        <f t="shared" si="132"/>
        <v>3.2580952380952382</v>
      </c>
      <c r="AJ4060" s="17" t="str">
        <f t="shared" si="133"/>
        <v>FCB</v>
      </c>
      <c r="AK4060" s="17"/>
      <c r="AL4060" s="17"/>
      <c r="AM4060" s="9"/>
      <c r="AN4060" s="9"/>
      <c r="AO4060" s="9"/>
    </row>
    <row r="4061" spans="33:41">
      <c r="AG4061" s="2">
        <v>4045</v>
      </c>
      <c r="AH4061" s="17">
        <v>4044</v>
      </c>
      <c r="AI4061" s="17">
        <f t="shared" si="132"/>
        <v>3.2589010989010987</v>
      </c>
      <c r="AJ4061" s="17" t="str">
        <f t="shared" si="133"/>
        <v>FCC</v>
      </c>
      <c r="AK4061" s="17"/>
      <c r="AL4061" s="17"/>
      <c r="AM4061" s="9"/>
      <c r="AN4061" s="9"/>
      <c r="AO4061" s="9"/>
    </row>
    <row r="4062" spans="33:41">
      <c r="AG4062" s="2">
        <v>4046</v>
      </c>
      <c r="AH4062" s="17">
        <v>4045</v>
      </c>
      <c r="AI4062" s="17">
        <f t="shared" si="132"/>
        <v>3.2597069597069597</v>
      </c>
      <c r="AJ4062" s="17" t="str">
        <f t="shared" si="133"/>
        <v>FCD</v>
      </c>
      <c r="AK4062" s="17"/>
      <c r="AL4062" s="17"/>
      <c r="AM4062" s="9"/>
      <c r="AN4062" s="9"/>
      <c r="AO4062" s="9"/>
    </row>
    <row r="4063" spans="33:41">
      <c r="AG4063" s="2">
        <v>4047</v>
      </c>
      <c r="AH4063" s="17">
        <v>4046</v>
      </c>
      <c r="AI4063" s="17">
        <f t="shared" si="132"/>
        <v>3.2605128205128207</v>
      </c>
      <c r="AJ4063" s="17" t="str">
        <f t="shared" si="133"/>
        <v>FCE</v>
      </c>
      <c r="AK4063" s="17"/>
      <c r="AL4063" s="17"/>
      <c r="AM4063" s="9"/>
      <c r="AN4063" s="9"/>
      <c r="AO4063" s="9"/>
    </row>
    <row r="4064" spans="33:41">
      <c r="AG4064" s="2">
        <v>4048</v>
      </c>
      <c r="AH4064" s="17">
        <v>4047</v>
      </c>
      <c r="AI4064" s="17">
        <f t="shared" si="132"/>
        <v>3.2613186813186812</v>
      </c>
      <c r="AJ4064" s="17" t="str">
        <f t="shared" si="133"/>
        <v>FCF</v>
      </c>
      <c r="AK4064" s="17"/>
      <c r="AL4064" s="17"/>
      <c r="AM4064" s="9"/>
      <c r="AN4064" s="9"/>
      <c r="AO4064" s="9"/>
    </row>
    <row r="4065" spans="33:41">
      <c r="AG4065" s="2">
        <v>4049</v>
      </c>
      <c r="AH4065" s="17">
        <v>4048</v>
      </c>
      <c r="AI4065" s="17">
        <f t="shared" si="132"/>
        <v>3.2621245421245422</v>
      </c>
      <c r="AJ4065" s="17" t="str">
        <f t="shared" si="133"/>
        <v>FD0</v>
      </c>
      <c r="AK4065" s="17"/>
      <c r="AL4065" s="17"/>
      <c r="AM4065" s="9"/>
      <c r="AN4065" s="9"/>
      <c r="AO4065" s="9"/>
    </row>
    <row r="4066" spans="33:41">
      <c r="AG4066" s="2">
        <v>4050</v>
      </c>
      <c r="AH4066" s="17">
        <v>4049</v>
      </c>
      <c r="AI4066" s="17">
        <f t="shared" si="132"/>
        <v>3.2629304029304027</v>
      </c>
      <c r="AJ4066" s="17" t="str">
        <f t="shared" si="133"/>
        <v>FD1</v>
      </c>
      <c r="AK4066" s="17"/>
      <c r="AL4066" s="17"/>
      <c r="AM4066" s="9"/>
      <c r="AN4066" s="9"/>
      <c r="AO4066" s="9"/>
    </row>
    <row r="4067" spans="33:41">
      <c r="AG4067" s="2">
        <v>4051</v>
      </c>
      <c r="AH4067" s="17">
        <v>4050</v>
      </c>
      <c r="AI4067" s="17">
        <f t="shared" si="132"/>
        <v>3.2637362637362637</v>
      </c>
      <c r="AJ4067" s="17" t="str">
        <f t="shared" si="133"/>
        <v>FD2</v>
      </c>
      <c r="AK4067" s="17"/>
      <c r="AL4067" s="17"/>
      <c r="AM4067" s="9"/>
      <c r="AN4067" s="9"/>
      <c r="AO4067" s="9"/>
    </row>
    <row r="4068" spans="33:41">
      <c r="AG4068" s="2">
        <v>4052</v>
      </c>
      <c r="AH4068" s="17">
        <v>4051</v>
      </c>
      <c r="AI4068" s="17">
        <f t="shared" si="132"/>
        <v>3.2645421245421247</v>
      </c>
      <c r="AJ4068" s="17" t="str">
        <f t="shared" si="133"/>
        <v>FD3</v>
      </c>
      <c r="AK4068" s="17"/>
      <c r="AL4068" s="17"/>
      <c r="AM4068" s="9"/>
      <c r="AN4068" s="9"/>
      <c r="AO4068" s="9"/>
    </row>
    <row r="4069" spans="33:41">
      <c r="AG4069" s="2">
        <v>4053</v>
      </c>
      <c r="AH4069" s="17">
        <v>4052</v>
      </c>
      <c r="AI4069" s="17">
        <f t="shared" si="132"/>
        <v>3.2653479853479852</v>
      </c>
      <c r="AJ4069" s="17" t="str">
        <f t="shared" si="133"/>
        <v>FD4</v>
      </c>
      <c r="AK4069" s="17"/>
      <c r="AL4069" s="17"/>
      <c r="AM4069" s="9"/>
      <c r="AN4069" s="9"/>
      <c r="AO4069" s="9"/>
    </row>
    <row r="4070" spans="33:41">
      <c r="AG4070" s="2">
        <v>4054</v>
      </c>
      <c r="AH4070" s="17">
        <v>4053</v>
      </c>
      <c r="AI4070" s="17">
        <f t="shared" si="132"/>
        <v>3.2661538461538462</v>
      </c>
      <c r="AJ4070" s="17" t="str">
        <f t="shared" si="133"/>
        <v>FD5</v>
      </c>
      <c r="AK4070" s="17"/>
      <c r="AL4070" s="17"/>
      <c r="AM4070" s="9"/>
      <c r="AN4070" s="9"/>
      <c r="AO4070" s="9"/>
    </row>
    <row r="4071" spans="33:41">
      <c r="AG4071" s="2">
        <v>4055</v>
      </c>
      <c r="AH4071" s="17">
        <v>4054</v>
      </c>
      <c r="AI4071" s="17">
        <f t="shared" si="132"/>
        <v>3.2669597069597072</v>
      </c>
      <c r="AJ4071" s="17" t="str">
        <f t="shared" si="133"/>
        <v>FD6</v>
      </c>
      <c r="AK4071" s="17"/>
      <c r="AL4071" s="17"/>
      <c r="AM4071" s="9"/>
      <c r="AN4071" s="9"/>
      <c r="AO4071" s="9"/>
    </row>
    <row r="4072" spans="33:41">
      <c r="AG4072" s="2">
        <v>4056</v>
      </c>
      <c r="AH4072" s="17">
        <v>4055</v>
      </c>
      <c r="AI4072" s="17">
        <f t="shared" si="132"/>
        <v>3.2677655677655677</v>
      </c>
      <c r="AJ4072" s="17" t="str">
        <f t="shared" si="133"/>
        <v>FD7</v>
      </c>
      <c r="AK4072" s="17"/>
      <c r="AL4072" s="17"/>
      <c r="AM4072" s="9"/>
      <c r="AN4072" s="9"/>
      <c r="AO4072" s="9"/>
    </row>
    <row r="4073" spans="33:41">
      <c r="AG4073" s="2">
        <v>4057</v>
      </c>
      <c r="AH4073" s="17">
        <v>4056</v>
      </c>
      <c r="AI4073" s="17">
        <f t="shared" si="132"/>
        <v>3.2685714285714287</v>
      </c>
      <c r="AJ4073" s="17" t="str">
        <f t="shared" si="133"/>
        <v>FD8</v>
      </c>
      <c r="AK4073" s="17"/>
      <c r="AL4073" s="17"/>
      <c r="AM4073" s="9"/>
      <c r="AN4073" s="9"/>
      <c r="AO4073" s="9"/>
    </row>
    <row r="4074" spans="33:41">
      <c r="AG4074" s="2">
        <v>4058</v>
      </c>
      <c r="AH4074" s="17">
        <v>4057</v>
      </c>
      <c r="AI4074" s="17">
        <f t="shared" si="132"/>
        <v>3.2693772893772892</v>
      </c>
      <c r="AJ4074" s="17" t="str">
        <f t="shared" si="133"/>
        <v>FD9</v>
      </c>
      <c r="AK4074" s="17"/>
      <c r="AL4074" s="17"/>
      <c r="AM4074" s="9"/>
      <c r="AN4074" s="9"/>
      <c r="AO4074" s="9"/>
    </row>
    <row r="4075" spans="33:41">
      <c r="AG4075" s="2">
        <v>4059</v>
      </c>
      <c r="AH4075" s="17">
        <v>4058</v>
      </c>
      <c r="AI4075" s="17">
        <f t="shared" si="132"/>
        <v>3.2701831501831502</v>
      </c>
      <c r="AJ4075" s="17" t="str">
        <f t="shared" si="133"/>
        <v>FDA</v>
      </c>
      <c r="AK4075" s="17"/>
      <c r="AL4075" s="17"/>
      <c r="AM4075" s="9"/>
      <c r="AN4075" s="9"/>
      <c r="AO4075" s="9"/>
    </row>
    <row r="4076" spans="33:41">
      <c r="AG4076" s="2">
        <v>4060</v>
      </c>
      <c r="AH4076" s="17">
        <v>4059</v>
      </c>
      <c r="AI4076" s="17">
        <f t="shared" si="132"/>
        <v>3.2709890109890112</v>
      </c>
      <c r="AJ4076" s="17" t="str">
        <f t="shared" si="133"/>
        <v>FDB</v>
      </c>
      <c r="AK4076" s="17"/>
      <c r="AL4076" s="17"/>
      <c r="AM4076" s="9"/>
      <c r="AN4076" s="9"/>
      <c r="AO4076" s="9"/>
    </row>
    <row r="4077" spans="33:41">
      <c r="AG4077" s="2">
        <v>4061</v>
      </c>
      <c r="AH4077" s="17">
        <v>4060</v>
      </c>
      <c r="AI4077" s="17">
        <f t="shared" si="132"/>
        <v>3.2717948717948717</v>
      </c>
      <c r="AJ4077" s="17" t="str">
        <f t="shared" si="133"/>
        <v>FDC</v>
      </c>
      <c r="AK4077" s="17"/>
      <c r="AL4077" s="17"/>
      <c r="AM4077" s="9"/>
      <c r="AN4077" s="9"/>
      <c r="AO4077" s="9"/>
    </row>
    <row r="4078" spans="33:41">
      <c r="AG4078" s="2">
        <v>4062</v>
      </c>
      <c r="AH4078" s="17">
        <v>4061</v>
      </c>
      <c r="AI4078" s="17">
        <f t="shared" si="132"/>
        <v>3.2726007326007327</v>
      </c>
      <c r="AJ4078" s="17" t="str">
        <f t="shared" si="133"/>
        <v>FDD</v>
      </c>
      <c r="AK4078" s="17"/>
      <c r="AL4078" s="17"/>
      <c r="AM4078" s="9"/>
      <c r="AN4078" s="9"/>
      <c r="AO4078" s="9"/>
    </row>
    <row r="4079" spans="33:41">
      <c r="AG4079" s="2">
        <v>4063</v>
      </c>
      <c r="AH4079" s="17">
        <v>4062</v>
      </c>
      <c r="AI4079" s="17">
        <f t="shared" si="132"/>
        <v>3.2734065934065932</v>
      </c>
      <c r="AJ4079" s="17" t="str">
        <f t="shared" si="133"/>
        <v>FDE</v>
      </c>
      <c r="AK4079" s="17"/>
      <c r="AL4079" s="17"/>
      <c r="AM4079" s="9"/>
      <c r="AN4079" s="9"/>
      <c r="AO4079" s="9"/>
    </row>
    <row r="4080" spans="33:41">
      <c r="AG4080" s="2">
        <v>4064</v>
      </c>
      <c r="AH4080" s="17">
        <v>4063</v>
      </c>
      <c r="AI4080" s="17">
        <f t="shared" si="132"/>
        <v>3.2742124542124542</v>
      </c>
      <c r="AJ4080" s="17" t="str">
        <f t="shared" si="133"/>
        <v>FDF</v>
      </c>
      <c r="AK4080" s="17"/>
      <c r="AL4080" s="17"/>
      <c r="AM4080" s="9"/>
      <c r="AN4080" s="9"/>
      <c r="AO4080" s="9"/>
    </row>
    <row r="4081" spans="33:41">
      <c r="AG4081" s="2">
        <v>4065</v>
      </c>
      <c r="AH4081" s="17">
        <v>4064</v>
      </c>
      <c r="AI4081" s="17">
        <f t="shared" si="132"/>
        <v>3.2750183150183152</v>
      </c>
      <c r="AJ4081" s="17" t="str">
        <f t="shared" si="133"/>
        <v>FE0</v>
      </c>
      <c r="AK4081" s="17"/>
      <c r="AL4081" s="17"/>
      <c r="AM4081" s="9"/>
      <c r="AN4081" s="9"/>
      <c r="AO4081" s="9"/>
    </row>
    <row r="4082" spans="33:41">
      <c r="AG4082" s="2">
        <v>4066</v>
      </c>
      <c r="AH4082" s="17">
        <v>4065</v>
      </c>
      <c r="AI4082" s="17">
        <f t="shared" si="132"/>
        <v>3.2758241758241757</v>
      </c>
      <c r="AJ4082" s="17" t="str">
        <f t="shared" si="133"/>
        <v>FE1</v>
      </c>
      <c r="AK4082" s="17"/>
      <c r="AL4082" s="17"/>
      <c r="AM4082" s="9"/>
      <c r="AN4082" s="9"/>
      <c r="AO4082" s="9"/>
    </row>
    <row r="4083" spans="33:41">
      <c r="AG4083" s="2">
        <v>4067</v>
      </c>
      <c r="AH4083" s="17">
        <v>4066</v>
      </c>
      <c r="AI4083" s="17">
        <f t="shared" si="132"/>
        <v>3.2766300366300367</v>
      </c>
      <c r="AJ4083" s="17" t="str">
        <f t="shared" si="133"/>
        <v>FE2</v>
      </c>
      <c r="AK4083" s="17"/>
      <c r="AL4083" s="17"/>
      <c r="AM4083" s="9"/>
      <c r="AN4083" s="9"/>
      <c r="AO4083" s="9"/>
    </row>
    <row r="4084" spans="33:41">
      <c r="AG4084" s="2">
        <v>4068</v>
      </c>
      <c r="AH4084" s="17">
        <v>4067</v>
      </c>
      <c r="AI4084" s="17">
        <f t="shared" si="132"/>
        <v>3.2774358974358972</v>
      </c>
      <c r="AJ4084" s="17" t="str">
        <f t="shared" si="133"/>
        <v>FE3</v>
      </c>
      <c r="AK4084" s="17"/>
      <c r="AL4084" s="17"/>
      <c r="AM4084" s="9"/>
      <c r="AN4084" s="9"/>
      <c r="AO4084" s="9"/>
    </row>
    <row r="4085" spans="33:41">
      <c r="AG4085" s="2">
        <v>4069</v>
      </c>
      <c r="AH4085" s="17">
        <v>4068</v>
      </c>
      <c r="AI4085" s="17">
        <f t="shared" si="132"/>
        <v>3.2782417582417582</v>
      </c>
      <c r="AJ4085" s="17" t="str">
        <f t="shared" si="133"/>
        <v>FE4</v>
      </c>
      <c r="AK4085" s="17"/>
      <c r="AL4085" s="17"/>
      <c r="AM4085" s="9"/>
      <c r="AN4085" s="9"/>
      <c r="AO4085" s="9"/>
    </row>
    <row r="4086" spans="33:41">
      <c r="AG4086" s="2">
        <v>4070</v>
      </c>
      <c r="AH4086" s="17">
        <v>4069</v>
      </c>
      <c r="AI4086" s="17">
        <f t="shared" si="132"/>
        <v>3.2790476190476192</v>
      </c>
      <c r="AJ4086" s="17" t="str">
        <f t="shared" si="133"/>
        <v>FE5</v>
      </c>
      <c r="AK4086" s="17"/>
      <c r="AL4086" s="17"/>
      <c r="AM4086" s="9"/>
      <c r="AN4086" s="9"/>
      <c r="AO4086" s="9"/>
    </row>
    <row r="4087" spans="33:41">
      <c r="AG4087" s="2">
        <v>4071</v>
      </c>
      <c r="AH4087" s="17">
        <v>4070</v>
      </c>
      <c r="AI4087" s="17">
        <f t="shared" si="132"/>
        <v>3.2798534798534797</v>
      </c>
      <c r="AJ4087" s="17" t="str">
        <f t="shared" si="133"/>
        <v>FE6</v>
      </c>
      <c r="AK4087" s="17"/>
      <c r="AL4087" s="17"/>
      <c r="AM4087" s="9"/>
      <c r="AN4087" s="9"/>
      <c r="AO4087" s="9"/>
    </row>
    <row r="4088" spans="33:41">
      <c r="AG4088" s="2">
        <v>4072</v>
      </c>
      <c r="AH4088" s="17">
        <v>4071</v>
      </c>
      <c r="AI4088" s="17">
        <f t="shared" si="132"/>
        <v>3.2806593406593407</v>
      </c>
      <c r="AJ4088" s="17" t="str">
        <f t="shared" si="133"/>
        <v>FE7</v>
      </c>
      <c r="AK4088" s="17"/>
      <c r="AL4088" s="17"/>
      <c r="AM4088" s="9"/>
      <c r="AN4088" s="9"/>
      <c r="AO4088" s="9"/>
    </row>
    <row r="4089" spans="33:41">
      <c r="AG4089" s="2">
        <v>4073</v>
      </c>
      <c r="AH4089" s="17">
        <v>4072</v>
      </c>
      <c r="AI4089" s="17">
        <f t="shared" si="132"/>
        <v>3.2814652014652013</v>
      </c>
      <c r="AJ4089" s="17" t="str">
        <f t="shared" si="133"/>
        <v>FE8</v>
      </c>
      <c r="AK4089" s="17"/>
      <c r="AL4089" s="17"/>
      <c r="AM4089" s="9"/>
      <c r="AN4089" s="9"/>
      <c r="AO4089" s="9"/>
    </row>
    <row r="4090" spans="33:41">
      <c r="AG4090" s="2">
        <v>4074</v>
      </c>
      <c r="AH4090" s="17">
        <v>4073</v>
      </c>
      <c r="AI4090" s="17">
        <f t="shared" si="132"/>
        <v>3.2822710622710622</v>
      </c>
      <c r="AJ4090" s="17" t="str">
        <f t="shared" si="133"/>
        <v>FE9</v>
      </c>
      <c r="AK4090" s="17"/>
      <c r="AL4090" s="17"/>
      <c r="AM4090" s="9"/>
      <c r="AN4090" s="9"/>
      <c r="AO4090" s="9"/>
    </row>
    <row r="4091" spans="33:41">
      <c r="AG4091" s="2">
        <v>4075</v>
      </c>
      <c r="AH4091" s="17">
        <v>4074</v>
      </c>
      <c r="AI4091" s="17">
        <f t="shared" si="132"/>
        <v>3.2830769230769232</v>
      </c>
      <c r="AJ4091" s="17" t="str">
        <f t="shared" si="133"/>
        <v>FEA</v>
      </c>
      <c r="AK4091" s="17"/>
      <c r="AL4091" s="17"/>
      <c r="AM4091" s="9"/>
      <c r="AN4091" s="9"/>
      <c r="AO4091" s="9"/>
    </row>
    <row r="4092" spans="33:41">
      <c r="AG4092" s="2">
        <v>4076</v>
      </c>
      <c r="AH4092" s="17">
        <v>4075</v>
      </c>
      <c r="AI4092" s="17">
        <f t="shared" si="132"/>
        <v>3.2838827838827838</v>
      </c>
      <c r="AJ4092" s="17" t="str">
        <f t="shared" si="133"/>
        <v>FEB</v>
      </c>
      <c r="AK4092" s="17"/>
      <c r="AL4092" s="17"/>
      <c r="AM4092" s="9"/>
      <c r="AN4092" s="9"/>
      <c r="AO4092" s="9"/>
    </row>
    <row r="4093" spans="33:41">
      <c r="AG4093" s="2">
        <v>4077</v>
      </c>
      <c r="AH4093" s="17">
        <v>4076</v>
      </c>
      <c r="AI4093" s="17">
        <f t="shared" si="132"/>
        <v>3.2846886446886447</v>
      </c>
      <c r="AJ4093" s="17" t="str">
        <f t="shared" si="133"/>
        <v>FEC</v>
      </c>
      <c r="AK4093" s="17"/>
      <c r="AL4093" s="17"/>
      <c r="AM4093" s="9"/>
      <c r="AN4093" s="9"/>
      <c r="AO4093" s="9"/>
    </row>
    <row r="4094" spans="33:41">
      <c r="AG4094" s="2">
        <v>4078</v>
      </c>
      <c r="AH4094" s="17">
        <v>4077</v>
      </c>
      <c r="AI4094" s="17">
        <f t="shared" si="132"/>
        <v>3.2854945054945053</v>
      </c>
      <c r="AJ4094" s="17" t="str">
        <f t="shared" si="133"/>
        <v>FED</v>
      </c>
      <c r="AK4094" s="17"/>
      <c r="AL4094" s="17"/>
      <c r="AM4094" s="9"/>
      <c r="AN4094" s="9"/>
      <c r="AO4094" s="9"/>
    </row>
    <row r="4095" spans="33:41">
      <c r="AG4095" s="2">
        <v>4079</v>
      </c>
      <c r="AH4095" s="17">
        <v>4078</v>
      </c>
      <c r="AI4095" s="17">
        <f t="shared" si="132"/>
        <v>3.2863003663003663</v>
      </c>
      <c r="AJ4095" s="17" t="str">
        <f t="shared" si="133"/>
        <v>FEE</v>
      </c>
      <c r="AK4095" s="17"/>
      <c r="AL4095" s="17"/>
      <c r="AM4095" s="9"/>
      <c r="AN4095" s="9"/>
      <c r="AO4095" s="9"/>
    </row>
    <row r="4096" spans="33:41">
      <c r="AG4096" s="2">
        <v>4080</v>
      </c>
      <c r="AH4096" s="17">
        <v>4079</v>
      </c>
      <c r="AI4096" s="17">
        <f t="shared" si="132"/>
        <v>3.2871062271062272</v>
      </c>
      <c r="AJ4096" s="17" t="str">
        <f t="shared" si="133"/>
        <v>FEF</v>
      </c>
      <c r="AK4096" s="17"/>
      <c r="AL4096" s="17"/>
      <c r="AM4096" s="9"/>
      <c r="AN4096" s="9"/>
      <c r="AO4096" s="9"/>
    </row>
    <row r="4097" spans="33:41">
      <c r="AG4097" s="2">
        <v>4081</v>
      </c>
      <c r="AH4097" s="17">
        <v>4080</v>
      </c>
      <c r="AI4097" s="17">
        <f t="shared" si="132"/>
        <v>3.2879120879120878</v>
      </c>
      <c r="AJ4097" s="17" t="str">
        <f t="shared" si="133"/>
        <v>FF0</v>
      </c>
      <c r="AK4097" s="17"/>
      <c r="AL4097" s="17"/>
      <c r="AM4097" s="9"/>
      <c r="AN4097" s="9"/>
      <c r="AO4097" s="9"/>
    </row>
    <row r="4098" spans="33:41">
      <c r="AG4098" s="2">
        <v>4082</v>
      </c>
      <c r="AH4098" s="17">
        <v>4081</v>
      </c>
      <c r="AI4098" s="17">
        <f t="shared" si="132"/>
        <v>3.2887179487179488</v>
      </c>
      <c r="AJ4098" s="17" t="str">
        <f t="shared" si="133"/>
        <v>FF1</v>
      </c>
      <c r="AK4098" s="17"/>
      <c r="AL4098" s="17"/>
      <c r="AM4098" s="9"/>
      <c r="AN4098" s="9"/>
      <c r="AO4098" s="9"/>
    </row>
    <row r="4099" spans="33:41">
      <c r="AG4099" s="2">
        <v>4083</v>
      </c>
      <c r="AH4099" s="17">
        <v>4082</v>
      </c>
      <c r="AI4099" s="17">
        <f t="shared" si="132"/>
        <v>3.2895238095238097</v>
      </c>
      <c r="AJ4099" s="17" t="str">
        <f t="shared" si="133"/>
        <v>FF2</v>
      </c>
      <c r="AK4099" s="17"/>
      <c r="AL4099" s="17"/>
      <c r="AM4099" s="9"/>
      <c r="AN4099" s="9"/>
      <c r="AO4099" s="9"/>
    </row>
    <row r="4100" spans="33:41">
      <c r="AG4100" s="2">
        <v>4084</v>
      </c>
      <c r="AH4100" s="17">
        <v>4083</v>
      </c>
      <c r="AI4100" s="17">
        <f t="shared" si="132"/>
        <v>3.2903296703296703</v>
      </c>
      <c r="AJ4100" s="17" t="str">
        <f t="shared" si="133"/>
        <v>FF3</v>
      </c>
      <c r="AK4100" s="17"/>
      <c r="AL4100" s="17"/>
      <c r="AM4100" s="9"/>
      <c r="AN4100" s="9"/>
      <c r="AO4100" s="9"/>
    </row>
    <row r="4101" spans="33:41">
      <c r="AG4101" s="2">
        <v>4085</v>
      </c>
      <c r="AH4101" s="17">
        <v>4084</v>
      </c>
      <c r="AI4101" s="17">
        <f t="shared" si="132"/>
        <v>3.2911355311355313</v>
      </c>
      <c r="AJ4101" s="17" t="str">
        <f t="shared" si="133"/>
        <v>FF4</v>
      </c>
      <c r="AK4101" s="17"/>
      <c r="AL4101" s="17"/>
      <c r="AM4101" s="9"/>
      <c r="AN4101" s="9"/>
      <c r="AO4101" s="9"/>
    </row>
    <row r="4102" spans="33:41">
      <c r="AG4102" s="2">
        <v>4086</v>
      </c>
      <c r="AH4102" s="17">
        <v>4085</v>
      </c>
      <c r="AI4102" s="17">
        <f t="shared" si="132"/>
        <v>3.2919413919413918</v>
      </c>
      <c r="AJ4102" s="17" t="str">
        <f t="shared" si="133"/>
        <v>FF5</v>
      </c>
      <c r="AK4102" s="17"/>
      <c r="AL4102" s="17"/>
      <c r="AM4102" s="9"/>
      <c r="AN4102" s="9"/>
      <c r="AO4102" s="9"/>
    </row>
    <row r="4103" spans="33:41">
      <c r="AG4103" s="2">
        <v>4087</v>
      </c>
      <c r="AH4103" s="17">
        <v>4086</v>
      </c>
      <c r="AI4103" s="17">
        <f t="shared" si="132"/>
        <v>3.2927472527472528</v>
      </c>
      <c r="AJ4103" s="17" t="str">
        <f t="shared" si="133"/>
        <v>FF6</v>
      </c>
      <c r="AK4103" s="17"/>
      <c r="AL4103" s="17"/>
      <c r="AM4103" s="9"/>
      <c r="AN4103" s="9"/>
      <c r="AO4103" s="9"/>
    </row>
    <row r="4104" spans="33:41">
      <c r="AG4104" s="2">
        <v>4088</v>
      </c>
      <c r="AH4104" s="17">
        <v>4087</v>
      </c>
      <c r="AI4104" s="17">
        <f t="shared" si="132"/>
        <v>3.2935531135531138</v>
      </c>
      <c r="AJ4104" s="17" t="str">
        <f t="shared" si="133"/>
        <v>FF7</v>
      </c>
      <c r="AK4104" s="17"/>
      <c r="AL4104" s="17"/>
      <c r="AM4104" s="9"/>
      <c r="AN4104" s="9"/>
      <c r="AO4104" s="9"/>
    </row>
    <row r="4105" spans="33:41">
      <c r="AG4105" s="2">
        <v>4089</v>
      </c>
      <c r="AH4105" s="17">
        <v>4088</v>
      </c>
      <c r="AI4105" s="17">
        <f t="shared" si="132"/>
        <v>3.2943589743589743</v>
      </c>
      <c r="AJ4105" s="17" t="str">
        <f t="shared" si="133"/>
        <v>FF8</v>
      </c>
      <c r="AK4105" s="17"/>
      <c r="AL4105" s="17"/>
      <c r="AM4105" s="9"/>
      <c r="AN4105" s="9"/>
      <c r="AO4105" s="9"/>
    </row>
    <row r="4106" spans="33:41">
      <c r="AG4106" s="2">
        <v>4090</v>
      </c>
      <c r="AH4106" s="17">
        <v>4089</v>
      </c>
      <c r="AI4106" s="17">
        <f t="shared" si="132"/>
        <v>3.2951648351648353</v>
      </c>
      <c r="AJ4106" s="17" t="str">
        <f t="shared" si="133"/>
        <v>FF9</v>
      </c>
      <c r="AK4106" s="17"/>
      <c r="AL4106" s="17"/>
      <c r="AM4106" s="9"/>
      <c r="AN4106" s="9"/>
      <c r="AO4106" s="9"/>
    </row>
    <row r="4107" spans="33:41">
      <c r="AG4107" s="2">
        <v>4091</v>
      </c>
      <c r="AH4107" s="17">
        <v>4090</v>
      </c>
      <c r="AI4107" s="17">
        <f t="shared" si="132"/>
        <v>3.2959706959706958</v>
      </c>
      <c r="AJ4107" s="17" t="str">
        <f t="shared" si="133"/>
        <v>FFA</v>
      </c>
      <c r="AK4107" s="17"/>
      <c r="AL4107" s="17"/>
      <c r="AM4107" s="9"/>
      <c r="AN4107" s="9"/>
      <c r="AO4107" s="9"/>
    </row>
    <row r="4108" spans="33:41">
      <c r="AG4108" s="2">
        <v>4092</v>
      </c>
      <c r="AH4108" s="17">
        <v>4091</v>
      </c>
      <c r="AI4108" s="17">
        <f t="shared" si="132"/>
        <v>3.2967765567765568</v>
      </c>
      <c r="AJ4108" s="17" t="str">
        <f t="shared" si="133"/>
        <v>FFB</v>
      </c>
      <c r="AK4108" s="17"/>
      <c r="AL4108" s="17"/>
      <c r="AM4108" s="9"/>
      <c r="AN4108" s="9"/>
      <c r="AO4108" s="9"/>
    </row>
    <row r="4109" spans="33:41">
      <c r="AG4109" s="2">
        <v>4093</v>
      </c>
      <c r="AH4109" s="17">
        <v>4092</v>
      </c>
      <c r="AI4109" s="17">
        <f t="shared" si="132"/>
        <v>3.2975824175824178</v>
      </c>
      <c r="AJ4109" s="17" t="str">
        <f t="shared" si="133"/>
        <v>FFC</v>
      </c>
      <c r="AK4109" s="17"/>
      <c r="AL4109" s="17"/>
      <c r="AM4109" s="9"/>
      <c r="AN4109" s="9"/>
      <c r="AO4109" s="9"/>
    </row>
    <row r="4110" spans="33:41">
      <c r="AG4110" s="2">
        <v>4094</v>
      </c>
      <c r="AH4110" s="17">
        <v>4093</v>
      </c>
      <c r="AI4110" s="17">
        <f t="shared" si="132"/>
        <v>3.2983882783882783</v>
      </c>
      <c r="AJ4110" s="17" t="str">
        <f t="shared" si="133"/>
        <v>FFD</v>
      </c>
      <c r="AK4110" s="17"/>
      <c r="AL4110" s="17"/>
      <c r="AM4110" s="9"/>
      <c r="AN4110" s="9"/>
      <c r="AO4110" s="9"/>
    </row>
    <row r="4111" spans="33:41">
      <c r="AG4111" s="2">
        <v>4095</v>
      </c>
      <c r="AH4111" s="17">
        <v>4094</v>
      </c>
      <c r="AI4111" s="17">
        <f t="shared" si="132"/>
        <v>3.2991941391941393</v>
      </c>
      <c r="AJ4111" s="17" t="str">
        <f t="shared" si="133"/>
        <v>FFE</v>
      </c>
      <c r="AK4111" s="17"/>
      <c r="AL4111" s="17"/>
      <c r="AM4111" s="9"/>
      <c r="AN4111" s="9"/>
      <c r="AO4111" s="9"/>
    </row>
    <row r="4112" spans="33:41">
      <c r="AG4112" s="2">
        <v>4096</v>
      </c>
      <c r="AH4112" s="17">
        <v>4095</v>
      </c>
      <c r="AI4112" s="17">
        <f t="shared" si="132"/>
        <v>3.3</v>
      </c>
      <c r="AJ4112" s="17" t="str">
        <f t="shared" si="133"/>
        <v>FFF</v>
      </c>
      <c r="AK4112" s="17"/>
      <c r="AL4112" s="17"/>
      <c r="AM4112" s="9"/>
      <c r="AN4112" s="9"/>
      <c r="AO4112" s="9"/>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4BB0F-99EF-4406-97F4-FCECD36F7681}">
  <dimension ref="A3:AI35"/>
  <sheetViews>
    <sheetView zoomScale="90" zoomScaleNormal="90" workbookViewId="0">
      <selection activeCell="F17" sqref="F17"/>
    </sheetView>
  </sheetViews>
  <sheetFormatPr defaultRowHeight="16.5"/>
  <cols>
    <col min="1" max="1" width="8.375" bestFit="1" customWidth="1"/>
    <col min="2" max="2" width="7.25" style="49" bestFit="1" customWidth="1"/>
    <col min="3" max="34" width="4.5" customWidth="1"/>
  </cols>
  <sheetData>
    <row r="3" spans="2:34" ht="17.25" thickBot="1">
      <c r="F3" s="200"/>
      <c r="G3" s="201"/>
      <c r="J3" s="200"/>
      <c r="K3" s="201"/>
      <c r="N3" s="200"/>
      <c r="O3" s="201"/>
      <c r="R3" s="200"/>
      <c r="S3" s="201"/>
      <c r="V3" s="200"/>
      <c r="W3" s="201"/>
      <c r="Z3" s="200"/>
      <c r="AA3" s="201"/>
      <c r="AD3" s="200"/>
      <c r="AE3" s="201"/>
    </row>
    <row r="4" spans="2:34" ht="18" thickTop="1" thickBot="1">
      <c r="B4" s="49" t="s">
        <v>1503</v>
      </c>
      <c r="C4" s="202">
        <v>31</v>
      </c>
      <c r="D4" s="202">
        <v>30</v>
      </c>
      <c r="E4" s="202">
        <v>29</v>
      </c>
      <c r="F4" s="202">
        <v>28</v>
      </c>
      <c r="G4" s="202">
        <v>27</v>
      </c>
      <c r="H4" s="202">
        <v>26</v>
      </c>
      <c r="I4" s="202">
        <v>25</v>
      </c>
      <c r="J4" s="202">
        <v>24</v>
      </c>
      <c r="K4" s="199">
        <v>23</v>
      </c>
      <c r="L4" s="199">
        <v>22</v>
      </c>
      <c r="M4" s="199">
        <v>21</v>
      </c>
      <c r="N4" s="199">
        <v>20</v>
      </c>
      <c r="O4" s="199">
        <v>19</v>
      </c>
      <c r="P4" s="199">
        <v>18</v>
      </c>
      <c r="Q4" s="199">
        <v>17</v>
      </c>
      <c r="R4" s="199">
        <v>16</v>
      </c>
      <c r="S4" s="202">
        <v>15</v>
      </c>
      <c r="T4" s="202">
        <v>14</v>
      </c>
      <c r="U4" s="202">
        <v>13</v>
      </c>
      <c r="V4" s="202">
        <v>12</v>
      </c>
      <c r="W4" s="202">
        <v>11</v>
      </c>
      <c r="X4" s="202">
        <v>10</v>
      </c>
      <c r="Y4" s="202">
        <v>9</v>
      </c>
      <c r="Z4" s="202">
        <v>8</v>
      </c>
      <c r="AA4" s="199">
        <v>7</v>
      </c>
      <c r="AB4" s="199">
        <v>6</v>
      </c>
      <c r="AC4" s="199">
        <v>5</v>
      </c>
      <c r="AD4" s="199">
        <v>4</v>
      </c>
      <c r="AE4" s="199">
        <v>3</v>
      </c>
      <c r="AF4" s="199">
        <v>2</v>
      </c>
      <c r="AG4" s="199">
        <v>1</v>
      </c>
      <c r="AH4" s="199">
        <v>0</v>
      </c>
    </row>
    <row r="5" spans="2:34" ht="17.25" thickTop="1">
      <c r="F5" s="203"/>
      <c r="G5" s="204"/>
      <c r="J5" s="203"/>
      <c r="K5" s="204"/>
      <c r="N5" s="203"/>
      <c r="O5" s="204"/>
      <c r="R5" s="203"/>
      <c r="S5" s="204"/>
      <c r="V5" s="203"/>
      <c r="W5" s="204"/>
      <c r="Z5" s="203"/>
      <c r="AA5" s="204"/>
      <c r="AD5" s="203"/>
      <c r="AE5" s="204"/>
    </row>
    <row r="7" spans="2:34">
      <c r="B7" s="49" t="s">
        <v>1501</v>
      </c>
      <c r="C7" s="17">
        <v>31</v>
      </c>
      <c r="D7" s="17">
        <v>30</v>
      </c>
      <c r="E7" s="17">
        <v>29</v>
      </c>
      <c r="F7" s="17">
        <v>28</v>
      </c>
      <c r="G7" s="17">
        <v>27</v>
      </c>
      <c r="H7" s="17">
        <v>26</v>
      </c>
      <c r="I7" s="17">
        <v>25</v>
      </c>
      <c r="J7" s="17">
        <v>24</v>
      </c>
      <c r="K7" s="17">
        <v>23</v>
      </c>
      <c r="L7" s="17">
        <v>22</v>
      </c>
      <c r="M7" s="17">
        <v>21</v>
      </c>
      <c r="N7" s="17">
        <v>20</v>
      </c>
      <c r="O7" s="17">
        <v>19</v>
      </c>
      <c r="P7" s="17">
        <v>18</v>
      </c>
      <c r="Q7" s="17">
        <v>17</v>
      </c>
      <c r="R7" s="17">
        <v>16</v>
      </c>
      <c r="S7" s="17">
        <v>15</v>
      </c>
      <c r="T7" s="17">
        <v>14</v>
      </c>
      <c r="U7" s="17">
        <v>13</v>
      </c>
      <c r="V7" s="17">
        <v>12</v>
      </c>
      <c r="W7" s="17">
        <v>11</v>
      </c>
      <c r="X7" s="17">
        <v>10</v>
      </c>
      <c r="Y7" s="17">
        <v>9</v>
      </c>
      <c r="Z7" s="17">
        <v>8</v>
      </c>
      <c r="AA7" s="17">
        <v>7</v>
      </c>
      <c r="AB7" s="17">
        <v>6</v>
      </c>
      <c r="AC7" s="17">
        <v>5</v>
      </c>
      <c r="AD7" s="17">
        <v>4</v>
      </c>
      <c r="AE7" s="17">
        <v>3</v>
      </c>
      <c r="AF7" s="17">
        <v>2</v>
      </c>
      <c r="AG7" s="17">
        <v>1</v>
      </c>
      <c r="AH7" s="17">
        <v>0</v>
      </c>
    </row>
    <row r="8" spans="2:34">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2:34">
      <c r="B9" s="49" t="s">
        <v>1500</v>
      </c>
      <c r="C9" s="17">
        <v>63</v>
      </c>
      <c r="D9" s="17">
        <v>62</v>
      </c>
      <c r="E9" s="17">
        <v>61</v>
      </c>
      <c r="F9" s="17">
        <v>60</v>
      </c>
      <c r="G9" s="17">
        <v>59</v>
      </c>
      <c r="H9" s="17">
        <v>58</v>
      </c>
      <c r="I9" s="17">
        <v>57</v>
      </c>
      <c r="J9" s="17">
        <v>56</v>
      </c>
      <c r="K9" s="17">
        <v>55</v>
      </c>
      <c r="L9" s="17">
        <v>54</v>
      </c>
      <c r="M9" s="17">
        <v>53</v>
      </c>
      <c r="N9" s="17">
        <v>52</v>
      </c>
      <c r="O9" s="17">
        <v>51</v>
      </c>
      <c r="P9" s="17">
        <v>50</v>
      </c>
      <c r="Q9" s="17">
        <v>49</v>
      </c>
      <c r="R9" s="17">
        <v>48</v>
      </c>
      <c r="S9" s="17">
        <v>47</v>
      </c>
      <c r="T9" s="17">
        <v>46</v>
      </c>
      <c r="U9" s="17">
        <v>45</v>
      </c>
      <c r="V9" s="17">
        <v>44</v>
      </c>
      <c r="W9" s="17">
        <v>43</v>
      </c>
      <c r="X9" s="17">
        <v>42</v>
      </c>
      <c r="Y9" s="17">
        <v>41</v>
      </c>
      <c r="Z9" s="17">
        <v>40</v>
      </c>
      <c r="AA9" s="17">
        <v>39</v>
      </c>
      <c r="AB9" s="17">
        <v>38</v>
      </c>
      <c r="AC9" s="17">
        <v>37</v>
      </c>
      <c r="AD9" s="17">
        <v>36</v>
      </c>
      <c r="AE9" s="17">
        <v>35</v>
      </c>
      <c r="AF9" s="17">
        <v>34</v>
      </c>
      <c r="AG9" s="17">
        <v>33</v>
      </c>
      <c r="AH9" s="17">
        <v>32</v>
      </c>
    </row>
    <row r="10" spans="2:34">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2:34">
      <c r="B11" s="49" t="s">
        <v>1499</v>
      </c>
      <c r="C11" s="17">
        <v>95</v>
      </c>
      <c r="D11" s="17">
        <v>94</v>
      </c>
      <c r="E11" s="17">
        <v>93</v>
      </c>
      <c r="F11" s="17">
        <v>92</v>
      </c>
      <c r="G11" s="17">
        <v>91</v>
      </c>
      <c r="H11" s="17">
        <v>90</v>
      </c>
      <c r="I11" s="17">
        <v>89</v>
      </c>
      <c r="J11" s="17">
        <v>88</v>
      </c>
      <c r="K11" s="17">
        <v>87</v>
      </c>
      <c r="L11" s="17">
        <v>86</v>
      </c>
      <c r="M11" s="17">
        <v>85</v>
      </c>
      <c r="N11" s="17">
        <v>84</v>
      </c>
      <c r="O11" s="17">
        <v>83</v>
      </c>
      <c r="P11" s="17">
        <v>82</v>
      </c>
      <c r="Q11" s="17">
        <v>81</v>
      </c>
      <c r="R11" s="17">
        <v>80</v>
      </c>
      <c r="S11" s="17">
        <v>79</v>
      </c>
      <c r="T11" s="17">
        <v>78</v>
      </c>
      <c r="U11" s="17">
        <v>77</v>
      </c>
      <c r="V11" s="17">
        <v>76</v>
      </c>
      <c r="W11" s="17">
        <v>75</v>
      </c>
      <c r="X11" s="17">
        <v>74</v>
      </c>
      <c r="Y11" s="17">
        <v>73</v>
      </c>
      <c r="Z11" s="17">
        <v>72</v>
      </c>
      <c r="AA11" s="17">
        <v>71</v>
      </c>
      <c r="AB11" s="17">
        <v>70</v>
      </c>
      <c r="AC11" s="17">
        <v>69</v>
      </c>
      <c r="AD11" s="17">
        <v>68</v>
      </c>
      <c r="AE11" s="17">
        <v>67</v>
      </c>
      <c r="AF11" s="17">
        <v>66</v>
      </c>
      <c r="AG11" s="17">
        <v>65</v>
      </c>
      <c r="AH11" s="17">
        <v>64</v>
      </c>
    </row>
    <row r="12" spans="2:34">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row>
    <row r="13" spans="2:34">
      <c r="B13" s="49" t="s">
        <v>1498</v>
      </c>
      <c r="C13" s="17">
        <v>127</v>
      </c>
      <c r="D13" s="17">
        <v>126</v>
      </c>
      <c r="E13" s="17">
        <v>125</v>
      </c>
      <c r="F13" s="17">
        <v>124</v>
      </c>
      <c r="G13" s="17">
        <v>123</v>
      </c>
      <c r="H13" s="17">
        <v>122</v>
      </c>
      <c r="I13" s="17">
        <v>121</v>
      </c>
      <c r="J13" s="17">
        <v>120</v>
      </c>
      <c r="K13" s="17">
        <v>119</v>
      </c>
      <c r="L13" s="17">
        <v>118</v>
      </c>
      <c r="M13" s="17">
        <v>117</v>
      </c>
      <c r="N13" s="17">
        <v>116</v>
      </c>
      <c r="O13" s="17">
        <v>115</v>
      </c>
      <c r="P13" s="17">
        <v>114</v>
      </c>
      <c r="Q13" s="17">
        <v>113</v>
      </c>
      <c r="R13" s="17">
        <v>112</v>
      </c>
      <c r="S13" s="17">
        <v>111</v>
      </c>
      <c r="T13" s="17">
        <v>110</v>
      </c>
      <c r="U13" s="17">
        <v>109</v>
      </c>
      <c r="V13" s="17">
        <v>108</v>
      </c>
      <c r="W13" s="17">
        <v>107</v>
      </c>
      <c r="X13" s="17">
        <v>106</v>
      </c>
      <c r="Y13" s="17">
        <v>105</v>
      </c>
      <c r="Z13" s="17">
        <v>104</v>
      </c>
      <c r="AA13" s="17">
        <v>103</v>
      </c>
      <c r="AB13" s="17">
        <v>102</v>
      </c>
      <c r="AC13" s="17">
        <v>101</v>
      </c>
      <c r="AD13" s="17">
        <v>100</v>
      </c>
      <c r="AE13" s="17">
        <v>99</v>
      </c>
      <c r="AF13" s="17">
        <v>98</v>
      </c>
      <c r="AG13" s="17">
        <v>97</v>
      </c>
      <c r="AH13" s="17">
        <v>96</v>
      </c>
    </row>
    <row r="14" spans="2:34">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2:34">
      <c r="B15" s="49" t="s">
        <v>1502</v>
      </c>
      <c r="C15" s="2"/>
      <c r="D15" s="2"/>
      <c r="E15" s="2"/>
      <c r="F15" s="2"/>
      <c r="G15" s="2"/>
      <c r="H15" s="2"/>
      <c r="I15" s="2"/>
      <c r="J15" s="2"/>
      <c r="K15" s="2"/>
      <c r="L15" s="2"/>
      <c r="M15" s="2"/>
      <c r="N15" s="2"/>
      <c r="O15" s="2"/>
      <c r="P15" s="2"/>
      <c r="Q15" s="2"/>
      <c r="R15" s="2"/>
      <c r="S15" s="2"/>
      <c r="T15" s="2"/>
      <c r="U15" s="2"/>
      <c r="V15" s="2"/>
      <c r="W15" s="2"/>
      <c r="X15" s="2"/>
      <c r="Y15" s="2"/>
      <c r="Z15" s="2"/>
      <c r="AA15" s="2"/>
      <c r="AB15" s="17">
        <v>134</v>
      </c>
      <c r="AC15" s="17">
        <v>133</v>
      </c>
      <c r="AD15" s="17">
        <v>132</v>
      </c>
      <c r="AE15" s="17">
        <v>131</v>
      </c>
      <c r="AF15" s="17">
        <v>130</v>
      </c>
      <c r="AG15" s="17">
        <v>129</v>
      </c>
      <c r="AH15" s="17">
        <v>128</v>
      </c>
    </row>
    <row r="16" spans="2:34">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row>
    <row r="17" spans="1:35">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5">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row>
    <row r="19" spans="1:35">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5">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row>
    <row r="21" spans="1:35">
      <c r="A21" s="1013" t="s">
        <v>1673</v>
      </c>
      <c r="B21" s="244"/>
      <c r="C21" s="245"/>
      <c r="D21" s="245"/>
      <c r="E21" s="245"/>
      <c r="F21" s="245"/>
      <c r="G21" s="245"/>
      <c r="H21" s="245"/>
      <c r="I21" s="245"/>
      <c r="J21" s="245"/>
      <c r="K21" s="245"/>
      <c r="L21" s="245"/>
      <c r="M21" s="245"/>
      <c r="N21" s="245"/>
      <c r="O21" s="245"/>
      <c r="P21" s="245"/>
      <c r="Q21" s="245"/>
      <c r="R21" s="245"/>
      <c r="S21" s="245"/>
      <c r="T21" s="245"/>
      <c r="U21" s="245"/>
      <c r="V21" s="245"/>
      <c r="W21" s="245"/>
      <c r="X21" s="245"/>
      <c r="Y21" s="245"/>
      <c r="Z21" s="245"/>
      <c r="AA21" s="245"/>
      <c r="AB21" s="245"/>
      <c r="AC21" s="245"/>
      <c r="AD21" s="245"/>
      <c r="AE21" s="245"/>
      <c r="AF21" s="245"/>
      <c r="AG21" s="245"/>
      <c r="AH21" s="245"/>
      <c r="AI21" s="246"/>
    </row>
    <row r="22" spans="1:35" ht="17.25" customHeight="1" thickBot="1">
      <c r="A22" s="1014"/>
      <c r="F22" s="200"/>
      <c r="G22" s="201"/>
      <c r="J22" s="200"/>
      <c r="K22" s="201"/>
      <c r="N22" s="200"/>
      <c r="O22" s="201"/>
      <c r="R22" s="200"/>
      <c r="S22" s="201"/>
      <c r="V22" s="200"/>
      <c r="W22" s="201"/>
      <c r="Z22" s="200"/>
      <c r="AA22" s="201"/>
      <c r="AD22" s="200"/>
      <c r="AE22" s="201"/>
      <c r="AI22" s="247"/>
    </row>
    <row r="23" spans="1:35" ht="18" customHeight="1" thickTop="1" thickBot="1">
      <c r="A23" s="1014"/>
      <c r="B23" s="49" t="s">
        <v>1503</v>
      </c>
      <c r="C23" s="202">
        <v>31</v>
      </c>
      <c r="D23" s="202">
        <v>30</v>
      </c>
      <c r="E23" s="202">
        <v>29</v>
      </c>
      <c r="F23" s="202">
        <v>28</v>
      </c>
      <c r="G23" s="202">
        <v>27</v>
      </c>
      <c r="H23" s="202">
        <v>26</v>
      </c>
      <c r="I23" s="202">
        <v>25</v>
      </c>
      <c r="J23" s="202">
        <v>24</v>
      </c>
      <c r="K23" s="199">
        <v>23</v>
      </c>
      <c r="L23" s="199">
        <v>22</v>
      </c>
      <c r="M23" s="199">
        <v>21</v>
      </c>
      <c r="N23" s="199">
        <v>20</v>
      </c>
      <c r="O23" s="199">
        <v>19</v>
      </c>
      <c r="P23" s="199">
        <v>18</v>
      </c>
      <c r="Q23" s="199">
        <v>17</v>
      </c>
      <c r="R23" s="199">
        <v>16</v>
      </c>
      <c r="S23" s="202">
        <v>15</v>
      </c>
      <c r="T23" s="202">
        <v>14</v>
      </c>
      <c r="U23" s="202">
        <v>13</v>
      </c>
      <c r="V23" s="202">
        <v>12</v>
      </c>
      <c r="W23" s="202">
        <v>11</v>
      </c>
      <c r="X23" s="202">
        <v>10</v>
      </c>
      <c r="Y23" s="202">
        <v>9</v>
      </c>
      <c r="Z23" s="202">
        <v>8</v>
      </c>
      <c r="AA23" s="199">
        <v>7</v>
      </c>
      <c r="AB23" s="199">
        <v>6</v>
      </c>
      <c r="AC23" s="199">
        <v>5</v>
      </c>
      <c r="AD23" s="199">
        <v>4</v>
      </c>
      <c r="AE23" s="199">
        <v>3</v>
      </c>
      <c r="AF23" s="199">
        <v>2</v>
      </c>
      <c r="AG23" s="199">
        <v>1</v>
      </c>
      <c r="AH23" s="199">
        <v>0</v>
      </c>
      <c r="AI23" s="247"/>
    </row>
    <row r="24" spans="1:35" ht="17.25" customHeight="1" thickTop="1">
      <c r="A24" s="1014"/>
      <c r="F24" s="203"/>
      <c r="G24" s="204"/>
      <c r="J24" s="203"/>
      <c r="K24" s="204"/>
      <c r="N24" s="203"/>
      <c r="O24" s="204"/>
      <c r="R24" s="203"/>
      <c r="S24" s="204"/>
      <c r="V24" s="203"/>
      <c r="W24" s="204"/>
      <c r="Z24" s="203"/>
      <c r="AA24" s="204"/>
      <c r="AD24" s="203"/>
      <c r="AE24" s="204"/>
      <c r="AI24" s="247"/>
    </row>
    <row r="25" spans="1:35" ht="16.5" customHeight="1">
      <c r="A25" s="1014"/>
      <c r="AI25" s="247"/>
    </row>
    <row r="26" spans="1:35" ht="16.5" customHeight="1">
      <c r="A26" s="1014"/>
      <c r="B26" s="49" t="s">
        <v>1501</v>
      </c>
      <c r="C26" s="17">
        <v>31</v>
      </c>
      <c r="D26" s="17">
        <v>30</v>
      </c>
      <c r="E26" s="17">
        <v>29</v>
      </c>
      <c r="F26" s="17">
        <v>28</v>
      </c>
      <c r="G26" s="17">
        <v>27</v>
      </c>
      <c r="H26" s="17">
        <v>26</v>
      </c>
      <c r="I26" s="17">
        <v>25</v>
      </c>
      <c r="J26" s="17">
        <v>24</v>
      </c>
      <c r="K26" s="17">
        <v>23</v>
      </c>
      <c r="L26" s="17">
        <v>22</v>
      </c>
      <c r="M26" s="17">
        <v>21</v>
      </c>
      <c r="N26" s="17">
        <v>20</v>
      </c>
      <c r="O26" s="17">
        <v>19</v>
      </c>
      <c r="P26" s="17">
        <v>18</v>
      </c>
      <c r="Q26" s="17">
        <v>17</v>
      </c>
      <c r="R26" s="17">
        <v>16</v>
      </c>
      <c r="S26" s="17">
        <v>15</v>
      </c>
      <c r="T26" s="17">
        <v>14</v>
      </c>
      <c r="U26" s="17">
        <v>13</v>
      </c>
      <c r="V26" s="17">
        <v>12</v>
      </c>
      <c r="W26" s="17">
        <v>11</v>
      </c>
      <c r="X26" s="17">
        <v>10</v>
      </c>
      <c r="Y26" s="17">
        <v>9</v>
      </c>
      <c r="Z26" s="17">
        <v>8</v>
      </c>
      <c r="AA26" s="17">
        <v>7</v>
      </c>
      <c r="AB26" s="17">
        <v>6</v>
      </c>
      <c r="AC26" s="17">
        <v>5</v>
      </c>
      <c r="AD26" s="17">
        <v>4</v>
      </c>
      <c r="AE26" s="17">
        <v>3</v>
      </c>
      <c r="AF26" s="17">
        <v>2</v>
      </c>
      <c r="AG26" s="17">
        <v>1</v>
      </c>
      <c r="AH26" s="17">
        <v>0</v>
      </c>
      <c r="AI26" s="247"/>
    </row>
    <row r="27" spans="1:35" ht="24.95" customHeight="1">
      <c r="A27" s="1014"/>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47"/>
    </row>
    <row r="28" spans="1:35" ht="16.5" customHeight="1">
      <c r="A28" s="1014"/>
      <c r="B28" s="49" t="s">
        <v>1500</v>
      </c>
      <c r="C28" s="17">
        <v>63</v>
      </c>
      <c r="D28" s="17">
        <v>62</v>
      </c>
      <c r="E28" s="17">
        <v>61</v>
      </c>
      <c r="F28" s="17">
        <v>60</v>
      </c>
      <c r="G28" s="17">
        <v>59</v>
      </c>
      <c r="H28" s="17">
        <v>58</v>
      </c>
      <c r="I28" s="17">
        <v>57</v>
      </c>
      <c r="J28" s="17">
        <v>56</v>
      </c>
      <c r="K28" s="17">
        <v>55</v>
      </c>
      <c r="L28" s="17">
        <v>54</v>
      </c>
      <c r="M28" s="17">
        <v>53</v>
      </c>
      <c r="N28" s="17">
        <v>52</v>
      </c>
      <c r="O28" s="17">
        <v>51</v>
      </c>
      <c r="P28" s="17">
        <v>50</v>
      </c>
      <c r="Q28" s="17">
        <v>49</v>
      </c>
      <c r="R28" s="17">
        <v>48</v>
      </c>
      <c r="S28" s="17">
        <v>47</v>
      </c>
      <c r="T28" s="17">
        <v>46</v>
      </c>
      <c r="U28" s="17">
        <v>45</v>
      </c>
      <c r="V28" s="17">
        <v>44</v>
      </c>
      <c r="W28" s="17">
        <v>43</v>
      </c>
      <c r="X28" s="17">
        <v>42</v>
      </c>
      <c r="Y28" s="17">
        <v>41</v>
      </c>
      <c r="Z28" s="17">
        <v>40</v>
      </c>
      <c r="AA28" s="17">
        <v>39</v>
      </c>
      <c r="AB28" s="17">
        <v>38</v>
      </c>
      <c r="AC28" s="17">
        <v>37</v>
      </c>
      <c r="AD28" s="17">
        <v>36</v>
      </c>
      <c r="AE28" s="17">
        <v>35</v>
      </c>
      <c r="AF28" s="17">
        <v>34</v>
      </c>
      <c r="AG28" s="17">
        <v>33</v>
      </c>
      <c r="AH28" s="17">
        <v>32</v>
      </c>
      <c r="AI28" s="247"/>
    </row>
    <row r="29" spans="1:35" ht="24.95" customHeight="1">
      <c r="A29" s="1014"/>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47"/>
    </row>
    <row r="30" spans="1:35" ht="16.5" customHeight="1">
      <c r="A30" s="1014"/>
      <c r="B30" s="49" t="s">
        <v>1499</v>
      </c>
      <c r="C30" s="17">
        <v>95</v>
      </c>
      <c r="D30" s="17">
        <v>94</v>
      </c>
      <c r="E30" s="17">
        <v>93</v>
      </c>
      <c r="F30" s="17">
        <v>92</v>
      </c>
      <c r="G30" s="17">
        <v>91</v>
      </c>
      <c r="H30" s="17">
        <v>90</v>
      </c>
      <c r="I30" s="17">
        <v>89</v>
      </c>
      <c r="J30" s="17">
        <v>88</v>
      </c>
      <c r="K30" s="17">
        <v>87</v>
      </c>
      <c r="L30" s="17">
        <v>86</v>
      </c>
      <c r="M30" s="17">
        <v>85</v>
      </c>
      <c r="N30" s="17">
        <v>84</v>
      </c>
      <c r="O30" s="17">
        <v>83</v>
      </c>
      <c r="P30" s="17">
        <v>82</v>
      </c>
      <c r="Q30" s="17">
        <v>81</v>
      </c>
      <c r="R30" s="17">
        <v>80</v>
      </c>
      <c r="S30" s="17">
        <v>79</v>
      </c>
      <c r="T30" s="17">
        <v>78</v>
      </c>
      <c r="U30" s="17">
        <v>77</v>
      </c>
      <c r="V30" s="17">
        <v>76</v>
      </c>
      <c r="W30" s="17">
        <v>75</v>
      </c>
      <c r="X30" s="17">
        <v>74</v>
      </c>
      <c r="Y30" s="17">
        <v>73</v>
      </c>
      <c r="Z30" s="17">
        <v>72</v>
      </c>
      <c r="AA30" s="17">
        <v>71</v>
      </c>
      <c r="AB30" s="17">
        <v>70</v>
      </c>
      <c r="AC30" s="17">
        <v>69</v>
      </c>
      <c r="AD30" s="17">
        <v>68</v>
      </c>
      <c r="AE30" s="17">
        <v>67</v>
      </c>
      <c r="AF30" s="17">
        <v>66</v>
      </c>
      <c r="AG30" s="17">
        <v>65</v>
      </c>
      <c r="AH30" s="17">
        <v>64</v>
      </c>
      <c r="AI30" s="247"/>
    </row>
    <row r="31" spans="1:35" ht="24.95" customHeight="1">
      <c r="A31" s="1014"/>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47"/>
    </row>
    <row r="32" spans="1:35" ht="16.5" customHeight="1">
      <c r="A32" s="1014"/>
      <c r="B32" s="49" t="s">
        <v>1498</v>
      </c>
      <c r="C32" s="17">
        <v>127</v>
      </c>
      <c r="D32" s="17">
        <v>126</v>
      </c>
      <c r="E32" s="17">
        <v>125</v>
      </c>
      <c r="F32" s="17">
        <v>124</v>
      </c>
      <c r="G32" s="17">
        <v>123</v>
      </c>
      <c r="H32" s="17">
        <v>122</v>
      </c>
      <c r="I32" s="17">
        <v>121</v>
      </c>
      <c r="J32" s="17">
        <v>120</v>
      </c>
      <c r="K32" s="17">
        <v>119</v>
      </c>
      <c r="L32" s="17">
        <v>118</v>
      </c>
      <c r="M32" s="17">
        <v>117</v>
      </c>
      <c r="N32" s="17">
        <v>116</v>
      </c>
      <c r="O32" s="17">
        <v>115</v>
      </c>
      <c r="P32" s="17">
        <v>114</v>
      </c>
      <c r="Q32" s="17">
        <v>113</v>
      </c>
      <c r="R32" s="17">
        <v>112</v>
      </c>
      <c r="S32" s="17">
        <v>111</v>
      </c>
      <c r="T32" s="17">
        <v>110</v>
      </c>
      <c r="U32" s="17">
        <v>109</v>
      </c>
      <c r="V32" s="17">
        <v>108</v>
      </c>
      <c r="W32" s="17">
        <v>107</v>
      </c>
      <c r="X32" s="17">
        <v>106</v>
      </c>
      <c r="Y32" s="17">
        <v>105</v>
      </c>
      <c r="Z32" s="17">
        <v>104</v>
      </c>
      <c r="AA32" s="17">
        <v>103</v>
      </c>
      <c r="AB32" s="17">
        <v>102</v>
      </c>
      <c r="AC32" s="17">
        <v>101</v>
      </c>
      <c r="AD32" s="17">
        <v>100</v>
      </c>
      <c r="AE32" s="17">
        <v>99</v>
      </c>
      <c r="AF32" s="17">
        <v>98</v>
      </c>
      <c r="AG32" s="17">
        <v>97</v>
      </c>
      <c r="AH32" s="17">
        <v>96</v>
      </c>
      <c r="AI32" s="247"/>
    </row>
    <row r="33" spans="1:35" ht="24.95" customHeight="1">
      <c r="A33" s="1014"/>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47"/>
    </row>
    <row r="34" spans="1:35" ht="16.5" customHeight="1">
      <c r="A34" s="1014"/>
      <c r="B34" s="49" t="s">
        <v>1502</v>
      </c>
      <c r="C34" s="2"/>
      <c r="D34" s="2"/>
      <c r="E34" s="2"/>
      <c r="F34" s="2"/>
      <c r="G34" s="2"/>
      <c r="H34" s="2"/>
      <c r="I34" s="2"/>
      <c r="J34" s="2"/>
      <c r="K34" s="2"/>
      <c r="L34" s="2"/>
      <c r="M34" s="2"/>
      <c r="N34" s="2"/>
      <c r="O34" s="2"/>
      <c r="P34" s="2"/>
      <c r="Q34" s="2"/>
      <c r="R34" s="2"/>
      <c r="S34" s="2"/>
      <c r="T34" s="2"/>
      <c r="U34" s="2"/>
      <c r="V34" s="2"/>
      <c r="W34" s="2"/>
      <c r="X34" s="2"/>
      <c r="Y34" s="2"/>
      <c r="Z34" s="2"/>
      <c r="AA34" s="2"/>
      <c r="AB34" s="17">
        <v>134</v>
      </c>
      <c r="AC34" s="17">
        <v>133</v>
      </c>
      <c r="AD34" s="17">
        <v>132</v>
      </c>
      <c r="AE34" s="17">
        <v>131</v>
      </c>
      <c r="AF34" s="17">
        <v>130</v>
      </c>
      <c r="AG34" s="17">
        <v>129</v>
      </c>
      <c r="AH34" s="17">
        <v>128</v>
      </c>
      <c r="AI34" s="247"/>
    </row>
    <row r="35" spans="1:35" ht="24.95" customHeight="1">
      <c r="A35" s="1015"/>
      <c r="B35" s="248"/>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c r="AA35" s="249"/>
      <c r="AB35" s="249"/>
      <c r="AC35" s="249"/>
      <c r="AD35" s="249"/>
      <c r="AE35" s="249"/>
      <c r="AF35" s="249"/>
      <c r="AG35" s="249"/>
      <c r="AH35" s="249"/>
      <c r="AI35" s="250"/>
    </row>
  </sheetData>
  <mergeCells count="1">
    <mergeCell ref="A21:A35"/>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DF8D0-F072-448B-BCB6-34CC0C12365D}">
  <dimension ref="B2:Q259"/>
  <sheetViews>
    <sheetView workbookViewId="0">
      <selection activeCell="L24" sqref="L24"/>
    </sheetView>
  </sheetViews>
  <sheetFormatPr defaultRowHeight="16.5"/>
  <cols>
    <col min="1" max="1" width="4.25" customWidth="1"/>
    <col min="2" max="2" width="9" style="209"/>
    <col min="3" max="3" width="7.375" bestFit="1" customWidth="1"/>
    <col min="4" max="4" width="12.25" style="3" bestFit="1" customWidth="1"/>
    <col min="5" max="5" width="4.5" bestFit="1" customWidth="1"/>
    <col min="6" max="6" width="4.75" customWidth="1"/>
    <col min="7" max="7" width="9" style="209"/>
    <col min="8" max="8" width="7.375" bestFit="1" customWidth="1"/>
    <col min="9" max="9" width="12.25" style="3" bestFit="1" customWidth="1"/>
    <col min="10" max="10" width="4.5" bestFit="1" customWidth="1"/>
    <col min="11" max="11" width="3.75" customWidth="1"/>
    <col min="12" max="12" width="17" bestFit="1" customWidth="1"/>
    <col min="13" max="13" width="7.125" style="209" bestFit="1" customWidth="1"/>
    <col min="14" max="14" width="7.5" bestFit="1" customWidth="1"/>
    <col min="15" max="15" width="15.75" style="3" bestFit="1" customWidth="1"/>
    <col min="16" max="16" width="7.125" style="209" bestFit="1" customWidth="1"/>
    <col min="17" max="17" width="7.5" bestFit="1" customWidth="1"/>
    <col min="19" max="19" width="26.25" bestFit="1" customWidth="1"/>
  </cols>
  <sheetData>
    <row r="2" spans="2:17" ht="26.25">
      <c r="B2" s="243" t="s">
        <v>1634</v>
      </c>
      <c r="G2" s="243" t="s">
        <v>1635</v>
      </c>
      <c r="L2" s="243" t="s">
        <v>1634</v>
      </c>
    </row>
    <row r="4" spans="2:17">
      <c r="B4" s="209">
        <v>306176</v>
      </c>
      <c r="C4" t="str">
        <f>DEC2HEX(B4)</f>
        <v>4AC00</v>
      </c>
      <c r="D4" s="3" t="s">
        <v>1578</v>
      </c>
      <c r="E4">
        <v>0</v>
      </c>
      <c r="G4" s="209">
        <v>304128</v>
      </c>
      <c r="H4" t="str">
        <f>DEC2HEX(G4)</f>
        <v>4A400</v>
      </c>
      <c r="I4" s="3" t="s">
        <v>1578</v>
      </c>
      <c r="J4">
        <v>0</v>
      </c>
      <c r="L4" s="3" t="s">
        <v>1637</v>
      </c>
      <c r="M4" s="209" t="str">
        <f>DEC2HEX(N4)</f>
        <v>4A848</v>
      </c>
      <c r="N4">
        <v>305224</v>
      </c>
      <c r="O4" s="3" t="s">
        <v>1652</v>
      </c>
      <c r="P4" s="209" t="str">
        <f>DEC2HEX(Q4)</f>
        <v>4A818</v>
      </c>
      <c r="Q4">
        <v>305176</v>
      </c>
    </row>
    <row r="5" spans="2:17">
      <c r="B5" s="209">
        <f>B4+4</f>
        <v>306180</v>
      </c>
      <c r="C5" t="str">
        <f>DEC2HEX(B5)</f>
        <v>4AC04</v>
      </c>
      <c r="D5" s="3" t="s">
        <v>1578</v>
      </c>
      <c r="E5">
        <v>1</v>
      </c>
      <c r="G5" s="209">
        <f>G4+4</f>
        <v>304132</v>
      </c>
      <c r="H5" t="str">
        <f>DEC2HEX(G5)</f>
        <v>4A404</v>
      </c>
      <c r="I5" s="3" t="s">
        <v>1578</v>
      </c>
      <c r="J5">
        <v>1</v>
      </c>
      <c r="L5" s="3" t="s">
        <v>1636</v>
      </c>
      <c r="M5" s="209" t="str">
        <f t="shared" ref="M5:M19" si="0">DEC2HEX(N5)</f>
        <v>4A880</v>
      </c>
      <c r="N5">
        <v>305280</v>
      </c>
      <c r="O5" s="3" t="s">
        <v>1653</v>
      </c>
      <c r="P5" s="209" t="str">
        <f t="shared" ref="P5:P19" si="1">DEC2HEX(Q5)</f>
        <v>4A850</v>
      </c>
      <c r="Q5">
        <v>305232</v>
      </c>
    </row>
    <row r="6" spans="2:17">
      <c r="B6" s="209">
        <f>B5+4</f>
        <v>306184</v>
      </c>
      <c r="C6" t="str">
        <f>DEC2HEX(B6)</f>
        <v>4AC08</v>
      </c>
      <c r="D6" s="3" t="s">
        <v>1578</v>
      </c>
      <c r="E6">
        <v>2</v>
      </c>
      <c r="G6" s="209">
        <f>G5+4</f>
        <v>304136</v>
      </c>
      <c r="H6" t="str">
        <f>DEC2HEX(G6)</f>
        <v>4A408</v>
      </c>
      <c r="I6" s="3" t="s">
        <v>1578</v>
      </c>
      <c r="J6">
        <v>2</v>
      </c>
      <c r="L6" s="3" t="s">
        <v>1638</v>
      </c>
      <c r="M6" s="209" t="str">
        <f t="shared" si="0"/>
        <v>4A8B8</v>
      </c>
      <c r="N6">
        <v>305336</v>
      </c>
      <c r="O6" s="3" t="s">
        <v>1654</v>
      </c>
      <c r="P6" s="209" t="str">
        <f t="shared" si="1"/>
        <v>4A888</v>
      </c>
      <c r="Q6">
        <v>305288</v>
      </c>
    </row>
    <row r="7" spans="2:17">
      <c r="B7" s="209">
        <f t="shared" ref="B7:B70" si="2">B6+4</f>
        <v>306188</v>
      </c>
      <c r="C7" t="str">
        <f t="shared" ref="C7:C70" si="3">DEC2HEX(B7)</f>
        <v>4AC0C</v>
      </c>
      <c r="D7" s="3" t="s">
        <v>1578</v>
      </c>
      <c r="E7">
        <v>3</v>
      </c>
      <c r="G7" s="209">
        <f t="shared" ref="G7:G70" si="4">G6+4</f>
        <v>304140</v>
      </c>
      <c r="H7" t="str">
        <f t="shared" ref="H7:H70" si="5">DEC2HEX(G7)</f>
        <v>4A40C</v>
      </c>
      <c r="I7" s="3" t="s">
        <v>1578</v>
      </c>
      <c r="J7">
        <v>3</v>
      </c>
      <c r="L7" s="3" t="s">
        <v>1639</v>
      </c>
      <c r="M7" s="209" t="str">
        <f t="shared" si="0"/>
        <v>4A8F0</v>
      </c>
      <c r="N7">
        <v>305392</v>
      </c>
      <c r="O7" s="3" t="s">
        <v>1655</v>
      </c>
      <c r="P7" s="209" t="str">
        <f t="shared" si="1"/>
        <v>4A8C0</v>
      </c>
      <c r="Q7">
        <v>305344</v>
      </c>
    </row>
    <row r="8" spans="2:17">
      <c r="B8" s="209">
        <f t="shared" si="2"/>
        <v>306192</v>
      </c>
      <c r="C8" t="str">
        <f t="shared" si="3"/>
        <v>4AC10</v>
      </c>
      <c r="D8" s="3" t="s">
        <v>1578</v>
      </c>
      <c r="E8">
        <v>4</v>
      </c>
      <c r="G8" s="209">
        <f t="shared" si="4"/>
        <v>304144</v>
      </c>
      <c r="H8" t="str">
        <f t="shared" si="5"/>
        <v>4A410</v>
      </c>
      <c r="I8" s="3" t="s">
        <v>1578</v>
      </c>
      <c r="J8">
        <v>4</v>
      </c>
      <c r="L8" s="3" t="s">
        <v>1640</v>
      </c>
      <c r="M8" s="209" t="str">
        <f t="shared" si="0"/>
        <v>4A928</v>
      </c>
      <c r="N8">
        <v>305448</v>
      </c>
      <c r="O8" s="3" t="s">
        <v>1656</v>
      </c>
      <c r="P8" s="209" t="str">
        <f t="shared" si="1"/>
        <v>4A8F8</v>
      </c>
      <c r="Q8">
        <v>305400</v>
      </c>
    </row>
    <row r="9" spans="2:17">
      <c r="B9" s="209">
        <f t="shared" si="2"/>
        <v>306196</v>
      </c>
      <c r="C9" t="str">
        <f t="shared" si="3"/>
        <v>4AC14</v>
      </c>
      <c r="D9" s="3" t="s">
        <v>1578</v>
      </c>
      <c r="E9">
        <v>5</v>
      </c>
      <c r="G9" s="209">
        <f t="shared" si="4"/>
        <v>304148</v>
      </c>
      <c r="H9" t="str">
        <f t="shared" si="5"/>
        <v>4A414</v>
      </c>
      <c r="I9" s="3" t="s">
        <v>1578</v>
      </c>
      <c r="J9">
        <v>5</v>
      </c>
      <c r="L9" s="3" t="s">
        <v>1641</v>
      </c>
      <c r="M9" s="209" t="str">
        <f t="shared" si="0"/>
        <v>4A960</v>
      </c>
      <c r="N9">
        <v>305504</v>
      </c>
      <c r="O9" s="3" t="s">
        <v>1657</v>
      </c>
      <c r="P9" s="209" t="str">
        <f t="shared" si="1"/>
        <v>4A930</v>
      </c>
      <c r="Q9">
        <v>305456</v>
      </c>
    </row>
    <row r="10" spans="2:17">
      <c r="B10" s="209">
        <f t="shared" si="2"/>
        <v>306200</v>
      </c>
      <c r="C10" t="str">
        <f t="shared" si="3"/>
        <v>4AC18</v>
      </c>
      <c r="D10" s="3" t="s">
        <v>1578</v>
      </c>
      <c r="E10">
        <v>6</v>
      </c>
      <c r="G10" s="209">
        <f t="shared" si="4"/>
        <v>304152</v>
      </c>
      <c r="H10" t="str">
        <f t="shared" si="5"/>
        <v>4A418</v>
      </c>
      <c r="I10" s="3" t="s">
        <v>1578</v>
      </c>
      <c r="J10">
        <v>6</v>
      </c>
      <c r="L10" s="3" t="s">
        <v>1642</v>
      </c>
      <c r="M10" s="209" t="str">
        <f t="shared" si="0"/>
        <v>4A998</v>
      </c>
      <c r="N10">
        <v>305560</v>
      </c>
      <c r="O10" s="3" t="s">
        <v>1658</v>
      </c>
      <c r="P10" s="209" t="str">
        <f t="shared" si="1"/>
        <v>4A968</v>
      </c>
      <c r="Q10">
        <v>305512</v>
      </c>
    </row>
    <row r="11" spans="2:17">
      <c r="B11" s="209">
        <f t="shared" si="2"/>
        <v>306204</v>
      </c>
      <c r="C11" t="str">
        <f t="shared" si="3"/>
        <v>4AC1C</v>
      </c>
      <c r="D11" s="3" t="s">
        <v>1578</v>
      </c>
      <c r="E11">
        <v>7</v>
      </c>
      <c r="G11" s="209">
        <f t="shared" si="4"/>
        <v>304156</v>
      </c>
      <c r="H11" t="str">
        <f t="shared" si="5"/>
        <v>4A41C</v>
      </c>
      <c r="I11" s="3" t="s">
        <v>1578</v>
      </c>
      <c r="J11">
        <v>7</v>
      </c>
      <c r="L11" s="3" t="s">
        <v>1643</v>
      </c>
      <c r="M11" s="209" t="str">
        <f t="shared" si="0"/>
        <v>4A9D0</v>
      </c>
      <c r="N11">
        <v>305616</v>
      </c>
      <c r="O11" s="3" t="s">
        <v>1659</v>
      </c>
      <c r="P11" s="209" t="str">
        <f t="shared" si="1"/>
        <v>4A9A0</v>
      </c>
      <c r="Q11">
        <v>305568</v>
      </c>
    </row>
    <row r="12" spans="2:17">
      <c r="B12" s="209">
        <f t="shared" si="2"/>
        <v>306208</v>
      </c>
      <c r="C12" t="str">
        <f t="shared" si="3"/>
        <v>4AC20</v>
      </c>
      <c r="D12" s="3" t="s">
        <v>1578</v>
      </c>
      <c r="E12">
        <v>8</v>
      </c>
      <c r="G12" s="209">
        <f t="shared" si="4"/>
        <v>304160</v>
      </c>
      <c r="H12" t="str">
        <f t="shared" si="5"/>
        <v>4A420</v>
      </c>
      <c r="I12" s="3" t="s">
        <v>1578</v>
      </c>
      <c r="J12">
        <v>8</v>
      </c>
      <c r="L12" s="3" t="s">
        <v>1644</v>
      </c>
      <c r="M12" s="209" t="str">
        <f t="shared" si="0"/>
        <v>4AA08</v>
      </c>
      <c r="N12">
        <v>305672</v>
      </c>
      <c r="O12" s="3" t="s">
        <v>1660</v>
      </c>
      <c r="P12" s="209" t="str">
        <f t="shared" si="1"/>
        <v>4A9D8</v>
      </c>
      <c r="Q12">
        <v>305624</v>
      </c>
    </row>
    <row r="13" spans="2:17">
      <c r="B13" s="209">
        <f t="shared" si="2"/>
        <v>306212</v>
      </c>
      <c r="C13" t="str">
        <f t="shared" si="3"/>
        <v>4AC24</v>
      </c>
      <c r="D13" s="3" t="s">
        <v>1578</v>
      </c>
      <c r="E13">
        <v>9</v>
      </c>
      <c r="G13" s="209">
        <f t="shared" si="4"/>
        <v>304164</v>
      </c>
      <c r="H13" t="str">
        <f t="shared" si="5"/>
        <v>4A424</v>
      </c>
      <c r="I13" s="3" t="s">
        <v>1578</v>
      </c>
      <c r="J13">
        <v>9</v>
      </c>
      <c r="L13" s="3" t="s">
        <v>1645</v>
      </c>
      <c r="M13" s="209" t="str">
        <f t="shared" si="0"/>
        <v>4AA40</v>
      </c>
      <c r="N13">
        <v>305728</v>
      </c>
      <c r="O13" s="3" t="s">
        <v>1661</v>
      </c>
      <c r="P13" s="209" t="str">
        <f t="shared" si="1"/>
        <v>4AA10</v>
      </c>
      <c r="Q13">
        <v>305680</v>
      </c>
    </row>
    <row r="14" spans="2:17">
      <c r="B14" s="209">
        <f t="shared" si="2"/>
        <v>306216</v>
      </c>
      <c r="C14" t="str">
        <f t="shared" si="3"/>
        <v>4AC28</v>
      </c>
      <c r="D14" s="3" t="s">
        <v>1578</v>
      </c>
      <c r="E14">
        <v>10</v>
      </c>
      <c r="G14" s="209">
        <f t="shared" si="4"/>
        <v>304168</v>
      </c>
      <c r="H14" t="str">
        <f t="shared" si="5"/>
        <v>4A428</v>
      </c>
      <c r="I14" s="3" t="s">
        <v>1578</v>
      </c>
      <c r="J14">
        <v>10</v>
      </c>
      <c r="L14" s="3" t="s">
        <v>1646</v>
      </c>
      <c r="M14" s="209" t="str">
        <f t="shared" si="0"/>
        <v>4AA78</v>
      </c>
      <c r="N14">
        <v>305784</v>
      </c>
      <c r="O14" s="3" t="s">
        <v>1662</v>
      </c>
      <c r="P14" s="209" t="str">
        <f t="shared" si="1"/>
        <v>4AA48</v>
      </c>
      <c r="Q14">
        <v>305736</v>
      </c>
    </row>
    <row r="15" spans="2:17">
      <c r="B15" s="209">
        <f t="shared" si="2"/>
        <v>306220</v>
      </c>
      <c r="C15" t="str">
        <f t="shared" si="3"/>
        <v>4AC2C</v>
      </c>
      <c r="D15" s="3" t="s">
        <v>1578</v>
      </c>
      <c r="E15">
        <v>11</v>
      </c>
      <c r="G15" s="209">
        <f t="shared" si="4"/>
        <v>304172</v>
      </c>
      <c r="H15" t="str">
        <f t="shared" si="5"/>
        <v>4A42C</v>
      </c>
      <c r="I15" s="3" t="s">
        <v>1578</v>
      </c>
      <c r="J15">
        <v>11</v>
      </c>
      <c r="L15" s="3" t="s">
        <v>1647</v>
      </c>
      <c r="M15" s="209" t="str">
        <f t="shared" si="0"/>
        <v>4AAB0</v>
      </c>
      <c r="N15">
        <v>305840</v>
      </c>
      <c r="O15" s="3" t="s">
        <v>1663</v>
      </c>
      <c r="P15" s="209" t="str">
        <f t="shared" si="1"/>
        <v>4AA80</v>
      </c>
      <c r="Q15">
        <v>305792</v>
      </c>
    </row>
    <row r="16" spans="2:17">
      <c r="B16" s="209">
        <f t="shared" si="2"/>
        <v>306224</v>
      </c>
      <c r="C16" t="str">
        <f t="shared" si="3"/>
        <v>4AC30</v>
      </c>
      <c r="D16" s="3" t="s">
        <v>1578</v>
      </c>
      <c r="E16">
        <v>12</v>
      </c>
      <c r="G16" s="209">
        <f t="shared" si="4"/>
        <v>304176</v>
      </c>
      <c r="H16" t="str">
        <f t="shared" si="5"/>
        <v>4A430</v>
      </c>
      <c r="I16" s="3" t="s">
        <v>1578</v>
      </c>
      <c r="J16">
        <v>12</v>
      </c>
      <c r="L16" s="3" t="s">
        <v>1648</v>
      </c>
      <c r="M16" s="209" t="str">
        <f t="shared" si="0"/>
        <v>4AAE8</v>
      </c>
      <c r="N16">
        <v>305896</v>
      </c>
      <c r="O16" s="3" t="s">
        <v>1664</v>
      </c>
      <c r="P16" s="209" t="str">
        <f t="shared" si="1"/>
        <v>4AAB8</v>
      </c>
      <c r="Q16">
        <v>305848</v>
      </c>
    </row>
    <row r="17" spans="2:17">
      <c r="B17" s="209">
        <f t="shared" si="2"/>
        <v>306228</v>
      </c>
      <c r="C17" t="str">
        <f t="shared" si="3"/>
        <v>4AC34</v>
      </c>
      <c r="D17" s="3" t="s">
        <v>1578</v>
      </c>
      <c r="E17">
        <v>13</v>
      </c>
      <c r="G17" s="209">
        <f t="shared" si="4"/>
        <v>304180</v>
      </c>
      <c r="H17" t="str">
        <f t="shared" si="5"/>
        <v>4A434</v>
      </c>
      <c r="I17" s="3" t="s">
        <v>1578</v>
      </c>
      <c r="J17">
        <v>13</v>
      </c>
      <c r="L17" s="3" t="s">
        <v>1649</v>
      </c>
      <c r="M17" s="209" t="str">
        <f t="shared" si="0"/>
        <v>4AB20</v>
      </c>
      <c r="N17">
        <v>305952</v>
      </c>
      <c r="O17" s="3" t="s">
        <v>1665</v>
      </c>
      <c r="P17" s="209" t="str">
        <f t="shared" si="1"/>
        <v>4AAF0</v>
      </c>
      <c r="Q17">
        <v>305904</v>
      </c>
    </row>
    <row r="18" spans="2:17">
      <c r="B18" s="209">
        <f t="shared" si="2"/>
        <v>306232</v>
      </c>
      <c r="C18" t="str">
        <f t="shared" si="3"/>
        <v>4AC38</v>
      </c>
      <c r="D18" s="3" t="s">
        <v>1578</v>
      </c>
      <c r="E18">
        <v>14</v>
      </c>
      <c r="G18" s="209">
        <f t="shared" si="4"/>
        <v>304184</v>
      </c>
      <c r="H18" t="str">
        <f t="shared" si="5"/>
        <v>4A438</v>
      </c>
      <c r="I18" s="3" t="s">
        <v>1578</v>
      </c>
      <c r="J18">
        <v>14</v>
      </c>
      <c r="L18" s="3" t="s">
        <v>1650</v>
      </c>
      <c r="M18" s="209" t="str">
        <f t="shared" si="0"/>
        <v>4AB58</v>
      </c>
      <c r="N18">
        <v>306008</v>
      </c>
      <c r="O18" s="3" t="s">
        <v>1666</v>
      </c>
      <c r="P18" s="209" t="str">
        <f t="shared" si="1"/>
        <v>4AB28</v>
      </c>
      <c r="Q18">
        <v>305960</v>
      </c>
    </row>
    <row r="19" spans="2:17">
      <c r="B19" s="209">
        <f t="shared" si="2"/>
        <v>306236</v>
      </c>
      <c r="C19" t="str">
        <f t="shared" si="3"/>
        <v>4AC3C</v>
      </c>
      <c r="D19" s="3" t="s">
        <v>1578</v>
      </c>
      <c r="E19">
        <v>15</v>
      </c>
      <c r="G19" s="209">
        <f t="shared" si="4"/>
        <v>304188</v>
      </c>
      <c r="H19" t="str">
        <f t="shared" si="5"/>
        <v>4A43C</v>
      </c>
      <c r="I19" s="3" t="s">
        <v>1578</v>
      </c>
      <c r="J19">
        <v>15</v>
      </c>
      <c r="L19" s="3" t="s">
        <v>1651</v>
      </c>
      <c r="M19" s="209" t="str">
        <f t="shared" si="0"/>
        <v>4AB90</v>
      </c>
      <c r="N19">
        <v>306064</v>
      </c>
      <c r="O19" s="3" t="s">
        <v>1667</v>
      </c>
      <c r="P19" s="209" t="str">
        <f t="shared" si="1"/>
        <v>4AB60</v>
      </c>
      <c r="Q19">
        <v>306016</v>
      </c>
    </row>
    <row r="20" spans="2:17">
      <c r="B20" s="209">
        <f t="shared" si="2"/>
        <v>306240</v>
      </c>
      <c r="C20" t="str">
        <f t="shared" si="3"/>
        <v>4AC40</v>
      </c>
      <c r="D20" s="3" t="s">
        <v>1578</v>
      </c>
      <c r="E20">
        <v>16</v>
      </c>
      <c r="G20" s="209">
        <f t="shared" si="4"/>
        <v>304192</v>
      </c>
      <c r="H20" t="str">
        <f t="shared" si="5"/>
        <v>4A440</v>
      </c>
      <c r="I20" s="3" t="s">
        <v>1578</v>
      </c>
      <c r="J20">
        <v>16</v>
      </c>
    </row>
    <row r="21" spans="2:17">
      <c r="B21" s="209">
        <f t="shared" si="2"/>
        <v>306244</v>
      </c>
      <c r="C21" t="str">
        <f t="shared" si="3"/>
        <v>4AC44</v>
      </c>
      <c r="D21" s="3" t="s">
        <v>1578</v>
      </c>
      <c r="E21">
        <v>17</v>
      </c>
      <c r="G21" s="209">
        <f t="shared" si="4"/>
        <v>304196</v>
      </c>
      <c r="H21" t="str">
        <f t="shared" si="5"/>
        <v>4A444</v>
      </c>
      <c r="I21" s="3" t="s">
        <v>1578</v>
      </c>
      <c r="J21">
        <v>17</v>
      </c>
    </row>
    <row r="22" spans="2:17">
      <c r="B22" s="209">
        <f t="shared" si="2"/>
        <v>306248</v>
      </c>
      <c r="C22" t="str">
        <f t="shared" si="3"/>
        <v>4AC48</v>
      </c>
      <c r="D22" s="3" t="s">
        <v>1578</v>
      </c>
      <c r="E22">
        <v>18</v>
      </c>
      <c r="G22" s="209">
        <f t="shared" si="4"/>
        <v>304200</v>
      </c>
      <c r="H22" t="str">
        <f t="shared" si="5"/>
        <v>4A448</v>
      </c>
      <c r="I22" s="3" t="s">
        <v>1578</v>
      </c>
      <c r="J22">
        <v>18</v>
      </c>
    </row>
    <row r="23" spans="2:17">
      <c r="B23" s="209">
        <f t="shared" si="2"/>
        <v>306252</v>
      </c>
      <c r="C23" t="str">
        <f t="shared" si="3"/>
        <v>4AC4C</v>
      </c>
      <c r="D23" s="3" t="s">
        <v>1578</v>
      </c>
      <c r="E23">
        <v>19</v>
      </c>
      <c r="G23" s="209">
        <f t="shared" si="4"/>
        <v>304204</v>
      </c>
      <c r="H23" t="str">
        <f t="shared" si="5"/>
        <v>4A44C</v>
      </c>
      <c r="I23" s="3" t="s">
        <v>1578</v>
      </c>
      <c r="J23">
        <v>19</v>
      </c>
    </row>
    <row r="24" spans="2:17">
      <c r="B24" s="209">
        <f t="shared" si="2"/>
        <v>306256</v>
      </c>
      <c r="C24" t="str">
        <f t="shared" si="3"/>
        <v>4AC50</v>
      </c>
      <c r="D24" s="3" t="s">
        <v>1578</v>
      </c>
      <c r="E24">
        <v>20</v>
      </c>
      <c r="G24" s="209">
        <f t="shared" si="4"/>
        <v>304208</v>
      </c>
      <c r="H24" t="str">
        <f t="shared" si="5"/>
        <v>4A450</v>
      </c>
      <c r="I24" s="3" t="s">
        <v>1578</v>
      </c>
      <c r="J24">
        <v>20</v>
      </c>
    </row>
    <row r="25" spans="2:17">
      <c r="B25" s="209">
        <f t="shared" si="2"/>
        <v>306260</v>
      </c>
      <c r="C25" t="str">
        <f t="shared" si="3"/>
        <v>4AC54</v>
      </c>
      <c r="D25" s="3" t="s">
        <v>1578</v>
      </c>
      <c r="E25">
        <v>21</v>
      </c>
      <c r="G25" s="209">
        <f t="shared" si="4"/>
        <v>304212</v>
      </c>
      <c r="H25" t="str">
        <f t="shared" si="5"/>
        <v>4A454</v>
      </c>
      <c r="I25" s="3" t="s">
        <v>1578</v>
      </c>
      <c r="J25">
        <v>21</v>
      </c>
    </row>
    <row r="26" spans="2:17">
      <c r="B26" s="209">
        <f t="shared" si="2"/>
        <v>306264</v>
      </c>
      <c r="C26" t="str">
        <f t="shared" si="3"/>
        <v>4AC58</v>
      </c>
      <c r="D26" s="3" t="s">
        <v>1578</v>
      </c>
      <c r="E26">
        <v>22</v>
      </c>
      <c r="G26" s="209">
        <f t="shared" si="4"/>
        <v>304216</v>
      </c>
      <c r="H26" t="str">
        <f t="shared" si="5"/>
        <v>4A458</v>
      </c>
      <c r="I26" s="3" t="s">
        <v>1578</v>
      </c>
      <c r="J26">
        <v>22</v>
      </c>
    </row>
    <row r="27" spans="2:17">
      <c r="B27" s="209">
        <f t="shared" si="2"/>
        <v>306268</v>
      </c>
      <c r="C27" t="str">
        <f t="shared" si="3"/>
        <v>4AC5C</v>
      </c>
      <c r="D27" s="3" t="s">
        <v>1578</v>
      </c>
      <c r="E27">
        <v>23</v>
      </c>
      <c r="G27" s="209">
        <f t="shared" si="4"/>
        <v>304220</v>
      </c>
      <c r="H27" t="str">
        <f t="shared" si="5"/>
        <v>4A45C</v>
      </c>
      <c r="I27" s="3" t="s">
        <v>1578</v>
      </c>
      <c r="J27">
        <v>23</v>
      </c>
    </row>
    <row r="28" spans="2:17">
      <c r="B28" s="209">
        <f t="shared" si="2"/>
        <v>306272</v>
      </c>
      <c r="C28" t="str">
        <f t="shared" si="3"/>
        <v>4AC60</v>
      </c>
      <c r="D28" s="3" t="s">
        <v>1578</v>
      </c>
      <c r="E28">
        <v>24</v>
      </c>
      <c r="G28" s="209">
        <f t="shared" si="4"/>
        <v>304224</v>
      </c>
      <c r="H28" t="str">
        <f t="shared" si="5"/>
        <v>4A460</v>
      </c>
      <c r="I28" s="3" t="s">
        <v>1578</v>
      </c>
      <c r="J28">
        <v>24</v>
      </c>
    </row>
    <row r="29" spans="2:17">
      <c r="B29" s="209">
        <f t="shared" si="2"/>
        <v>306276</v>
      </c>
      <c r="C29" t="str">
        <f t="shared" si="3"/>
        <v>4AC64</v>
      </c>
      <c r="D29" s="3" t="s">
        <v>1578</v>
      </c>
      <c r="E29">
        <v>25</v>
      </c>
      <c r="G29" s="209">
        <f t="shared" si="4"/>
        <v>304228</v>
      </c>
      <c r="H29" t="str">
        <f t="shared" si="5"/>
        <v>4A464</v>
      </c>
      <c r="I29" s="3" t="s">
        <v>1578</v>
      </c>
      <c r="J29">
        <v>25</v>
      </c>
    </row>
    <row r="30" spans="2:17">
      <c r="B30" s="209">
        <f t="shared" si="2"/>
        <v>306280</v>
      </c>
      <c r="C30" t="str">
        <f t="shared" si="3"/>
        <v>4AC68</v>
      </c>
      <c r="D30" s="3" t="s">
        <v>1578</v>
      </c>
      <c r="E30">
        <v>26</v>
      </c>
      <c r="G30" s="209">
        <f t="shared" si="4"/>
        <v>304232</v>
      </c>
      <c r="H30" t="str">
        <f t="shared" si="5"/>
        <v>4A468</v>
      </c>
      <c r="I30" s="3" t="s">
        <v>1578</v>
      </c>
      <c r="J30">
        <v>26</v>
      </c>
    </row>
    <row r="31" spans="2:17">
      <c r="B31" s="209">
        <f t="shared" si="2"/>
        <v>306284</v>
      </c>
      <c r="C31" t="str">
        <f t="shared" si="3"/>
        <v>4AC6C</v>
      </c>
      <c r="D31" s="3" t="s">
        <v>1578</v>
      </c>
      <c r="E31">
        <v>27</v>
      </c>
      <c r="G31" s="209">
        <f t="shared" si="4"/>
        <v>304236</v>
      </c>
      <c r="H31" t="str">
        <f t="shared" si="5"/>
        <v>4A46C</v>
      </c>
      <c r="I31" s="3" t="s">
        <v>1578</v>
      </c>
      <c r="J31">
        <v>27</v>
      </c>
    </row>
    <row r="32" spans="2:17">
      <c r="B32" s="209">
        <f t="shared" si="2"/>
        <v>306288</v>
      </c>
      <c r="C32" t="str">
        <f t="shared" si="3"/>
        <v>4AC70</v>
      </c>
      <c r="D32" s="3" t="s">
        <v>1578</v>
      </c>
      <c r="E32">
        <v>28</v>
      </c>
      <c r="G32" s="209">
        <f t="shared" si="4"/>
        <v>304240</v>
      </c>
      <c r="H32" t="str">
        <f t="shared" si="5"/>
        <v>4A470</v>
      </c>
      <c r="I32" s="3" t="s">
        <v>1578</v>
      </c>
      <c r="J32">
        <v>28</v>
      </c>
    </row>
    <row r="33" spans="2:10">
      <c r="B33" s="209">
        <f t="shared" si="2"/>
        <v>306292</v>
      </c>
      <c r="C33" t="str">
        <f t="shared" si="3"/>
        <v>4AC74</v>
      </c>
      <c r="D33" s="3" t="s">
        <v>1578</v>
      </c>
      <c r="E33">
        <v>29</v>
      </c>
      <c r="G33" s="209">
        <f t="shared" si="4"/>
        <v>304244</v>
      </c>
      <c r="H33" t="str">
        <f t="shared" si="5"/>
        <v>4A474</v>
      </c>
      <c r="I33" s="3" t="s">
        <v>1578</v>
      </c>
      <c r="J33">
        <v>29</v>
      </c>
    </row>
    <row r="34" spans="2:10">
      <c r="B34" s="209">
        <f t="shared" si="2"/>
        <v>306296</v>
      </c>
      <c r="C34" t="str">
        <f t="shared" si="3"/>
        <v>4AC78</v>
      </c>
      <c r="D34" s="3" t="s">
        <v>1578</v>
      </c>
      <c r="E34">
        <v>30</v>
      </c>
      <c r="G34" s="209">
        <f t="shared" si="4"/>
        <v>304248</v>
      </c>
      <c r="H34" t="str">
        <f t="shared" si="5"/>
        <v>4A478</v>
      </c>
      <c r="I34" s="3" t="s">
        <v>1578</v>
      </c>
      <c r="J34">
        <v>30</v>
      </c>
    </row>
    <row r="35" spans="2:10">
      <c r="B35" s="209">
        <f t="shared" si="2"/>
        <v>306300</v>
      </c>
      <c r="C35" t="str">
        <f t="shared" si="3"/>
        <v>4AC7C</v>
      </c>
      <c r="D35" s="3" t="s">
        <v>1578</v>
      </c>
      <c r="E35">
        <v>31</v>
      </c>
      <c r="G35" s="209">
        <f t="shared" si="4"/>
        <v>304252</v>
      </c>
      <c r="H35" t="str">
        <f t="shared" si="5"/>
        <v>4A47C</v>
      </c>
      <c r="I35" s="3" t="s">
        <v>1578</v>
      </c>
      <c r="J35">
        <v>31</v>
      </c>
    </row>
    <row r="36" spans="2:10">
      <c r="B36" s="209">
        <f t="shared" si="2"/>
        <v>306304</v>
      </c>
      <c r="C36" t="str">
        <f t="shared" si="3"/>
        <v>4AC80</v>
      </c>
      <c r="D36" s="3" t="s">
        <v>1578</v>
      </c>
      <c r="E36">
        <v>32</v>
      </c>
      <c r="G36" s="209">
        <f t="shared" si="4"/>
        <v>304256</v>
      </c>
      <c r="H36" t="str">
        <f t="shared" si="5"/>
        <v>4A480</v>
      </c>
      <c r="I36" s="3" t="s">
        <v>1578</v>
      </c>
      <c r="J36">
        <v>32</v>
      </c>
    </row>
    <row r="37" spans="2:10">
      <c r="B37" s="209">
        <f t="shared" si="2"/>
        <v>306308</v>
      </c>
      <c r="C37" t="str">
        <f t="shared" si="3"/>
        <v>4AC84</v>
      </c>
      <c r="D37" s="3" t="s">
        <v>1578</v>
      </c>
      <c r="E37">
        <v>33</v>
      </c>
      <c r="G37" s="209">
        <f t="shared" si="4"/>
        <v>304260</v>
      </c>
      <c r="H37" t="str">
        <f t="shared" si="5"/>
        <v>4A484</v>
      </c>
      <c r="I37" s="3" t="s">
        <v>1578</v>
      </c>
      <c r="J37">
        <v>33</v>
      </c>
    </row>
    <row r="38" spans="2:10">
      <c r="B38" s="209">
        <f t="shared" si="2"/>
        <v>306312</v>
      </c>
      <c r="C38" t="str">
        <f t="shared" si="3"/>
        <v>4AC88</v>
      </c>
      <c r="D38" s="3" t="s">
        <v>1578</v>
      </c>
      <c r="E38">
        <v>34</v>
      </c>
      <c r="G38" s="209">
        <f t="shared" si="4"/>
        <v>304264</v>
      </c>
      <c r="H38" t="str">
        <f t="shared" si="5"/>
        <v>4A488</v>
      </c>
      <c r="I38" s="3" t="s">
        <v>1578</v>
      </c>
      <c r="J38">
        <v>34</v>
      </c>
    </row>
    <row r="39" spans="2:10">
      <c r="B39" s="209">
        <f t="shared" si="2"/>
        <v>306316</v>
      </c>
      <c r="C39" t="str">
        <f t="shared" si="3"/>
        <v>4AC8C</v>
      </c>
      <c r="D39" s="3" t="s">
        <v>1578</v>
      </c>
      <c r="E39">
        <v>35</v>
      </c>
      <c r="G39" s="209">
        <f t="shared" si="4"/>
        <v>304268</v>
      </c>
      <c r="H39" t="str">
        <f t="shared" si="5"/>
        <v>4A48C</v>
      </c>
      <c r="I39" s="3" t="s">
        <v>1578</v>
      </c>
      <c r="J39">
        <v>35</v>
      </c>
    </row>
    <row r="40" spans="2:10">
      <c r="B40" s="209">
        <f t="shared" si="2"/>
        <v>306320</v>
      </c>
      <c r="C40" t="str">
        <f t="shared" si="3"/>
        <v>4AC90</v>
      </c>
      <c r="D40" s="3" t="s">
        <v>1578</v>
      </c>
      <c r="E40">
        <v>36</v>
      </c>
      <c r="G40" s="209">
        <f t="shared" si="4"/>
        <v>304272</v>
      </c>
      <c r="H40" t="str">
        <f t="shared" si="5"/>
        <v>4A490</v>
      </c>
      <c r="I40" s="3" t="s">
        <v>1578</v>
      </c>
      <c r="J40">
        <v>36</v>
      </c>
    </row>
    <row r="41" spans="2:10">
      <c r="B41" s="209">
        <f t="shared" si="2"/>
        <v>306324</v>
      </c>
      <c r="C41" t="str">
        <f t="shared" si="3"/>
        <v>4AC94</v>
      </c>
      <c r="D41" s="3" t="s">
        <v>1578</v>
      </c>
      <c r="E41">
        <v>37</v>
      </c>
      <c r="G41" s="209">
        <f t="shared" si="4"/>
        <v>304276</v>
      </c>
      <c r="H41" t="str">
        <f t="shared" si="5"/>
        <v>4A494</v>
      </c>
      <c r="I41" s="3" t="s">
        <v>1578</v>
      </c>
      <c r="J41">
        <v>37</v>
      </c>
    </row>
    <row r="42" spans="2:10">
      <c r="B42" s="209">
        <f t="shared" si="2"/>
        <v>306328</v>
      </c>
      <c r="C42" t="str">
        <f t="shared" si="3"/>
        <v>4AC98</v>
      </c>
      <c r="D42" s="3" t="s">
        <v>1578</v>
      </c>
      <c r="E42">
        <v>38</v>
      </c>
      <c r="G42" s="209">
        <f t="shared" si="4"/>
        <v>304280</v>
      </c>
      <c r="H42" t="str">
        <f t="shared" si="5"/>
        <v>4A498</v>
      </c>
      <c r="I42" s="3" t="s">
        <v>1578</v>
      </c>
      <c r="J42">
        <v>38</v>
      </c>
    </row>
    <row r="43" spans="2:10">
      <c r="B43" s="209">
        <f t="shared" si="2"/>
        <v>306332</v>
      </c>
      <c r="C43" t="str">
        <f t="shared" si="3"/>
        <v>4AC9C</v>
      </c>
      <c r="D43" s="3" t="s">
        <v>1578</v>
      </c>
      <c r="E43">
        <v>39</v>
      </c>
      <c r="G43" s="209">
        <f t="shared" si="4"/>
        <v>304284</v>
      </c>
      <c r="H43" t="str">
        <f t="shared" si="5"/>
        <v>4A49C</v>
      </c>
      <c r="I43" s="3" t="s">
        <v>1578</v>
      </c>
      <c r="J43">
        <v>39</v>
      </c>
    </row>
    <row r="44" spans="2:10">
      <c r="B44" s="209">
        <f t="shared" si="2"/>
        <v>306336</v>
      </c>
      <c r="C44" t="str">
        <f t="shared" si="3"/>
        <v>4ACA0</v>
      </c>
      <c r="D44" s="3" t="s">
        <v>1578</v>
      </c>
      <c r="E44">
        <v>40</v>
      </c>
      <c r="G44" s="209">
        <f t="shared" si="4"/>
        <v>304288</v>
      </c>
      <c r="H44" t="str">
        <f t="shared" si="5"/>
        <v>4A4A0</v>
      </c>
      <c r="I44" s="3" t="s">
        <v>1578</v>
      </c>
      <c r="J44">
        <v>40</v>
      </c>
    </row>
    <row r="45" spans="2:10">
      <c r="B45" s="209">
        <f t="shared" si="2"/>
        <v>306340</v>
      </c>
      <c r="C45" t="str">
        <f t="shared" si="3"/>
        <v>4ACA4</v>
      </c>
      <c r="D45" s="3" t="s">
        <v>1578</v>
      </c>
      <c r="E45">
        <v>41</v>
      </c>
      <c r="G45" s="209">
        <f t="shared" si="4"/>
        <v>304292</v>
      </c>
      <c r="H45" t="str">
        <f t="shared" si="5"/>
        <v>4A4A4</v>
      </c>
      <c r="I45" s="3" t="s">
        <v>1578</v>
      </c>
      <c r="J45">
        <v>41</v>
      </c>
    </row>
    <row r="46" spans="2:10">
      <c r="B46" s="209">
        <f t="shared" si="2"/>
        <v>306344</v>
      </c>
      <c r="C46" t="str">
        <f t="shared" si="3"/>
        <v>4ACA8</v>
      </c>
      <c r="D46" s="3" t="s">
        <v>1578</v>
      </c>
      <c r="E46">
        <v>42</v>
      </c>
      <c r="G46" s="209">
        <f t="shared" si="4"/>
        <v>304296</v>
      </c>
      <c r="H46" t="str">
        <f t="shared" si="5"/>
        <v>4A4A8</v>
      </c>
      <c r="I46" s="3" t="s">
        <v>1578</v>
      </c>
      <c r="J46">
        <v>42</v>
      </c>
    </row>
    <row r="47" spans="2:10">
      <c r="B47" s="209">
        <f t="shared" si="2"/>
        <v>306348</v>
      </c>
      <c r="C47" t="str">
        <f t="shared" si="3"/>
        <v>4ACAC</v>
      </c>
      <c r="D47" s="3" t="s">
        <v>1578</v>
      </c>
      <c r="E47">
        <v>43</v>
      </c>
      <c r="G47" s="209">
        <f t="shared" si="4"/>
        <v>304300</v>
      </c>
      <c r="H47" t="str">
        <f t="shared" si="5"/>
        <v>4A4AC</v>
      </c>
      <c r="I47" s="3" t="s">
        <v>1578</v>
      </c>
      <c r="J47">
        <v>43</v>
      </c>
    </row>
    <row r="48" spans="2:10">
      <c r="B48" s="209">
        <f t="shared" si="2"/>
        <v>306352</v>
      </c>
      <c r="C48" t="str">
        <f t="shared" si="3"/>
        <v>4ACB0</v>
      </c>
      <c r="D48" s="3" t="s">
        <v>1578</v>
      </c>
      <c r="E48">
        <v>44</v>
      </c>
      <c r="G48" s="209">
        <f t="shared" si="4"/>
        <v>304304</v>
      </c>
      <c r="H48" t="str">
        <f t="shared" si="5"/>
        <v>4A4B0</v>
      </c>
      <c r="I48" s="3" t="s">
        <v>1578</v>
      </c>
      <c r="J48">
        <v>44</v>
      </c>
    </row>
    <row r="49" spans="2:10">
      <c r="B49" s="209">
        <f t="shared" si="2"/>
        <v>306356</v>
      </c>
      <c r="C49" t="str">
        <f t="shared" si="3"/>
        <v>4ACB4</v>
      </c>
      <c r="D49" s="3" t="s">
        <v>1578</v>
      </c>
      <c r="E49">
        <v>45</v>
      </c>
      <c r="G49" s="209">
        <f t="shared" si="4"/>
        <v>304308</v>
      </c>
      <c r="H49" t="str">
        <f t="shared" si="5"/>
        <v>4A4B4</v>
      </c>
      <c r="I49" s="3" t="s">
        <v>1578</v>
      </c>
      <c r="J49">
        <v>45</v>
      </c>
    </row>
    <row r="50" spans="2:10">
      <c r="B50" s="209">
        <f t="shared" si="2"/>
        <v>306360</v>
      </c>
      <c r="C50" t="str">
        <f t="shared" si="3"/>
        <v>4ACB8</v>
      </c>
      <c r="D50" s="3" t="s">
        <v>1578</v>
      </c>
      <c r="E50">
        <v>46</v>
      </c>
      <c r="G50" s="209">
        <f t="shared" si="4"/>
        <v>304312</v>
      </c>
      <c r="H50" t="str">
        <f t="shared" si="5"/>
        <v>4A4B8</v>
      </c>
      <c r="I50" s="3" t="s">
        <v>1578</v>
      </c>
      <c r="J50">
        <v>46</v>
      </c>
    </row>
    <row r="51" spans="2:10">
      <c r="B51" s="209">
        <f t="shared" si="2"/>
        <v>306364</v>
      </c>
      <c r="C51" t="str">
        <f t="shared" si="3"/>
        <v>4ACBC</v>
      </c>
      <c r="D51" s="3" t="s">
        <v>1578</v>
      </c>
      <c r="E51">
        <v>47</v>
      </c>
      <c r="G51" s="209">
        <f t="shared" si="4"/>
        <v>304316</v>
      </c>
      <c r="H51" t="str">
        <f t="shared" si="5"/>
        <v>4A4BC</v>
      </c>
      <c r="I51" s="3" t="s">
        <v>1578</v>
      </c>
      <c r="J51">
        <v>47</v>
      </c>
    </row>
    <row r="52" spans="2:10">
      <c r="B52" s="209">
        <f t="shared" si="2"/>
        <v>306368</v>
      </c>
      <c r="C52" t="str">
        <f t="shared" si="3"/>
        <v>4ACC0</v>
      </c>
      <c r="D52" s="3" t="s">
        <v>1578</v>
      </c>
      <c r="E52">
        <v>48</v>
      </c>
      <c r="G52" s="209">
        <f t="shared" si="4"/>
        <v>304320</v>
      </c>
      <c r="H52" t="str">
        <f t="shared" si="5"/>
        <v>4A4C0</v>
      </c>
      <c r="I52" s="3" t="s">
        <v>1578</v>
      </c>
      <c r="J52">
        <v>48</v>
      </c>
    </row>
    <row r="53" spans="2:10">
      <c r="B53" s="209">
        <f t="shared" si="2"/>
        <v>306372</v>
      </c>
      <c r="C53" t="str">
        <f t="shared" si="3"/>
        <v>4ACC4</v>
      </c>
      <c r="D53" s="3" t="s">
        <v>1578</v>
      </c>
      <c r="E53">
        <v>49</v>
      </c>
      <c r="G53" s="209">
        <f t="shared" si="4"/>
        <v>304324</v>
      </c>
      <c r="H53" t="str">
        <f t="shared" si="5"/>
        <v>4A4C4</v>
      </c>
      <c r="I53" s="3" t="s">
        <v>1578</v>
      </c>
      <c r="J53">
        <v>49</v>
      </c>
    </row>
    <row r="54" spans="2:10">
      <c r="B54" s="209">
        <f t="shared" si="2"/>
        <v>306376</v>
      </c>
      <c r="C54" t="str">
        <f t="shared" si="3"/>
        <v>4ACC8</v>
      </c>
      <c r="D54" s="3" t="s">
        <v>1578</v>
      </c>
      <c r="E54">
        <v>50</v>
      </c>
      <c r="G54" s="209">
        <f t="shared" si="4"/>
        <v>304328</v>
      </c>
      <c r="H54" t="str">
        <f t="shared" si="5"/>
        <v>4A4C8</v>
      </c>
      <c r="I54" s="3" t="s">
        <v>1578</v>
      </c>
      <c r="J54">
        <v>50</v>
      </c>
    </row>
    <row r="55" spans="2:10">
      <c r="B55" s="209">
        <f t="shared" si="2"/>
        <v>306380</v>
      </c>
      <c r="C55" t="str">
        <f t="shared" si="3"/>
        <v>4ACCC</v>
      </c>
      <c r="D55" s="3" t="s">
        <v>1578</v>
      </c>
      <c r="E55">
        <v>51</v>
      </c>
      <c r="G55" s="209">
        <f t="shared" si="4"/>
        <v>304332</v>
      </c>
      <c r="H55" t="str">
        <f t="shared" si="5"/>
        <v>4A4CC</v>
      </c>
      <c r="I55" s="3" t="s">
        <v>1578</v>
      </c>
      <c r="J55">
        <v>51</v>
      </c>
    </row>
    <row r="56" spans="2:10">
      <c r="B56" s="209">
        <f t="shared" si="2"/>
        <v>306384</v>
      </c>
      <c r="C56" t="str">
        <f t="shared" si="3"/>
        <v>4ACD0</v>
      </c>
      <c r="D56" s="3" t="s">
        <v>1578</v>
      </c>
      <c r="E56">
        <v>52</v>
      </c>
      <c r="G56" s="209">
        <f t="shared" si="4"/>
        <v>304336</v>
      </c>
      <c r="H56" t="str">
        <f t="shared" si="5"/>
        <v>4A4D0</v>
      </c>
      <c r="I56" s="3" t="s">
        <v>1578</v>
      </c>
      <c r="J56">
        <v>52</v>
      </c>
    </row>
    <row r="57" spans="2:10">
      <c r="B57" s="209">
        <f t="shared" si="2"/>
        <v>306388</v>
      </c>
      <c r="C57" t="str">
        <f t="shared" si="3"/>
        <v>4ACD4</v>
      </c>
      <c r="D57" s="3" t="s">
        <v>1578</v>
      </c>
      <c r="E57">
        <v>53</v>
      </c>
      <c r="G57" s="209">
        <f t="shared" si="4"/>
        <v>304340</v>
      </c>
      <c r="H57" t="str">
        <f t="shared" si="5"/>
        <v>4A4D4</v>
      </c>
      <c r="I57" s="3" t="s">
        <v>1578</v>
      </c>
      <c r="J57">
        <v>53</v>
      </c>
    </row>
    <row r="58" spans="2:10">
      <c r="B58" s="209">
        <f t="shared" si="2"/>
        <v>306392</v>
      </c>
      <c r="C58" t="str">
        <f t="shared" si="3"/>
        <v>4ACD8</v>
      </c>
      <c r="D58" s="3" t="s">
        <v>1578</v>
      </c>
      <c r="E58">
        <v>54</v>
      </c>
      <c r="G58" s="209">
        <f t="shared" si="4"/>
        <v>304344</v>
      </c>
      <c r="H58" t="str">
        <f t="shared" si="5"/>
        <v>4A4D8</v>
      </c>
      <c r="I58" s="3" t="s">
        <v>1578</v>
      </c>
      <c r="J58">
        <v>54</v>
      </c>
    </row>
    <row r="59" spans="2:10">
      <c r="B59" s="209">
        <f t="shared" si="2"/>
        <v>306396</v>
      </c>
      <c r="C59" t="str">
        <f t="shared" si="3"/>
        <v>4ACDC</v>
      </c>
      <c r="D59" s="3" t="s">
        <v>1578</v>
      </c>
      <c r="E59">
        <v>55</v>
      </c>
      <c r="G59" s="209">
        <f t="shared" si="4"/>
        <v>304348</v>
      </c>
      <c r="H59" t="str">
        <f t="shared" si="5"/>
        <v>4A4DC</v>
      </c>
      <c r="I59" s="3" t="s">
        <v>1578</v>
      </c>
      <c r="J59">
        <v>55</v>
      </c>
    </row>
    <row r="60" spans="2:10">
      <c r="B60" s="209">
        <f t="shared" si="2"/>
        <v>306400</v>
      </c>
      <c r="C60" t="str">
        <f t="shared" si="3"/>
        <v>4ACE0</v>
      </c>
      <c r="D60" s="3" t="s">
        <v>1578</v>
      </c>
      <c r="E60">
        <v>56</v>
      </c>
      <c r="G60" s="209">
        <f t="shared" si="4"/>
        <v>304352</v>
      </c>
      <c r="H60" t="str">
        <f t="shared" si="5"/>
        <v>4A4E0</v>
      </c>
      <c r="I60" s="3" t="s">
        <v>1578</v>
      </c>
      <c r="J60">
        <v>56</v>
      </c>
    </row>
    <row r="61" spans="2:10">
      <c r="B61" s="209">
        <f t="shared" si="2"/>
        <v>306404</v>
      </c>
      <c r="C61" t="str">
        <f t="shared" si="3"/>
        <v>4ACE4</v>
      </c>
      <c r="D61" s="3" t="s">
        <v>1578</v>
      </c>
      <c r="E61">
        <v>57</v>
      </c>
      <c r="G61" s="209">
        <f t="shared" si="4"/>
        <v>304356</v>
      </c>
      <c r="H61" t="str">
        <f t="shared" si="5"/>
        <v>4A4E4</v>
      </c>
      <c r="I61" s="3" t="s">
        <v>1578</v>
      </c>
      <c r="J61">
        <v>57</v>
      </c>
    </row>
    <row r="62" spans="2:10">
      <c r="B62" s="209">
        <f t="shared" si="2"/>
        <v>306408</v>
      </c>
      <c r="C62" t="str">
        <f t="shared" si="3"/>
        <v>4ACE8</v>
      </c>
      <c r="D62" s="3" t="s">
        <v>1578</v>
      </c>
      <c r="E62">
        <v>58</v>
      </c>
      <c r="G62" s="209">
        <f t="shared" si="4"/>
        <v>304360</v>
      </c>
      <c r="H62" t="str">
        <f t="shared" si="5"/>
        <v>4A4E8</v>
      </c>
      <c r="I62" s="3" t="s">
        <v>1578</v>
      </c>
      <c r="J62">
        <v>58</v>
      </c>
    </row>
    <row r="63" spans="2:10">
      <c r="B63" s="209">
        <f t="shared" si="2"/>
        <v>306412</v>
      </c>
      <c r="C63" t="str">
        <f t="shared" si="3"/>
        <v>4ACEC</v>
      </c>
      <c r="D63" s="3" t="s">
        <v>1578</v>
      </c>
      <c r="E63">
        <v>59</v>
      </c>
      <c r="G63" s="209">
        <f t="shared" si="4"/>
        <v>304364</v>
      </c>
      <c r="H63" t="str">
        <f t="shared" si="5"/>
        <v>4A4EC</v>
      </c>
      <c r="I63" s="3" t="s">
        <v>1578</v>
      </c>
      <c r="J63">
        <v>59</v>
      </c>
    </row>
    <row r="64" spans="2:10">
      <c r="B64" s="209">
        <f t="shared" si="2"/>
        <v>306416</v>
      </c>
      <c r="C64" t="str">
        <f t="shared" si="3"/>
        <v>4ACF0</v>
      </c>
      <c r="D64" s="3" t="s">
        <v>1578</v>
      </c>
      <c r="E64">
        <v>60</v>
      </c>
      <c r="G64" s="209">
        <f t="shared" si="4"/>
        <v>304368</v>
      </c>
      <c r="H64" t="str">
        <f t="shared" si="5"/>
        <v>4A4F0</v>
      </c>
      <c r="I64" s="3" t="s">
        <v>1578</v>
      </c>
      <c r="J64">
        <v>60</v>
      </c>
    </row>
    <row r="65" spans="2:10">
      <c r="B65" s="209">
        <f t="shared" si="2"/>
        <v>306420</v>
      </c>
      <c r="C65" t="str">
        <f t="shared" si="3"/>
        <v>4ACF4</v>
      </c>
      <c r="D65" s="3" t="s">
        <v>1578</v>
      </c>
      <c r="E65">
        <v>61</v>
      </c>
      <c r="G65" s="209">
        <f t="shared" si="4"/>
        <v>304372</v>
      </c>
      <c r="H65" t="str">
        <f t="shared" si="5"/>
        <v>4A4F4</v>
      </c>
      <c r="I65" s="3" t="s">
        <v>1578</v>
      </c>
      <c r="J65">
        <v>61</v>
      </c>
    </row>
    <row r="66" spans="2:10">
      <c r="B66" s="209">
        <f t="shared" si="2"/>
        <v>306424</v>
      </c>
      <c r="C66" t="str">
        <f t="shared" si="3"/>
        <v>4ACF8</v>
      </c>
      <c r="D66" s="3" t="s">
        <v>1578</v>
      </c>
      <c r="E66">
        <v>62</v>
      </c>
      <c r="G66" s="209">
        <f t="shared" si="4"/>
        <v>304376</v>
      </c>
      <c r="H66" t="str">
        <f t="shared" si="5"/>
        <v>4A4F8</v>
      </c>
      <c r="I66" s="3" t="s">
        <v>1578</v>
      </c>
      <c r="J66">
        <v>62</v>
      </c>
    </row>
    <row r="67" spans="2:10">
      <c r="B67" s="209">
        <f t="shared" si="2"/>
        <v>306428</v>
      </c>
      <c r="C67" t="str">
        <f t="shared" si="3"/>
        <v>4ACFC</v>
      </c>
      <c r="D67" s="3" t="s">
        <v>1578</v>
      </c>
      <c r="E67">
        <v>63</v>
      </c>
      <c r="G67" s="209">
        <f t="shared" si="4"/>
        <v>304380</v>
      </c>
      <c r="H67" t="str">
        <f t="shared" si="5"/>
        <v>4A4FC</v>
      </c>
      <c r="I67" s="3" t="s">
        <v>1578</v>
      </c>
      <c r="J67">
        <v>63</v>
      </c>
    </row>
    <row r="68" spans="2:10">
      <c r="B68" s="209">
        <f t="shared" si="2"/>
        <v>306432</v>
      </c>
      <c r="C68" t="str">
        <f t="shared" si="3"/>
        <v>4AD00</v>
      </c>
      <c r="D68" s="3" t="s">
        <v>1578</v>
      </c>
      <c r="E68">
        <v>64</v>
      </c>
      <c r="G68" s="209">
        <f t="shared" si="4"/>
        <v>304384</v>
      </c>
      <c r="H68" t="str">
        <f t="shared" si="5"/>
        <v>4A500</v>
      </c>
      <c r="I68" s="3" t="s">
        <v>1578</v>
      </c>
      <c r="J68">
        <v>64</v>
      </c>
    </row>
    <row r="69" spans="2:10">
      <c r="B69" s="209">
        <f t="shared" si="2"/>
        <v>306436</v>
      </c>
      <c r="C69" t="str">
        <f t="shared" si="3"/>
        <v>4AD04</v>
      </c>
      <c r="D69" s="3" t="s">
        <v>1578</v>
      </c>
      <c r="E69">
        <v>65</v>
      </c>
      <c r="G69" s="209">
        <f t="shared" si="4"/>
        <v>304388</v>
      </c>
      <c r="H69" t="str">
        <f t="shared" si="5"/>
        <v>4A504</v>
      </c>
      <c r="I69" s="3" t="s">
        <v>1578</v>
      </c>
      <c r="J69">
        <v>65</v>
      </c>
    </row>
    <row r="70" spans="2:10">
      <c r="B70" s="209">
        <f t="shared" si="2"/>
        <v>306440</v>
      </c>
      <c r="C70" t="str">
        <f t="shared" si="3"/>
        <v>4AD08</v>
      </c>
      <c r="D70" s="3" t="s">
        <v>1578</v>
      </c>
      <c r="E70">
        <v>66</v>
      </c>
      <c r="G70" s="209">
        <f t="shared" si="4"/>
        <v>304392</v>
      </c>
      <c r="H70" t="str">
        <f t="shared" si="5"/>
        <v>4A508</v>
      </c>
      <c r="I70" s="3" t="s">
        <v>1578</v>
      </c>
      <c r="J70">
        <v>66</v>
      </c>
    </row>
    <row r="71" spans="2:10">
      <c r="B71" s="209">
        <f t="shared" ref="B71:B134" si="6">B70+4</f>
        <v>306444</v>
      </c>
      <c r="C71" t="str">
        <f t="shared" ref="C71:C134" si="7">DEC2HEX(B71)</f>
        <v>4AD0C</v>
      </c>
      <c r="D71" s="3" t="s">
        <v>1578</v>
      </c>
      <c r="E71">
        <v>67</v>
      </c>
      <c r="G71" s="209">
        <f t="shared" ref="G71:G134" si="8">G70+4</f>
        <v>304396</v>
      </c>
      <c r="H71" t="str">
        <f t="shared" ref="H71:H134" si="9">DEC2HEX(G71)</f>
        <v>4A50C</v>
      </c>
      <c r="I71" s="3" t="s">
        <v>1578</v>
      </c>
      <c r="J71">
        <v>67</v>
      </c>
    </row>
    <row r="72" spans="2:10">
      <c r="B72" s="209">
        <f t="shared" si="6"/>
        <v>306448</v>
      </c>
      <c r="C72" t="str">
        <f t="shared" si="7"/>
        <v>4AD10</v>
      </c>
      <c r="D72" s="3" t="s">
        <v>1578</v>
      </c>
      <c r="E72">
        <v>68</v>
      </c>
      <c r="G72" s="209">
        <f t="shared" si="8"/>
        <v>304400</v>
      </c>
      <c r="H72" t="str">
        <f t="shared" si="9"/>
        <v>4A510</v>
      </c>
      <c r="I72" s="3" t="s">
        <v>1578</v>
      </c>
      <c r="J72">
        <v>68</v>
      </c>
    </row>
    <row r="73" spans="2:10">
      <c r="B73" s="209">
        <f t="shared" si="6"/>
        <v>306452</v>
      </c>
      <c r="C73" t="str">
        <f t="shared" si="7"/>
        <v>4AD14</v>
      </c>
      <c r="D73" s="3" t="s">
        <v>1578</v>
      </c>
      <c r="E73">
        <v>69</v>
      </c>
      <c r="G73" s="209">
        <f t="shared" si="8"/>
        <v>304404</v>
      </c>
      <c r="H73" t="str">
        <f t="shared" si="9"/>
        <v>4A514</v>
      </c>
      <c r="I73" s="3" t="s">
        <v>1578</v>
      </c>
      <c r="J73">
        <v>69</v>
      </c>
    </row>
    <row r="74" spans="2:10">
      <c r="B74" s="209">
        <f t="shared" si="6"/>
        <v>306456</v>
      </c>
      <c r="C74" t="str">
        <f t="shared" si="7"/>
        <v>4AD18</v>
      </c>
      <c r="D74" s="3" t="s">
        <v>1578</v>
      </c>
      <c r="E74">
        <v>70</v>
      </c>
      <c r="G74" s="209">
        <f t="shared" si="8"/>
        <v>304408</v>
      </c>
      <c r="H74" t="str">
        <f t="shared" si="9"/>
        <v>4A518</v>
      </c>
      <c r="I74" s="3" t="s">
        <v>1578</v>
      </c>
      <c r="J74">
        <v>70</v>
      </c>
    </row>
    <row r="75" spans="2:10">
      <c r="B75" s="209">
        <f t="shared" si="6"/>
        <v>306460</v>
      </c>
      <c r="C75" t="str">
        <f t="shared" si="7"/>
        <v>4AD1C</v>
      </c>
      <c r="D75" s="3" t="s">
        <v>1578</v>
      </c>
      <c r="E75">
        <v>71</v>
      </c>
      <c r="G75" s="209">
        <f t="shared" si="8"/>
        <v>304412</v>
      </c>
      <c r="H75" t="str">
        <f t="shared" si="9"/>
        <v>4A51C</v>
      </c>
      <c r="I75" s="3" t="s">
        <v>1578</v>
      </c>
      <c r="J75">
        <v>71</v>
      </c>
    </row>
    <row r="76" spans="2:10">
      <c r="B76" s="209">
        <f t="shared" si="6"/>
        <v>306464</v>
      </c>
      <c r="C76" t="str">
        <f t="shared" si="7"/>
        <v>4AD20</v>
      </c>
      <c r="D76" s="3" t="s">
        <v>1578</v>
      </c>
      <c r="E76">
        <v>72</v>
      </c>
      <c r="G76" s="209">
        <f t="shared" si="8"/>
        <v>304416</v>
      </c>
      <c r="H76" t="str">
        <f t="shared" si="9"/>
        <v>4A520</v>
      </c>
      <c r="I76" s="3" t="s">
        <v>1578</v>
      </c>
      <c r="J76">
        <v>72</v>
      </c>
    </row>
    <row r="77" spans="2:10">
      <c r="B77" s="209">
        <f t="shared" si="6"/>
        <v>306468</v>
      </c>
      <c r="C77" t="str">
        <f t="shared" si="7"/>
        <v>4AD24</v>
      </c>
      <c r="D77" s="3" t="s">
        <v>1578</v>
      </c>
      <c r="E77">
        <v>73</v>
      </c>
      <c r="G77" s="209">
        <f t="shared" si="8"/>
        <v>304420</v>
      </c>
      <c r="H77" t="str">
        <f t="shared" si="9"/>
        <v>4A524</v>
      </c>
      <c r="I77" s="3" t="s">
        <v>1578</v>
      </c>
      <c r="J77">
        <v>73</v>
      </c>
    </row>
    <row r="78" spans="2:10">
      <c r="B78" s="209">
        <f t="shared" si="6"/>
        <v>306472</v>
      </c>
      <c r="C78" t="str">
        <f t="shared" si="7"/>
        <v>4AD28</v>
      </c>
      <c r="D78" s="3" t="s">
        <v>1578</v>
      </c>
      <c r="E78">
        <v>74</v>
      </c>
      <c r="G78" s="209">
        <f t="shared" si="8"/>
        <v>304424</v>
      </c>
      <c r="H78" t="str">
        <f t="shared" si="9"/>
        <v>4A528</v>
      </c>
      <c r="I78" s="3" t="s">
        <v>1578</v>
      </c>
      <c r="J78">
        <v>74</v>
      </c>
    </row>
    <row r="79" spans="2:10">
      <c r="B79" s="209">
        <f t="shared" si="6"/>
        <v>306476</v>
      </c>
      <c r="C79" t="str">
        <f t="shared" si="7"/>
        <v>4AD2C</v>
      </c>
      <c r="D79" s="3" t="s">
        <v>1578</v>
      </c>
      <c r="E79">
        <v>75</v>
      </c>
      <c r="G79" s="209">
        <f t="shared" si="8"/>
        <v>304428</v>
      </c>
      <c r="H79" t="str">
        <f t="shared" si="9"/>
        <v>4A52C</v>
      </c>
      <c r="I79" s="3" t="s">
        <v>1578</v>
      </c>
      <c r="J79">
        <v>75</v>
      </c>
    </row>
    <row r="80" spans="2:10">
      <c r="B80" s="209">
        <f t="shared" si="6"/>
        <v>306480</v>
      </c>
      <c r="C80" t="str">
        <f t="shared" si="7"/>
        <v>4AD30</v>
      </c>
      <c r="D80" s="3" t="s">
        <v>1578</v>
      </c>
      <c r="E80">
        <v>76</v>
      </c>
      <c r="G80" s="209">
        <f t="shared" si="8"/>
        <v>304432</v>
      </c>
      <c r="H80" t="str">
        <f t="shared" si="9"/>
        <v>4A530</v>
      </c>
      <c r="I80" s="3" t="s">
        <v>1578</v>
      </c>
      <c r="J80">
        <v>76</v>
      </c>
    </row>
    <row r="81" spans="2:10">
      <c r="B81" s="209">
        <f t="shared" si="6"/>
        <v>306484</v>
      </c>
      <c r="C81" t="str">
        <f t="shared" si="7"/>
        <v>4AD34</v>
      </c>
      <c r="D81" s="3" t="s">
        <v>1578</v>
      </c>
      <c r="E81">
        <v>77</v>
      </c>
      <c r="G81" s="209">
        <f t="shared" si="8"/>
        <v>304436</v>
      </c>
      <c r="H81" t="str">
        <f t="shared" si="9"/>
        <v>4A534</v>
      </c>
      <c r="I81" s="3" t="s">
        <v>1578</v>
      </c>
      <c r="J81">
        <v>77</v>
      </c>
    </row>
    <row r="82" spans="2:10">
      <c r="B82" s="209">
        <f t="shared" si="6"/>
        <v>306488</v>
      </c>
      <c r="C82" t="str">
        <f t="shared" si="7"/>
        <v>4AD38</v>
      </c>
      <c r="D82" s="3" t="s">
        <v>1578</v>
      </c>
      <c r="E82">
        <v>78</v>
      </c>
      <c r="G82" s="209">
        <f t="shared" si="8"/>
        <v>304440</v>
      </c>
      <c r="H82" t="str">
        <f t="shared" si="9"/>
        <v>4A538</v>
      </c>
      <c r="I82" s="3" t="s">
        <v>1578</v>
      </c>
      <c r="J82">
        <v>78</v>
      </c>
    </row>
    <row r="83" spans="2:10">
      <c r="B83" s="209">
        <f t="shared" si="6"/>
        <v>306492</v>
      </c>
      <c r="C83" t="str">
        <f t="shared" si="7"/>
        <v>4AD3C</v>
      </c>
      <c r="D83" s="3" t="s">
        <v>1578</v>
      </c>
      <c r="E83">
        <v>79</v>
      </c>
      <c r="G83" s="209">
        <f t="shared" si="8"/>
        <v>304444</v>
      </c>
      <c r="H83" t="str">
        <f t="shared" si="9"/>
        <v>4A53C</v>
      </c>
      <c r="I83" s="3" t="s">
        <v>1578</v>
      </c>
      <c r="J83">
        <v>79</v>
      </c>
    </row>
    <row r="84" spans="2:10">
      <c r="B84" s="209">
        <f t="shared" si="6"/>
        <v>306496</v>
      </c>
      <c r="C84" t="str">
        <f t="shared" si="7"/>
        <v>4AD40</v>
      </c>
      <c r="D84" s="3" t="s">
        <v>1578</v>
      </c>
      <c r="E84">
        <v>80</v>
      </c>
      <c r="G84" s="209">
        <f t="shared" si="8"/>
        <v>304448</v>
      </c>
      <c r="H84" t="str">
        <f t="shared" si="9"/>
        <v>4A540</v>
      </c>
      <c r="I84" s="3" t="s">
        <v>1578</v>
      </c>
      <c r="J84">
        <v>80</v>
      </c>
    </row>
    <row r="85" spans="2:10">
      <c r="B85" s="209">
        <f t="shared" si="6"/>
        <v>306500</v>
      </c>
      <c r="C85" t="str">
        <f t="shared" si="7"/>
        <v>4AD44</v>
      </c>
      <c r="D85" s="3" t="s">
        <v>1578</v>
      </c>
      <c r="E85">
        <v>81</v>
      </c>
      <c r="G85" s="209">
        <f t="shared" si="8"/>
        <v>304452</v>
      </c>
      <c r="H85" t="str">
        <f t="shared" si="9"/>
        <v>4A544</v>
      </c>
      <c r="I85" s="3" t="s">
        <v>1578</v>
      </c>
      <c r="J85">
        <v>81</v>
      </c>
    </row>
    <row r="86" spans="2:10">
      <c r="B86" s="209">
        <f t="shared" si="6"/>
        <v>306504</v>
      </c>
      <c r="C86" t="str">
        <f t="shared" si="7"/>
        <v>4AD48</v>
      </c>
      <c r="D86" s="3" t="s">
        <v>1578</v>
      </c>
      <c r="E86">
        <v>82</v>
      </c>
      <c r="G86" s="209">
        <f t="shared" si="8"/>
        <v>304456</v>
      </c>
      <c r="H86" t="str">
        <f t="shared" si="9"/>
        <v>4A548</v>
      </c>
      <c r="I86" s="3" t="s">
        <v>1578</v>
      </c>
      <c r="J86">
        <v>82</v>
      </c>
    </row>
    <row r="87" spans="2:10">
      <c r="B87" s="209">
        <f t="shared" si="6"/>
        <v>306508</v>
      </c>
      <c r="C87" t="str">
        <f t="shared" si="7"/>
        <v>4AD4C</v>
      </c>
      <c r="D87" s="3" t="s">
        <v>1578</v>
      </c>
      <c r="E87">
        <v>83</v>
      </c>
      <c r="G87" s="209">
        <f t="shared" si="8"/>
        <v>304460</v>
      </c>
      <c r="H87" t="str">
        <f t="shared" si="9"/>
        <v>4A54C</v>
      </c>
      <c r="I87" s="3" t="s">
        <v>1578</v>
      </c>
      <c r="J87">
        <v>83</v>
      </c>
    </row>
    <row r="88" spans="2:10">
      <c r="B88" s="209">
        <f t="shared" si="6"/>
        <v>306512</v>
      </c>
      <c r="C88" t="str">
        <f t="shared" si="7"/>
        <v>4AD50</v>
      </c>
      <c r="D88" s="3" t="s">
        <v>1578</v>
      </c>
      <c r="E88">
        <v>84</v>
      </c>
      <c r="G88" s="209">
        <f t="shared" si="8"/>
        <v>304464</v>
      </c>
      <c r="H88" t="str">
        <f t="shared" si="9"/>
        <v>4A550</v>
      </c>
      <c r="I88" s="3" t="s">
        <v>1578</v>
      </c>
      <c r="J88">
        <v>84</v>
      </c>
    </row>
    <row r="89" spans="2:10">
      <c r="B89" s="209">
        <f t="shared" si="6"/>
        <v>306516</v>
      </c>
      <c r="C89" t="str">
        <f t="shared" si="7"/>
        <v>4AD54</v>
      </c>
      <c r="D89" s="3" t="s">
        <v>1578</v>
      </c>
      <c r="E89">
        <v>85</v>
      </c>
      <c r="G89" s="209">
        <f t="shared" si="8"/>
        <v>304468</v>
      </c>
      <c r="H89" t="str">
        <f t="shared" si="9"/>
        <v>4A554</v>
      </c>
      <c r="I89" s="3" t="s">
        <v>1578</v>
      </c>
      <c r="J89">
        <v>85</v>
      </c>
    </row>
    <row r="90" spans="2:10">
      <c r="B90" s="209">
        <f t="shared" si="6"/>
        <v>306520</v>
      </c>
      <c r="C90" t="str">
        <f t="shared" si="7"/>
        <v>4AD58</v>
      </c>
      <c r="D90" s="3" t="s">
        <v>1578</v>
      </c>
      <c r="E90">
        <v>86</v>
      </c>
      <c r="G90" s="209">
        <f t="shared" si="8"/>
        <v>304472</v>
      </c>
      <c r="H90" t="str">
        <f t="shared" si="9"/>
        <v>4A558</v>
      </c>
      <c r="I90" s="3" t="s">
        <v>1578</v>
      </c>
      <c r="J90">
        <v>86</v>
      </c>
    </row>
    <row r="91" spans="2:10">
      <c r="B91" s="209">
        <f t="shared" si="6"/>
        <v>306524</v>
      </c>
      <c r="C91" t="str">
        <f t="shared" si="7"/>
        <v>4AD5C</v>
      </c>
      <c r="D91" s="3" t="s">
        <v>1578</v>
      </c>
      <c r="E91">
        <v>87</v>
      </c>
      <c r="G91" s="209">
        <f t="shared" si="8"/>
        <v>304476</v>
      </c>
      <c r="H91" t="str">
        <f t="shared" si="9"/>
        <v>4A55C</v>
      </c>
      <c r="I91" s="3" t="s">
        <v>1578</v>
      </c>
      <c r="J91">
        <v>87</v>
      </c>
    </row>
    <row r="92" spans="2:10">
      <c r="B92" s="209">
        <f t="shared" si="6"/>
        <v>306528</v>
      </c>
      <c r="C92" t="str">
        <f t="shared" si="7"/>
        <v>4AD60</v>
      </c>
      <c r="D92" s="3" t="s">
        <v>1578</v>
      </c>
      <c r="E92">
        <v>88</v>
      </c>
      <c r="G92" s="209">
        <f t="shared" si="8"/>
        <v>304480</v>
      </c>
      <c r="H92" t="str">
        <f t="shared" si="9"/>
        <v>4A560</v>
      </c>
      <c r="I92" s="3" t="s">
        <v>1578</v>
      </c>
      <c r="J92">
        <v>88</v>
      </c>
    </row>
    <row r="93" spans="2:10">
      <c r="B93" s="209">
        <f t="shared" si="6"/>
        <v>306532</v>
      </c>
      <c r="C93" t="str">
        <f t="shared" si="7"/>
        <v>4AD64</v>
      </c>
      <c r="D93" s="3" t="s">
        <v>1578</v>
      </c>
      <c r="E93">
        <v>89</v>
      </c>
      <c r="G93" s="209">
        <f t="shared" si="8"/>
        <v>304484</v>
      </c>
      <c r="H93" t="str">
        <f t="shared" si="9"/>
        <v>4A564</v>
      </c>
      <c r="I93" s="3" t="s">
        <v>1578</v>
      </c>
      <c r="J93">
        <v>89</v>
      </c>
    </row>
    <row r="94" spans="2:10">
      <c r="B94" s="209">
        <f t="shared" si="6"/>
        <v>306536</v>
      </c>
      <c r="C94" t="str">
        <f t="shared" si="7"/>
        <v>4AD68</v>
      </c>
      <c r="D94" s="3" t="s">
        <v>1578</v>
      </c>
      <c r="E94">
        <v>90</v>
      </c>
      <c r="G94" s="209">
        <f t="shared" si="8"/>
        <v>304488</v>
      </c>
      <c r="H94" t="str">
        <f t="shared" si="9"/>
        <v>4A568</v>
      </c>
      <c r="I94" s="3" t="s">
        <v>1578</v>
      </c>
      <c r="J94">
        <v>90</v>
      </c>
    </row>
    <row r="95" spans="2:10">
      <c r="B95" s="209">
        <f t="shared" si="6"/>
        <v>306540</v>
      </c>
      <c r="C95" t="str">
        <f t="shared" si="7"/>
        <v>4AD6C</v>
      </c>
      <c r="D95" s="3" t="s">
        <v>1578</v>
      </c>
      <c r="E95">
        <v>91</v>
      </c>
      <c r="G95" s="209">
        <f t="shared" si="8"/>
        <v>304492</v>
      </c>
      <c r="H95" t="str">
        <f t="shared" si="9"/>
        <v>4A56C</v>
      </c>
      <c r="I95" s="3" t="s">
        <v>1578</v>
      </c>
      <c r="J95">
        <v>91</v>
      </c>
    </row>
    <row r="96" spans="2:10">
      <c r="B96" s="209">
        <f t="shared" si="6"/>
        <v>306544</v>
      </c>
      <c r="C96" t="str">
        <f t="shared" si="7"/>
        <v>4AD70</v>
      </c>
      <c r="D96" s="3" t="s">
        <v>1578</v>
      </c>
      <c r="E96">
        <v>92</v>
      </c>
      <c r="G96" s="209">
        <f t="shared" si="8"/>
        <v>304496</v>
      </c>
      <c r="H96" t="str">
        <f t="shared" si="9"/>
        <v>4A570</v>
      </c>
      <c r="I96" s="3" t="s">
        <v>1578</v>
      </c>
      <c r="J96">
        <v>92</v>
      </c>
    </row>
    <row r="97" spans="2:10">
      <c r="B97" s="209">
        <f t="shared" si="6"/>
        <v>306548</v>
      </c>
      <c r="C97" t="str">
        <f t="shared" si="7"/>
        <v>4AD74</v>
      </c>
      <c r="D97" s="3" t="s">
        <v>1578</v>
      </c>
      <c r="E97">
        <v>93</v>
      </c>
      <c r="G97" s="209">
        <f t="shared" si="8"/>
        <v>304500</v>
      </c>
      <c r="H97" t="str">
        <f t="shared" si="9"/>
        <v>4A574</v>
      </c>
      <c r="I97" s="3" t="s">
        <v>1578</v>
      </c>
      <c r="J97">
        <v>93</v>
      </c>
    </row>
    <row r="98" spans="2:10">
      <c r="B98" s="209">
        <f t="shared" si="6"/>
        <v>306552</v>
      </c>
      <c r="C98" t="str">
        <f t="shared" si="7"/>
        <v>4AD78</v>
      </c>
      <c r="D98" s="3" t="s">
        <v>1578</v>
      </c>
      <c r="E98">
        <v>94</v>
      </c>
      <c r="G98" s="209">
        <f t="shared" si="8"/>
        <v>304504</v>
      </c>
      <c r="H98" t="str">
        <f t="shared" si="9"/>
        <v>4A578</v>
      </c>
      <c r="I98" s="3" t="s">
        <v>1578</v>
      </c>
      <c r="J98">
        <v>94</v>
      </c>
    </row>
    <row r="99" spans="2:10">
      <c r="B99" s="209">
        <f t="shared" si="6"/>
        <v>306556</v>
      </c>
      <c r="C99" t="str">
        <f t="shared" si="7"/>
        <v>4AD7C</v>
      </c>
      <c r="D99" s="3" t="s">
        <v>1578</v>
      </c>
      <c r="E99">
        <v>95</v>
      </c>
      <c r="G99" s="209">
        <f t="shared" si="8"/>
        <v>304508</v>
      </c>
      <c r="H99" t="str">
        <f t="shared" si="9"/>
        <v>4A57C</v>
      </c>
      <c r="I99" s="3" t="s">
        <v>1578</v>
      </c>
      <c r="J99">
        <v>95</v>
      </c>
    </row>
    <row r="100" spans="2:10">
      <c r="B100" s="209">
        <f t="shared" si="6"/>
        <v>306560</v>
      </c>
      <c r="C100" t="str">
        <f t="shared" si="7"/>
        <v>4AD80</v>
      </c>
      <c r="D100" s="3" t="s">
        <v>1578</v>
      </c>
      <c r="E100">
        <v>96</v>
      </c>
      <c r="G100" s="209">
        <f t="shared" si="8"/>
        <v>304512</v>
      </c>
      <c r="H100" t="str">
        <f t="shared" si="9"/>
        <v>4A580</v>
      </c>
      <c r="I100" s="3" t="s">
        <v>1578</v>
      </c>
      <c r="J100">
        <v>96</v>
      </c>
    </row>
    <row r="101" spans="2:10">
      <c r="B101" s="209">
        <f t="shared" si="6"/>
        <v>306564</v>
      </c>
      <c r="C101" t="str">
        <f t="shared" si="7"/>
        <v>4AD84</v>
      </c>
      <c r="D101" s="3" t="s">
        <v>1578</v>
      </c>
      <c r="E101">
        <v>97</v>
      </c>
      <c r="G101" s="209">
        <f t="shared" si="8"/>
        <v>304516</v>
      </c>
      <c r="H101" t="str">
        <f t="shared" si="9"/>
        <v>4A584</v>
      </c>
      <c r="I101" s="3" t="s">
        <v>1578</v>
      </c>
      <c r="J101">
        <v>97</v>
      </c>
    </row>
    <row r="102" spans="2:10">
      <c r="B102" s="209">
        <f t="shared" si="6"/>
        <v>306568</v>
      </c>
      <c r="C102" t="str">
        <f t="shared" si="7"/>
        <v>4AD88</v>
      </c>
      <c r="D102" s="3" t="s">
        <v>1578</v>
      </c>
      <c r="E102">
        <v>98</v>
      </c>
      <c r="G102" s="209">
        <f t="shared" si="8"/>
        <v>304520</v>
      </c>
      <c r="H102" t="str">
        <f t="shared" si="9"/>
        <v>4A588</v>
      </c>
      <c r="I102" s="3" t="s">
        <v>1578</v>
      </c>
      <c r="J102">
        <v>98</v>
      </c>
    </row>
    <row r="103" spans="2:10">
      <c r="B103" s="209">
        <f t="shared" si="6"/>
        <v>306572</v>
      </c>
      <c r="C103" t="str">
        <f t="shared" si="7"/>
        <v>4AD8C</v>
      </c>
      <c r="D103" s="3" t="s">
        <v>1578</v>
      </c>
      <c r="E103">
        <v>99</v>
      </c>
      <c r="G103" s="209">
        <f t="shared" si="8"/>
        <v>304524</v>
      </c>
      <c r="H103" t="str">
        <f t="shared" si="9"/>
        <v>4A58C</v>
      </c>
      <c r="I103" s="3" t="s">
        <v>1578</v>
      </c>
      <c r="J103">
        <v>99</v>
      </c>
    </row>
    <row r="104" spans="2:10">
      <c r="B104" s="209">
        <f t="shared" si="6"/>
        <v>306576</v>
      </c>
      <c r="C104" t="str">
        <f t="shared" si="7"/>
        <v>4AD90</v>
      </c>
      <c r="D104" s="3" t="s">
        <v>1578</v>
      </c>
      <c r="E104">
        <v>100</v>
      </c>
      <c r="G104" s="209">
        <f t="shared" si="8"/>
        <v>304528</v>
      </c>
      <c r="H104" t="str">
        <f t="shared" si="9"/>
        <v>4A590</v>
      </c>
      <c r="I104" s="3" t="s">
        <v>1578</v>
      </c>
      <c r="J104">
        <v>100</v>
      </c>
    </row>
    <row r="105" spans="2:10">
      <c r="B105" s="209">
        <f t="shared" si="6"/>
        <v>306580</v>
      </c>
      <c r="C105" t="str">
        <f t="shared" si="7"/>
        <v>4AD94</v>
      </c>
      <c r="D105" s="3" t="s">
        <v>1578</v>
      </c>
      <c r="E105">
        <v>101</v>
      </c>
      <c r="G105" s="209">
        <f t="shared" si="8"/>
        <v>304532</v>
      </c>
      <c r="H105" t="str">
        <f t="shared" si="9"/>
        <v>4A594</v>
      </c>
      <c r="I105" s="3" t="s">
        <v>1578</v>
      </c>
      <c r="J105">
        <v>101</v>
      </c>
    </row>
    <row r="106" spans="2:10">
      <c r="B106" s="209">
        <f t="shared" si="6"/>
        <v>306584</v>
      </c>
      <c r="C106" t="str">
        <f t="shared" si="7"/>
        <v>4AD98</v>
      </c>
      <c r="D106" s="3" t="s">
        <v>1578</v>
      </c>
      <c r="E106">
        <v>102</v>
      </c>
      <c r="G106" s="209">
        <f t="shared" si="8"/>
        <v>304536</v>
      </c>
      <c r="H106" t="str">
        <f t="shared" si="9"/>
        <v>4A598</v>
      </c>
      <c r="I106" s="3" t="s">
        <v>1578</v>
      </c>
      <c r="J106">
        <v>102</v>
      </c>
    </row>
    <row r="107" spans="2:10">
      <c r="B107" s="209">
        <f t="shared" si="6"/>
        <v>306588</v>
      </c>
      <c r="C107" t="str">
        <f t="shared" si="7"/>
        <v>4AD9C</v>
      </c>
      <c r="D107" s="3" t="s">
        <v>1578</v>
      </c>
      <c r="E107">
        <v>103</v>
      </c>
      <c r="G107" s="209">
        <f t="shared" si="8"/>
        <v>304540</v>
      </c>
      <c r="H107" t="str">
        <f t="shared" si="9"/>
        <v>4A59C</v>
      </c>
      <c r="I107" s="3" t="s">
        <v>1578</v>
      </c>
      <c r="J107">
        <v>103</v>
      </c>
    </row>
    <row r="108" spans="2:10">
      <c r="B108" s="209">
        <f t="shared" si="6"/>
        <v>306592</v>
      </c>
      <c r="C108" t="str">
        <f t="shared" si="7"/>
        <v>4ADA0</v>
      </c>
      <c r="D108" s="3" t="s">
        <v>1578</v>
      </c>
      <c r="E108">
        <v>104</v>
      </c>
      <c r="G108" s="209">
        <f t="shared" si="8"/>
        <v>304544</v>
      </c>
      <c r="H108" t="str">
        <f t="shared" si="9"/>
        <v>4A5A0</v>
      </c>
      <c r="I108" s="3" t="s">
        <v>1578</v>
      </c>
      <c r="J108">
        <v>104</v>
      </c>
    </row>
    <row r="109" spans="2:10">
      <c r="B109" s="209">
        <f t="shared" si="6"/>
        <v>306596</v>
      </c>
      <c r="C109" t="str">
        <f t="shared" si="7"/>
        <v>4ADA4</v>
      </c>
      <c r="D109" s="3" t="s">
        <v>1578</v>
      </c>
      <c r="E109">
        <v>105</v>
      </c>
      <c r="G109" s="209">
        <f t="shared" si="8"/>
        <v>304548</v>
      </c>
      <c r="H109" t="str">
        <f t="shared" si="9"/>
        <v>4A5A4</v>
      </c>
      <c r="I109" s="3" t="s">
        <v>1578</v>
      </c>
      <c r="J109">
        <v>105</v>
      </c>
    </row>
    <row r="110" spans="2:10">
      <c r="B110" s="209">
        <f t="shared" si="6"/>
        <v>306600</v>
      </c>
      <c r="C110" t="str">
        <f t="shared" si="7"/>
        <v>4ADA8</v>
      </c>
      <c r="D110" s="3" t="s">
        <v>1578</v>
      </c>
      <c r="E110">
        <v>106</v>
      </c>
      <c r="G110" s="209">
        <f t="shared" si="8"/>
        <v>304552</v>
      </c>
      <c r="H110" t="str">
        <f t="shared" si="9"/>
        <v>4A5A8</v>
      </c>
      <c r="I110" s="3" t="s">
        <v>1578</v>
      </c>
      <c r="J110">
        <v>106</v>
      </c>
    </row>
    <row r="111" spans="2:10">
      <c r="B111" s="209">
        <f t="shared" si="6"/>
        <v>306604</v>
      </c>
      <c r="C111" t="str">
        <f t="shared" si="7"/>
        <v>4ADAC</v>
      </c>
      <c r="D111" s="3" t="s">
        <v>1578</v>
      </c>
      <c r="E111">
        <v>107</v>
      </c>
      <c r="G111" s="209">
        <f t="shared" si="8"/>
        <v>304556</v>
      </c>
      <c r="H111" t="str">
        <f t="shared" si="9"/>
        <v>4A5AC</v>
      </c>
      <c r="I111" s="3" t="s">
        <v>1578</v>
      </c>
      <c r="J111">
        <v>107</v>
      </c>
    </row>
    <row r="112" spans="2:10">
      <c r="B112" s="209">
        <f t="shared" si="6"/>
        <v>306608</v>
      </c>
      <c r="C112" t="str">
        <f t="shared" si="7"/>
        <v>4ADB0</v>
      </c>
      <c r="D112" s="3" t="s">
        <v>1578</v>
      </c>
      <c r="E112">
        <v>108</v>
      </c>
      <c r="G112" s="209">
        <f t="shared" si="8"/>
        <v>304560</v>
      </c>
      <c r="H112" t="str">
        <f t="shared" si="9"/>
        <v>4A5B0</v>
      </c>
      <c r="I112" s="3" t="s">
        <v>1578</v>
      </c>
      <c r="J112">
        <v>108</v>
      </c>
    </row>
    <row r="113" spans="2:10">
      <c r="B113" s="209">
        <f t="shared" si="6"/>
        <v>306612</v>
      </c>
      <c r="C113" t="str">
        <f t="shared" si="7"/>
        <v>4ADB4</v>
      </c>
      <c r="D113" s="3" t="s">
        <v>1578</v>
      </c>
      <c r="E113">
        <v>109</v>
      </c>
      <c r="G113" s="209">
        <f t="shared" si="8"/>
        <v>304564</v>
      </c>
      <c r="H113" t="str">
        <f t="shared" si="9"/>
        <v>4A5B4</v>
      </c>
      <c r="I113" s="3" t="s">
        <v>1578</v>
      </c>
      <c r="J113">
        <v>109</v>
      </c>
    </row>
    <row r="114" spans="2:10">
      <c r="B114" s="209">
        <f t="shared" si="6"/>
        <v>306616</v>
      </c>
      <c r="C114" t="str">
        <f t="shared" si="7"/>
        <v>4ADB8</v>
      </c>
      <c r="D114" s="3" t="s">
        <v>1578</v>
      </c>
      <c r="E114">
        <v>110</v>
      </c>
      <c r="G114" s="209">
        <f t="shared" si="8"/>
        <v>304568</v>
      </c>
      <c r="H114" t="str">
        <f t="shared" si="9"/>
        <v>4A5B8</v>
      </c>
      <c r="I114" s="3" t="s">
        <v>1578</v>
      </c>
      <c r="J114">
        <v>110</v>
      </c>
    </row>
    <row r="115" spans="2:10">
      <c r="B115" s="209">
        <f t="shared" si="6"/>
        <v>306620</v>
      </c>
      <c r="C115" t="str">
        <f t="shared" si="7"/>
        <v>4ADBC</v>
      </c>
      <c r="D115" s="3" t="s">
        <v>1578</v>
      </c>
      <c r="E115">
        <v>111</v>
      </c>
      <c r="G115" s="209">
        <f t="shared" si="8"/>
        <v>304572</v>
      </c>
      <c r="H115" t="str">
        <f t="shared" si="9"/>
        <v>4A5BC</v>
      </c>
      <c r="I115" s="3" t="s">
        <v>1578</v>
      </c>
      <c r="J115">
        <v>111</v>
      </c>
    </row>
    <row r="116" spans="2:10">
      <c r="B116" s="209">
        <f t="shared" si="6"/>
        <v>306624</v>
      </c>
      <c r="C116" t="str">
        <f t="shared" si="7"/>
        <v>4ADC0</v>
      </c>
      <c r="D116" s="3" t="s">
        <v>1578</v>
      </c>
      <c r="E116">
        <v>112</v>
      </c>
      <c r="G116" s="209">
        <f t="shared" si="8"/>
        <v>304576</v>
      </c>
      <c r="H116" t="str">
        <f t="shared" si="9"/>
        <v>4A5C0</v>
      </c>
      <c r="I116" s="3" t="s">
        <v>1578</v>
      </c>
      <c r="J116">
        <v>112</v>
      </c>
    </row>
    <row r="117" spans="2:10">
      <c r="B117" s="209">
        <f t="shared" si="6"/>
        <v>306628</v>
      </c>
      <c r="C117" t="str">
        <f t="shared" si="7"/>
        <v>4ADC4</v>
      </c>
      <c r="D117" s="3" t="s">
        <v>1578</v>
      </c>
      <c r="E117">
        <v>113</v>
      </c>
      <c r="G117" s="209">
        <f t="shared" si="8"/>
        <v>304580</v>
      </c>
      <c r="H117" t="str">
        <f t="shared" si="9"/>
        <v>4A5C4</v>
      </c>
      <c r="I117" s="3" t="s">
        <v>1578</v>
      </c>
      <c r="J117">
        <v>113</v>
      </c>
    </row>
    <row r="118" spans="2:10">
      <c r="B118" s="209">
        <f t="shared" si="6"/>
        <v>306632</v>
      </c>
      <c r="C118" t="str">
        <f t="shared" si="7"/>
        <v>4ADC8</v>
      </c>
      <c r="D118" s="3" t="s">
        <v>1578</v>
      </c>
      <c r="E118">
        <v>114</v>
      </c>
      <c r="G118" s="209">
        <f t="shared" si="8"/>
        <v>304584</v>
      </c>
      <c r="H118" t="str">
        <f t="shared" si="9"/>
        <v>4A5C8</v>
      </c>
      <c r="I118" s="3" t="s">
        <v>1578</v>
      </c>
      <c r="J118">
        <v>114</v>
      </c>
    </row>
    <row r="119" spans="2:10">
      <c r="B119" s="209">
        <f t="shared" si="6"/>
        <v>306636</v>
      </c>
      <c r="C119" t="str">
        <f t="shared" si="7"/>
        <v>4ADCC</v>
      </c>
      <c r="D119" s="3" t="s">
        <v>1578</v>
      </c>
      <c r="E119">
        <v>115</v>
      </c>
      <c r="G119" s="209">
        <f t="shared" si="8"/>
        <v>304588</v>
      </c>
      <c r="H119" t="str">
        <f t="shared" si="9"/>
        <v>4A5CC</v>
      </c>
      <c r="I119" s="3" t="s">
        <v>1578</v>
      </c>
      <c r="J119">
        <v>115</v>
      </c>
    </row>
    <row r="120" spans="2:10">
      <c r="B120" s="209">
        <f t="shared" si="6"/>
        <v>306640</v>
      </c>
      <c r="C120" t="str">
        <f t="shared" si="7"/>
        <v>4ADD0</v>
      </c>
      <c r="D120" s="3" t="s">
        <v>1578</v>
      </c>
      <c r="E120">
        <v>116</v>
      </c>
      <c r="G120" s="209">
        <f t="shared" si="8"/>
        <v>304592</v>
      </c>
      <c r="H120" t="str">
        <f t="shared" si="9"/>
        <v>4A5D0</v>
      </c>
      <c r="I120" s="3" t="s">
        <v>1578</v>
      </c>
      <c r="J120">
        <v>116</v>
      </c>
    </row>
    <row r="121" spans="2:10">
      <c r="B121" s="209">
        <f t="shared" si="6"/>
        <v>306644</v>
      </c>
      <c r="C121" t="str">
        <f t="shared" si="7"/>
        <v>4ADD4</v>
      </c>
      <c r="D121" s="3" t="s">
        <v>1578</v>
      </c>
      <c r="E121">
        <v>117</v>
      </c>
      <c r="G121" s="209">
        <f t="shared" si="8"/>
        <v>304596</v>
      </c>
      <c r="H121" t="str">
        <f t="shared" si="9"/>
        <v>4A5D4</v>
      </c>
      <c r="I121" s="3" t="s">
        <v>1578</v>
      </c>
      <c r="J121">
        <v>117</v>
      </c>
    </row>
    <row r="122" spans="2:10">
      <c r="B122" s="209">
        <f t="shared" si="6"/>
        <v>306648</v>
      </c>
      <c r="C122" t="str">
        <f t="shared" si="7"/>
        <v>4ADD8</v>
      </c>
      <c r="D122" s="3" t="s">
        <v>1578</v>
      </c>
      <c r="E122">
        <v>118</v>
      </c>
      <c r="G122" s="209">
        <f t="shared" si="8"/>
        <v>304600</v>
      </c>
      <c r="H122" t="str">
        <f t="shared" si="9"/>
        <v>4A5D8</v>
      </c>
      <c r="I122" s="3" t="s">
        <v>1578</v>
      </c>
      <c r="J122">
        <v>118</v>
      </c>
    </row>
    <row r="123" spans="2:10">
      <c r="B123" s="209">
        <f t="shared" si="6"/>
        <v>306652</v>
      </c>
      <c r="C123" t="str">
        <f t="shared" si="7"/>
        <v>4ADDC</v>
      </c>
      <c r="D123" s="3" t="s">
        <v>1578</v>
      </c>
      <c r="E123">
        <v>119</v>
      </c>
      <c r="G123" s="209">
        <f t="shared" si="8"/>
        <v>304604</v>
      </c>
      <c r="H123" t="str">
        <f t="shared" si="9"/>
        <v>4A5DC</v>
      </c>
      <c r="I123" s="3" t="s">
        <v>1578</v>
      </c>
      <c r="J123">
        <v>119</v>
      </c>
    </row>
    <row r="124" spans="2:10">
      <c r="B124" s="209">
        <f t="shared" si="6"/>
        <v>306656</v>
      </c>
      <c r="C124" t="str">
        <f t="shared" si="7"/>
        <v>4ADE0</v>
      </c>
      <c r="D124" s="3" t="s">
        <v>1578</v>
      </c>
      <c r="E124">
        <v>120</v>
      </c>
      <c r="G124" s="209">
        <f t="shared" si="8"/>
        <v>304608</v>
      </c>
      <c r="H124" t="str">
        <f t="shared" si="9"/>
        <v>4A5E0</v>
      </c>
      <c r="I124" s="3" t="s">
        <v>1578</v>
      </c>
      <c r="J124">
        <v>120</v>
      </c>
    </row>
    <row r="125" spans="2:10">
      <c r="B125" s="209">
        <f t="shared" si="6"/>
        <v>306660</v>
      </c>
      <c r="C125" t="str">
        <f t="shared" si="7"/>
        <v>4ADE4</v>
      </c>
      <c r="D125" s="3" t="s">
        <v>1578</v>
      </c>
      <c r="E125">
        <v>121</v>
      </c>
      <c r="G125" s="209">
        <f t="shared" si="8"/>
        <v>304612</v>
      </c>
      <c r="H125" t="str">
        <f t="shared" si="9"/>
        <v>4A5E4</v>
      </c>
      <c r="I125" s="3" t="s">
        <v>1578</v>
      </c>
      <c r="J125">
        <v>121</v>
      </c>
    </row>
    <row r="126" spans="2:10">
      <c r="B126" s="209">
        <f t="shared" si="6"/>
        <v>306664</v>
      </c>
      <c r="C126" t="str">
        <f t="shared" si="7"/>
        <v>4ADE8</v>
      </c>
      <c r="D126" s="3" t="s">
        <v>1578</v>
      </c>
      <c r="E126">
        <v>122</v>
      </c>
      <c r="G126" s="209">
        <f t="shared" si="8"/>
        <v>304616</v>
      </c>
      <c r="H126" t="str">
        <f t="shared" si="9"/>
        <v>4A5E8</v>
      </c>
      <c r="I126" s="3" t="s">
        <v>1578</v>
      </c>
      <c r="J126">
        <v>122</v>
      </c>
    </row>
    <row r="127" spans="2:10">
      <c r="B127" s="209">
        <f t="shared" si="6"/>
        <v>306668</v>
      </c>
      <c r="C127" t="str">
        <f t="shared" si="7"/>
        <v>4ADEC</v>
      </c>
      <c r="D127" s="3" t="s">
        <v>1578</v>
      </c>
      <c r="E127">
        <v>123</v>
      </c>
      <c r="G127" s="209">
        <f t="shared" si="8"/>
        <v>304620</v>
      </c>
      <c r="H127" t="str">
        <f t="shared" si="9"/>
        <v>4A5EC</v>
      </c>
      <c r="I127" s="3" t="s">
        <v>1578</v>
      </c>
      <c r="J127">
        <v>123</v>
      </c>
    </row>
    <row r="128" spans="2:10">
      <c r="B128" s="209">
        <f t="shared" si="6"/>
        <v>306672</v>
      </c>
      <c r="C128" t="str">
        <f t="shared" si="7"/>
        <v>4ADF0</v>
      </c>
      <c r="D128" s="3" t="s">
        <v>1578</v>
      </c>
      <c r="E128">
        <v>124</v>
      </c>
      <c r="G128" s="209">
        <f t="shared" si="8"/>
        <v>304624</v>
      </c>
      <c r="H128" t="str">
        <f t="shared" si="9"/>
        <v>4A5F0</v>
      </c>
      <c r="I128" s="3" t="s">
        <v>1578</v>
      </c>
      <c r="J128">
        <v>124</v>
      </c>
    </row>
    <row r="129" spans="2:10">
      <c r="B129" s="209">
        <f t="shared" si="6"/>
        <v>306676</v>
      </c>
      <c r="C129" t="str">
        <f t="shared" si="7"/>
        <v>4ADF4</v>
      </c>
      <c r="D129" s="3" t="s">
        <v>1578</v>
      </c>
      <c r="E129">
        <v>125</v>
      </c>
      <c r="G129" s="209">
        <f t="shared" si="8"/>
        <v>304628</v>
      </c>
      <c r="H129" t="str">
        <f t="shared" si="9"/>
        <v>4A5F4</v>
      </c>
      <c r="I129" s="3" t="s">
        <v>1578</v>
      </c>
      <c r="J129">
        <v>125</v>
      </c>
    </row>
    <row r="130" spans="2:10">
      <c r="B130" s="209">
        <f t="shared" si="6"/>
        <v>306680</v>
      </c>
      <c r="C130" t="str">
        <f t="shared" si="7"/>
        <v>4ADF8</v>
      </c>
      <c r="D130" s="3" t="s">
        <v>1578</v>
      </c>
      <c r="E130">
        <v>126</v>
      </c>
      <c r="G130" s="209">
        <f t="shared" si="8"/>
        <v>304632</v>
      </c>
      <c r="H130" t="str">
        <f t="shared" si="9"/>
        <v>4A5F8</v>
      </c>
      <c r="I130" s="3" t="s">
        <v>1578</v>
      </c>
      <c r="J130">
        <v>126</v>
      </c>
    </row>
    <row r="131" spans="2:10">
      <c r="B131" s="209">
        <f t="shared" si="6"/>
        <v>306684</v>
      </c>
      <c r="C131" t="str">
        <f t="shared" si="7"/>
        <v>4ADFC</v>
      </c>
      <c r="D131" s="3" t="s">
        <v>1578</v>
      </c>
      <c r="E131">
        <v>127</v>
      </c>
      <c r="G131" s="209">
        <f t="shared" si="8"/>
        <v>304636</v>
      </c>
      <c r="H131" t="str">
        <f t="shared" si="9"/>
        <v>4A5FC</v>
      </c>
      <c r="I131" s="3" t="s">
        <v>1578</v>
      </c>
      <c r="J131">
        <v>127</v>
      </c>
    </row>
    <row r="132" spans="2:10">
      <c r="B132" s="209">
        <f t="shared" si="6"/>
        <v>306688</v>
      </c>
      <c r="C132" t="str">
        <f t="shared" si="7"/>
        <v>4AE00</v>
      </c>
      <c r="D132" s="3" t="s">
        <v>1578</v>
      </c>
      <c r="E132">
        <v>128</v>
      </c>
      <c r="G132" s="209">
        <f t="shared" si="8"/>
        <v>304640</v>
      </c>
      <c r="H132" t="str">
        <f t="shared" si="9"/>
        <v>4A600</v>
      </c>
      <c r="I132" s="3" t="s">
        <v>1578</v>
      </c>
      <c r="J132">
        <v>128</v>
      </c>
    </row>
    <row r="133" spans="2:10">
      <c r="B133" s="209">
        <f t="shared" si="6"/>
        <v>306692</v>
      </c>
      <c r="C133" t="str">
        <f t="shared" si="7"/>
        <v>4AE04</v>
      </c>
      <c r="D133" s="3" t="s">
        <v>1578</v>
      </c>
      <c r="E133">
        <v>129</v>
      </c>
      <c r="G133" s="209">
        <f t="shared" si="8"/>
        <v>304644</v>
      </c>
      <c r="H133" t="str">
        <f t="shared" si="9"/>
        <v>4A604</v>
      </c>
      <c r="I133" s="3" t="s">
        <v>1578</v>
      </c>
      <c r="J133">
        <v>129</v>
      </c>
    </row>
    <row r="134" spans="2:10">
      <c r="B134" s="209">
        <f t="shared" si="6"/>
        <v>306696</v>
      </c>
      <c r="C134" t="str">
        <f t="shared" si="7"/>
        <v>4AE08</v>
      </c>
      <c r="D134" s="3" t="s">
        <v>1578</v>
      </c>
      <c r="E134">
        <v>130</v>
      </c>
      <c r="G134" s="209">
        <f t="shared" si="8"/>
        <v>304648</v>
      </c>
      <c r="H134" t="str">
        <f t="shared" si="9"/>
        <v>4A608</v>
      </c>
      <c r="I134" s="3" t="s">
        <v>1578</v>
      </c>
      <c r="J134">
        <v>130</v>
      </c>
    </row>
    <row r="135" spans="2:10">
      <c r="B135" s="209">
        <f t="shared" ref="B135:B198" si="10">B134+4</f>
        <v>306700</v>
      </c>
      <c r="C135" t="str">
        <f t="shared" ref="C135:C198" si="11">DEC2HEX(B135)</f>
        <v>4AE0C</v>
      </c>
      <c r="D135" s="3" t="s">
        <v>1578</v>
      </c>
      <c r="E135">
        <v>131</v>
      </c>
      <c r="G135" s="209">
        <f t="shared" ref="G135:G198" si="12">G134+4</f>
        <v>304652</v>
      </c>
      <c r="H135" t="str">
        <f t="shared" ref="H135:H198" si="13">DEC2HEX(G135)</f>
        <v>4A60C</v>
      </c>
      <c r="I135" s="3" t="s">
        <v>1578</v>
      </c>
      <c r="J135">
        <v>131</v>
      </c>
    </row>
    <row r="136" spans="2:10">
      <c r="B136" s="209">
        <f t="shared" si="10"/>
        <v>306704</v>
      </c>
      <c r="C136" t="str">
        <f t="shared" si="11"/>
        <v>4AE10</v>
      </c>
      <c r="D136" s="3" t="s">
        <v>1578</v>
      </c>
      <c r="E136">
        <v>132</v>
      </c>
      <c r="G136" s="209">
        <f t="shared" si="12"/>
        <v>304656</v>
      </c>
      <c r="H136" t="str">
        <f t="shared" si="13"/>
        <v>4A610</v>
      </c>
      <c r="I136" s="3" t="s">
        <v>1578</v>
      </c>
      <c r="J136">
        <v>132</v>
      </c>
    </row>
    <row r="137" spans="2:10">
      <c r="B137" s="209">
        <f t="shared" si="10"/>
        <v>306708</v>
      </c>
      <c r="C137" t="str">
        <f t="shared" si="11"/>
        <v>4AE14</v>
      </c>
      <c r="D137" s="3" t="s">
        <v>1578</v>
      </c>
      <c r="E137">
        <v>133</v>
      </c>
      <c r="G137" s="209">
        <f t="shared" si="12"/>
        <v>304660</v>
      </c>
      <c r="H137" t="str">
        <f t="shared" si="13"/>
        <v>4A614</v>
      </c>
      <c r="I137" s="3" t="s">
        <v>1578</v>
      </c>
      <c r="J137">
        <v>133</v>
      </c>
    </row>
    <row r="138" spans="2:10">
      <c r="B138" s="209">
        <f t="shared" si="10"/>
        <v>306712</v>
      </c>
      <c r="C138" t="str">
        <f t="shared" si="11"/>
        <v>4AE18</v>
      </c>
      <c r="D138" s="3" t="s">
        <v>1578</v>
      </c>
      <c r="E138">
        <v>134</v>
      </c>
      <c r="G138" s="209">
        <f t="shared" si="12"/>
        <v>304664</v>
      </c>
      <c r="H138" t="str">
        <f t="shared" si="13"/>
        <v>4A618</v>
      </c>
      <c r="I138" s="3" t="s">
        <v>1578</v>
      </c>
      <c r="J138">
        <v>134</v>
      </c>
    </row>
    <row r="139" spans="2:10">
      <c r="B139" s="209">
        <f t="shared" si="10"/>
        <v>306716</v>
      </c>
      <c r="C139" t="str">
        <f t="shared" si="11"/>
        <v>4AE1C</v>
      </c>
      <c r="D139" s="3" t="s">
        <v>1578</v>
      </c>
      <c r="E139">
        <v>135</v>
      </c>
      <c r="G139" s="209">
        <f t="shared" si="12"/>
        <v>304668</v>
      </c>
      <c r="H139" t="str">
        <f t="shared" si="13"/>
        <v>4A61C</v>
      </c>
      <c r="I139" s="3" t="s">
        <v>1578</v>
      </c>
      <c r="J139">
        <v>135</v>
      </c>
    </row>
    <row r="140" spans="2:10">
      <c r="B140" s="209">
        <f t="shared" si="10"/>
        <v>306720</v>
      </c>
      <c r="C140" t="str">
        <f t="shared" si="11"/>
        <v>4AE20</v>
      </c>
      <c r="D140" s="3" t="s">
        <v>1578</v>
      </c>
      <c r="E140">
        <v>136</v>
      </c>
      <c r="G140" s="209">
        <f t="shared" si="12"/>
        <v>304672</v>
      </c>
      <c r="H140" t="str">
        <f t="shared" si="13"/>
        <v>4A620</v>
      </c>
      <c r="I140" s="3" t="s">
        <v>1578</v>
      </c>
      <c r="J140">
        <v>136</v>
      </c>
    </row>
    <row r="141" spans="2:10">
      <c r="B141" s="209">
        <f t="shared" si="10"/>
        <v>306724</v>
      </c>
      <c r="C141" t="str">
        <f t="shared" si="11"/>
        <v>4AE24</v>
      </c>
      <c r="D141" s="3" t="s">
        <v>1578</v>
      </c>
      <c r="E141">
        <v>137</v>
      </c>
      <c r="G141" s="209">
        <f t="shared" si="12"/>
        <v>304676</v>
      </c>
      <c r="H141" t="str">
        <f t="shared" si="13"/>
        <v>4A624</v>
      </c>
      <c r="I141" s="3" t="s">
        <v>1578</v>
      </c>
      <c r="J141">
        <v>137</v>
      </c>
    </row>
    <row r="142" spans="2:10">
      <c r="B142" s="209">
        <f t="shared" si="10"/>
        <v>306728</v>
      </c>
      <c r="C142" t="str">
        <f t="shared" si="11"/>
        <v>4AE28</v>
      </c>
      <c r="D142" s="3" t="s">
        <v>1578</v>
      </c>
      <c r="E142">
        <v>138</v>
      </c>
      <c r="G142" s="209">
        <f t="shared" si="12"/>
        <v>304680</v>
      </c>
      <c r="H142" t="str">
        <f t="shared" si="13"/>
        <v>4A628</v>
      </c>
      <c r="I142" s="3" t="s">
        <v>1578</v>
      </c>
      <c r="J142">
        <v>138</v>
      </c>
    </row>
    <row r="143" spans="2:10">
      <c r="B143" s="209">
        <f t="shared" si="10"/>
        <v>306732</v>
      </c>
      <c r="C143" t="str">
        <f t="shared" si="11"/>
        <v>4AE2C</v>
      </c>
      <c r="D143" s="3" t="s">
        <v>1578</v>
      </c>
      <c r="E143">
        <v>139</v>
      </c>
      <c r="G143" s="209">
        <f t="shared" si="12"/>
        <v>304684</v>
      </c>
      <c r="H143" t="str">
        <f t="shared" si="13"/>
        <v>4A62C</v>
      </c>
      <c r="I143" s="3" t="s">
        <v>1578</v>
      </c>
      <c r="J143">
        <v>139</v>
      </c>
    </row>
    <row r="144" spans="2:10">
      <c r="B144" s="209">
        <f t="shared" si="10"/>
        <v>306736</v>
      </c>
      <c r="C144" t="str">
        <f t="shared" si="11"/>
        <v>4AE30</v>
      </c>
      <c r="D144" s="3" t="s">
        <v>1578</v>
      </c>
      <c r="E144">
        <v>140</v>
      </c>
      <c r="G144" s="209">
        <f t="shared" si="12"/>
        <v>304688</v>
      </c>
      <c r="H144" t="str">
        <f t="shared" si="13"/>
        <v>4A630</v>
      </c>
      <c r="I144" s="3" t="s">
        <v>1578</v>
      </c>
      <c r="J144">
        <v>140</v>
      </c>
    </row>
    <row r="145" spans="2:10">
      <c r="B145" s="209">
        <f t="shared" si="10"/>
        <v>306740</v>
      </c>
      <c r="C145" t="str">
        <f t="shared" si="11"/>
        <v>4AE34</v>
      </c>
      <c r="D145" s="3" t="s">
        <v>1578</v>
      </c>
      <c r="E145">
        <v>141</v>
      </c>
      <c r="G145" s="209">
        <f t="shared" si="12"/>
        <v>304692</v>
      </c>
      <c r="H145" t="str">
        <f t="shared" si="13"/>
        <v>4A634</v>
      </c>
      <c r="I145" s="3" t="s">
        <v>1578</v>
      </c>
      <c r="J145">
        <v>141</v>
      </c>
    </row>
    <row r="146" spans="2:10">
      <c r="B146" s="209">
        <f t="shared" si="10"/>
        <v>306744</v>
      </c>
      <c r="C146" t="str">
        <f t="shared" si="11"/>
        <v>4AE38</v>
      </c>
      <c r="D146" s="3" t="s">
        <v>1578</v>
      </c>
      <c r="E146">
        <v>142</v>
      </c>
      <c r="G146" s="209">
        <f t="shared" si="12"/>
        <v>304696</v>
      </c>
      <c r="H146" t="str">
        <f t="shared" si="13"/>
        <v>4A638</v>
      </c>
      <c r="I146" s="3" t="s">
        <v>1578</v>
      </c>
      <c r="J146">
        <v>142</v>
      </c>
    </row>
    <row r="147" spans="2:10">
      <c r="B147" s="209">
        <f t="shared" si="10"/>
        <v>306748</v>
      </c>
      <c r="C147" t="str">
        <f t="shared" si="11"/>
        <v>4AE3C</v>
      </c>
      <c r="D147" s="3" t="s">
        <v>1578</v>
      </c>
      <c r="E147">
        <v>143</v>
      </c>
      <c r="G147" s="209">
        <f t="shared" si="12"/>
        <v>304700</v>
      </c>
      <c r="H147" t="str">
        <f t="shared" si="13"/>
        <v>4A63C</v>
      </c>
      <c r="I147" s="3" t="s">
        <v>1578</v>
      </c>
      <c r="J147">
        <v>143</v>
      </c>
    </row>
    <row r="148" spans="2:10">
      <c r="B148" s="209">
        <f t="shared" si="10"/>
        <v>306752</v>
      </c>
      <c r="C148" t="str">
        <f t="shared" si="11"/>
        <v>4AE40</v>
      </c>
      <c r="D148" s="3" t="s">
        <v>1578</v>
      </c>
      <c r="E148">
        <v>144</v>
      </c>
      <c r="G148" s="209">
        <f t="shared" si="12"/>
        <v>304704</v>
      </c>
      <c r="H148" t="str">
        <f t="shared" si="13"/>
        <v>4A640</v>
      </c>
      <c r="I148" s="3" t="s">
        <v>1578</v>
      </c>
      <c r="J148">
        <v>144</v>
      </c>
    </row>
    <row r="149" spans="2:10">
      <c r="B149" s="209">
        <f t="shared" si="10"/>
        <v>306756</v>
      </c>
      <c r="C149" t="str">
        <f t="shared" si="11"/>
        <v>4AE44</v>
      </c>
      <c r="D149" s="3" t="s">
        <v>1578</v>
      </c>
      <c r="E149">
        <v>145</v>
      </c>
      <c r="G149" s="209">
        <f t="shared" si="12"/>
        <v>304708</v>
      </c>
      <c r="H149" t="str">
        <f t="shared" si="13"/>
        <v>4A644</v>
      </c>
      <c r="I149" s="3" t="s">
        <v>1578</v>
      </c>
      <c r="J149">
        <v>145</v>
      </c>
    </row>
    <row r="150" spans="2:10">
      <c r="B150" s="209">
        <f t="shared" si="10"/>
        <v>306760</v>
      </c>
      <c r="C150" t="str">
        <f t="shared" si="11"/>
        <v>4AE48</v>
      </c>
      <c r="D150" s="3" t="s">
        <v>1578</v>
      </c>
      <c r="E150">
        <v>146</v>
      </c>
      <c r="G150" s="209">
        <f t="shared" si="12"/>
        <v>304712</v>
      </c>
      <c r="H150" t="str">
        <f t="shared" si="13"/>
        <v>4A648</v>
      </c>
      <c r="I150" s="3" t="s">
        <v>1578</v>
      </c>
      <c r="J150">
        <v>146</v>
      </c>
    </row>
    <row r="151" spans="2:10">
      <c r="B151" s="209">
        <f t="shared" si="10"/>
        <v>306764</v>
      </c>
      <c r="C151" t="str">
        <f t="shared" si="11"/>
        <v>4AE4C</v>
      </c>
      <c r="D151" s="3" t="s">
        <v>1578</v>
      </c>
      <c r="E151">
        <v>147</v>
      </c>
      <c r="G151" s="209">
        <f t="shared" si="12"/>
        <v>304716</v>
      </c>
      <c r="H151" t="str">
        <f t="shared" si="13"/>
        <v>4A64C</v>
      </c>
      <c r="I151" s="3" t="s">
        <v>1578</v>
      </c>
      <c r="J151">
        <v>147</v>
      </c>
    </row>
    <row r="152" spans="2:10">
      <c r="B152" s="209">
        <f t="shared" si="10"/>
        <v>306768</v>
      </c>
      <c r="C152" t="str">
        <f t="shared" si="11"/>
        <v>4AE50</v>
      </c>
      <c r="D152" s="3" t="s">
        <v>1578</v>
      </c>
      <c r="E152">
        <v>148</v>
      </c>
      <c r="G152" s="209">
        <f t="shared" si="12"/>
        <v>304720</v>
      </c>
      <c r="H152" t="str">
        <f t="shared" si="13"/>
        <v>4A650</v>
      </c>
      <c r="I152" s="3" t="s">
        <v>1578</v>
      </c>
      <c r="J152">
        <v>148</v>
      </c>
    </row>
    <row r="153" spans="2:10">
      <c r="B153" s="209">
        <f t="shared" si="10"/>
        <v>306772</v>
      </c>
      <c r="C153" t="str">
        <f t="shared" si="11"/>
        <v>4AE54</v>
      </c>
      <c r="D153" s="3" t="s">
        <v>1578</v>
      </c>
      <c r="E153">
        <v>149</v>
      </c>
      <c r="G153" s="209">
        <f t="shared" si="12"/>
        <v>304724</v>
      </c>
      <c r="H153" t="str">
        <f t="shared" si="13"/>
        <v>4A654</v>
      </c>
      <c r="I153" s="3" t="s">
        <v>1578</v>
      </c>
      <c r="J153">
        <v>149</v>
      </c>
    </row>
    <row r="154" spans="2:10">
      <c r="B154" s="209">
        <f t="shared" si="10"/>
        <v>306776</v>
      </c>
      <c r="C154" t="str">
        <f t="shared" si="11"/>
        <v>4AE58</v>
      </c>
      <c r="D154" s="3" t="s">
        <v>1578</v>
      </c>
      <c r="E154">
        <v>150</v>
      </c>
      <c r="G154" s="209">
        <f t="shared" si="12"/>
        <v>304728</v>
      </c>
      <c r="H154" t="str">
        <f t="shared" si="13"/>
        <v>4A658</v>
      </c>
      <c r="I154" s="3" t="s">
        <v>1578</v>
      </c>
      <c r="J154">
        <v>150</v>
      </c>
    </row>
    <row r="155" spans="2:10">
      <c r="B155" s="209">
        <f t="shared" si="10"/>
        <v>306780</v>
      </c>
      <c r="C155" t="str">
        <f t="shared" si="11"/>
        <v>4AE5C</v>
      </c>
      <c r="D155" s="3" t="s">
        <v>1578</v>
      </c>
      <c r="E155">
        <v>151</v>
      </c>
      <c r="G155" s="209">
        <f t="shared" si="12"/>
        <v>304732</v>
      </c>
      <c r="H155" t="str">
        <f t="shared" si="13"/>
        <v>4A65C</v>
      </c>
      <c r="I155" s="3" t="s">
        <v>1578</v>
      </c>
      <c r="J155">
        <v>151</v>
      </c>
    </row>
    <row r="156" spans="2:10">
      <c r="B156" s="209">
        <f t="shared" si="10"/>
        <v>306784</v>
      </c>
      <c r="C156" t="str">
        <f t="shared" si="11"/>
        <v>4AE60</v>
      </c>
      <c r="D156" s="3" t="s">
        <v>1578</v>
      </c>
      <c r="E156">
        <v>152</v>
      </c>
      <c r="G156" s="209">
        <f t="shared" si="12"/>
        <v>304736</v>
      </c>
      <c r="H156" t="str">
        <f t="shared" si="13"/>
        <v>4A660</v>
      </c>
      <c r="I156" s="3" t="s">
        <v>1578</v>
      </c>
      <c r="J156">
        <v>152</v>
      </c>
    </row>
    <row r="157" spans="2:10">
      <c r="B157" s="209">
        <f t="shared" si="10"/>
        <v>306788</v>
      </c>
      <c r="C157" t="str">
        <f t="shared" si="11"/>
        <v>4AE64</v>
      </c>
      <c r="D157" s="3" t="s">
        <v>1578</v>
      </c>
      <c r="E157">
        <v>153</v>
      </c>
      <c r="G157" s="209">
        <f t="shared" si="12"/>
        <v>304740</v>
      </c>
      <c r="H157" t="str">
        <f t="shared" si="13"/>
        <v>4A664</v>
      </c>
      <c r="I157" s="3" t="s">
        <v>1578</v>
      </c>
      <c r="J157">
        <v>153</v>
      </c>
    </row>
    <row r="158" spans="2:10">
      <c r="B158" s="209">
        <f t="shared" si="10"/>
        <v>306792</v>
      </c>
      <c r="C158" t="str">
        <f t="shared" si="11"/>
        <v>4AE68</v>
      </c>
      <c r="D158" s="3" t="s">
        <v>1578</v>
      </c>
      <c r="E158">
        <v>154</v>
      </c>
      <c r="G158" s="209">
        <f t="shared" si="12"/>
        <v>304744</v>
      </c>
      <c r="H158" t="str">
        <f t="shared" si="13"/>
        <v>4A668</v>
      </c>
      <c r="I158" s="3" t="s">
        <v>1578</v>
      </c>
      <c r="J158">
        <v>154</v>
      </c>
    </row>
    <row r="159" spans="2:10">
      <c r="B159" s="209">
        <f t="shared" si="10"/>
        <v>306796</v>
      </c>
      <c r="C159" t="str">
        <f t="shared" si="11"/>
        <v>4AE6C</v>
      </c>
      <c r="D159" s="3" t="s">
        <v>1578</v>
      </c>
      <c r="E159">
        <v>155</v>
      </c>
      <c r="G159" s="209">
        <f t="shared" si="12"/>
        <v>304748</v>
      </c>
      <c r="H159" t="str">
        <f t="shared" si="13"/>
        <v>4A66C</v>
      </c>
      <c r="I159" s="3" t="s">
        <v>1578</v>
      </c>
      <c r="J159">
        <v>155</v>
      </c>
    </row>
    <row r="160" spans="2:10">
      <c r="B160" s="209">
        <f t="shared" si="10"/>
        <v>306800</v>
      </c>
      <c r="C160" t="str">
        <f t="shared" si="11"/>
        <v>4AE70</v>
      </c>
      <c r="D160" s="3" t="s">
        <v>1578</v>
      </c>
      <c r="E160">
        <v>156</v>
      </c>
      <c r="G160" s="209">
        <f t="shared" si="12"/>
        <v>304752</v>
      </c>
      <c r="H160" t="str">
        <f t="shared" si="13"/>
        <v>4A670</v>
      </c>
      <c r="I160" s="3" t="s">
        <v>1578</v>
      </c>
      <c r="J160">
        <v>156</v>
      </c>
    </row>
    <row r="161" spans="2:10">
      <c r="B161" s="209">
        <f t="shared" si="10"/>
        <v>306804</v>
      </c>
      <c r="C161" t="str">
        <f t="shared" si="11"/>
        <v>4AE74</v>
      </c>
      <c r="D161" s="3" t="s">
        <v>1578</v>
      </c>
      <c r="E161">
        <v>157</v>
      </c>
      <c r="G161" s="209">
        <f t="shared" si="12"/>
        <v>304756</v>
      </c>
      <c r="H161" t="str">
        <f t="shared" si="13"/>
        <v>4A674</v>
      </c>
      <c r="I161" s="3" t="s">
        <v>1578</v>
      </c>
      <c r="J161">
        <v>157</v>
      </c>
    </row>
    <row r="162" spans="2:10">
      <c r="B162" s="209">
        <f t="shared" si="10"/>
        <v>306808</v>
      </c>
      <c r="C162" t="str">
        <f t="shared" si="11"/>
        <v>4AE78</v>
      </c>
      <c r="D162" s="3" t="s">
        <v>1578</v>
      </c>
      <c r="E162">
        <v>158</v>
      </c>
      <c r="G162" s="209">
        <f t="shared" si="12"/>
        <v>304760</v>
      </c>
      <c r="H162" t="str">
        <f t="shared" si="13"/>
        <v>4A678</v>
      </c>
      <c r="I162" s="3" t="s">
        <v>1578</v>
      </c>
      <c r="J162">
        <v>158</v>
      </c>
    </row>
    <row r="163" spans="2:10">
      <c r="B163" s="209">
        <f t="shared" si="10"/>
        <v>306812</v>
      </c>
      <c r="C163" t="str">
        <f t="shared" si="11"/>
        <v>4AE7C</v>
      </c>
      <c r="D163" s="3" t="s">
        <v>1578</v>
      </c>
      <c r="E163">
        <v>159</v>
      </c>
      <c r="G163" s="209">
        <f t="shared" si="12"/>
        <v>304764</v>
      </c>
      <c r="H163" t="str">
        <f t="shared" si="13"/>
        <v>4A67C</v>
      </c>
      <c r="I163" s="3" t="s">
        <v>1578</v>
      </c>
      <c r="J163">
        <v>159</v>
      </c>
    </row>
    <row r="164" spans="2:10">
      <c r="B164" s="209">
        <f t="shared" si="10"/>
        <v>306816</v>
      </c>
      <c r="C164" t="str">
        <f t="shared" si="11"/>
        <v>4AE80</v>
      </c>
      <c r="D164" s="3" t="s">
        <v>1578</v>
      </c>
      <c r="E164">
        <v>160</v>
      </c>
      <c r="G164" s="209">
        <f t="shared" si="12"/>
        <v>304768</v>
      </c>
      <c r="H164" t="str">
        <f t="shared" si="13"/>
        <v>4A680</v>
      </c>
      <c r="I164" s="3" t="s">
        <v>1578</v>
      </c>
      <c r="J164">
        <v>160</v>
      </c>
    </row>
    <row r="165" spans="2:10">
      <c r="B165" s="209">
        <f t="shared" si="10"/>
        <v>306820</v>
      </c>
      <c r="C165" t="str">
        <f t="shared" si="11"/>
        <v>4AE84</v>
      </c>
      <c r="D165" s="3" t="s">
        <v>1578</v>
      </c>
      <c r="E165">
        <v>161</v>
      </c>
      <c r="G165" s="209">
        <f t="shared" si="12"/>
        <v>304772</v>
      </c>
      <c r="H165" t="str">
        <f t="shared" si="13"/>
        <v>4A684</v>
      </c>
      <c r="I165" s="3" t="s">
        <v>1578</v>
      </c>
      <c r="J165">
        <v>161</v>
      </c>
    </row>
    <row r="166" spans="2:10">
      <c r="B166" s="209">
        <f t="shared" si="10"/>
        <v>306824</v>
      </c>
      <c r="C166" t="str">
        <f t="shared" si="11"/>
        <v>4AE88</v>
      </c>
      <c r="D166" s="3" t="s">
        <v>1578</v>
      </c>
      <c r="E166">
        <v>162</v>
      </c>
      <c r="G166" s="209">
        <f t="shared" si="12"/>
        <v>304776</v>
      </c>
      <c r="H166" t="str">
        <f t="shared" si="13"/>
        <v>4A688</v>
      </c>
      <c r="I166" s="3" t="s">
        <v>1578</v>
      </c>
      <c r="J166">
        <v>162</v>
      </c>
    </row>
    <row r="167" spans="2:10">
      <c r="B167" s="209">
        <f t="shared" si="10"/>
        <v>306828</v>
      </c>
      <c r="C167" t="str">
        <f t="shared" si="11"/>
        <v>4AE8C</v>
      </c>
      <c r="D167" s="3" t="s">
        <v>1578</v>
      </c>
      <c r="E167">
        <v>163</v>
      </c>
      <c r="G167" s="209">
        <f t="shared" si="12"/>
        <v>304780</v>
      </c>
      <c r="H167" t="str">
        <f t="shared" si="13"/>
        <v>4A68C</v>
      </c>
      <c r="I167" s="3" t="s">
        <v>1578</v>
      </c>
      <c r="J167">
        <v>163</v>
      </c>
    </row>
    <row r="168" spans="2:10">
      <c r="B168" s="209">
        <f t="shared" si="10"/>
        <v>306832</v>
      </c>
      <c r="C168" t="str">
        <f t="shared" si="11"/>
        <v>4AE90</v>
      </c>
      <c r="D168" s="3" t="s">
        <v>1578</v>
      </c>
      <c r="E168">
        <v>164</v>
      </c>
      <c r="G168" s="209">
        <f t="shared" si="12"/>
        <v>304784</v>
      </c>
      <c r="H168" t="str">
        <f t="shared" si="13"/>
        <v>4A690</v>
      </c>
      <c r="I168" s="3" t="s">
        <v>1578</v>
      </c>
      <c r="J168">
        <v>164</v>
      </c>
    </row>
    <row r="169" spans="2:10">
      <c r="B169" s="209">
        <f t="shared" si="10"/>
        <v>306836</v>
      </c>
      <c r="C169" t="str">
        <f t="shared" si="11"/>
        <v>4AE94</v>
      </c>
      <c r="D169" s="3" t="s">
        <v>1578</v>
      </c>
      <c r="E169">
        <v>165</v>
      </c>
      <c r="G169" s="209">
        <f t="shared" si="12"/>
        <v>304788</v>
      </c>
      <c r="H169" t="str">
        <f t="shared" si="13"/>
        <v>4A694</v>
      </c>
      <c r="I169" s="3" t="s">
        <v>1578</v>
      </c>
      <c r="J169">
        <v>165</v>
      </c>
    </row>
    <row r="170" spans="2:10">
      <c r="B170" s="209">
        <f t="shared" si="10"/>
        <v>306840</v>
      </c>
      <c r="C170" t="str">
        <f t="shared" si="11"/>
        <v>4AE98</v>
      </c>
      <c r="D170" s="3" t="s">
        <v>1578</v>
      </c>
      <c r="E170">
        <v>166</v>
      </c>
      <c r="G170" s="209">
        <f t="shared" si="12"/>
        <v>304792</v>
      </c>
      <c r="H170" t="str">
        <f t="shared" si="13"/>
        <v>4A698</v>
      </c>
      <c r="I170" s="3" t="s">
        <v>1578</v>
      </c>
      <c r="J170">
        <v>166</v>
      </c>
    </row>
    <row r="171" spans="2:10">
      <c r="B171" s="209">
        <f t="shared" si="10"/>
        <v>306844</v>
      </c>
      <c r="C171" t="str">
        <f t="shared" si="11"/>
        <v>4AE9C</v>
      </c>
      <c r="D171" s="3" t="s">
        <v>1578</v>
      </c>
      <c r="E171">
        <v>167</v>
      </c>
      <c r="G171" s="209">
        <f t="shared" si="12"/>
        <v>304796</v>
      </c>
      <c r="H171" t="str">
        <f t="shared" si="13"/>
        <v>4A69C</v>
      </c>
      <c r="I171" s="3" t="s">
        <v>1578</v>
      </c>
      <c r="J171">
        <v>167</v>
      </c>
    </row>
    <row r="172" spans="2:10">
      <c r="B172" s="209">
        <f t="shared" si="10"/>
        <v>306848</v>
      </c>
      <c r="C172" t="str">
        <f t="shared" si="11"/>
        <v>4AEA0</v>
      </c>
      <c r="D172" s="3" t="s">
        <v>1578</v>
      </c>
      <c r="E172">
        <v>168</v>
      </c>
      <c r="G172" s="209">
        <f t="shared" si="12"/>
        <v>304800</v>
      </c>
      <c r="H172" t="str">
        <f t="shared" si="13"/>
        <v>4A6A0</v>
      </c>
      <c r="I172" s="3" t="s">
        <v>1578</v>
      </c>
      <c r="J172">
        <v>168</v>
      </c>
    </row>
    <row r="173" spans="2:10">
      <c r="B173" s="209">
        <f t="shared" si="10"/>
        <v>306852</v>
      </c>
      <c r="C173" t="str">
        <f t="shared" si="11"/>
        <v>4AEA4</v>
      </c>
      <c r="D173" s="3" t="s">
        <v>1578</v>
      </c>
      <c r="E173">
        <v>169</v>
      </c>
      <c r="G173" s="209">
        <f t="shared" si="12"/>
        <v>304804</v>
      </c>
      <c r="H173" t="str">
        <f t="shared" si="13"/>
        <v>4A6A4</v>
      </c>
      <c r="I173" s="3" t="s">
        <v>1578</v>
      </c>
      <c r="J173">
        <v>169</v>
      </c>
    </row>
    <row r="174" spans="2:10">
      <c r="B174" s="209">
        <f t="shared" si="10"/>
        <v>306856</v>
      </c>
      <c r="C174" t="str">
        <f t="shared" si="11"/>
        <v>4AEA8</v>
      </c>
      <c r="D174" s="3" t="s">
        <v>1578</v>
      </c>
      <c r="E174">
        <v>170</v>
      </c>
      <c r="G174" s="209">
        <f t="shared" si="12"/>
        <v>304808</v>
      </c>
      <c r="H174" t="str">
        <f t="shared" si="13"/>
        <v>4A6A8</v>
      </c>
      <c r="I174" s="3" t="s">
        <v>1578</v>
      </c>
      <c r="J174">
        <v>170</v>
      </c>
    </row>
    <row r="175" spans="2:10">
      <c r="B175" s="209">
        <f t="shared" si="10"/>
        <v>306860</v>
      </c>
      <c r="C175" t="str">
        <f t="shared" si="11"/>
        <v>4AEAC</v>
      </c>
      <c r="D175" s="3" t="s">
        <v>1578</v>
      </c>
      <c r="E175">
        <v>171</v>
      </c>
      <c r="G175" s="209">
        <f t="shared" si="12"/>
        <v>304812</v>
      </c>
      <c r="H175" t="str">
        <f t="shared" si="13"/>
        <v>4A6AC</v>
      </c>
      <c r="I175" s="3" t="s">
        <v>1578</v>
      </c>
      <c r="J175">
        <v>171</v>
      </c>
    </row>
    <row r="176" spans="2:10">
      <c r="B176" s="209">
        <f t="shared" si="10"/>
        <v>306864</v>
      </c>
      <c r="C176" t="str">
        <f t="shared" si="11"/>
        <v>4AEB0</v>
      </c>
      <c r="D176" s="3" t="s">
        <v>1578</v>
      </c>
      <c r="E176">
        <v>172</v>
      </c>
      <c r="G176" s="209">
        <f t="shared" si="12"/>
        <v>304816</v>
      </c>
      <c r="H176" t="str">
        <f t="shared" si="13"/>
        <v>4A6B0</v>
      </c>
      <c r="I176" s="3" t="s">
        <v>1578</v>
      </c>
      <c r="J176">
        <v>172</v>
      </c>
    </row>
    <row r="177" spans="2:10">
      <c r="B177" s="209">
        <f t="shared" si="10"/>
        <v>306868</v>
      </c>
      <c r="C177" t="str">
        <f t="shared" si="11"/>
        <v>4AEB4</v>
      </c>
      <c r="D177" s="3" t="s">
        <v>1578</v>
      </c>
      <c r="E177">
        <v>173</v>
      </c>
      <c r="G177" s="209">
        <f t="shared" si="12"/>
        <v>304820</v>
      </c>
      <c r="H177" t="str">
        <f t="shared" si="13"/>
        <v>4A6B4</v>
      </c>
      <c r="I177" s="3" t="s">
        <v>1578</v>
      </c>
      <c r="J177">
        <v>173</v>
      </c>
    </row>
    <row r="178" spans="2:10">
      <c r="B178" s="209">
        <f t="shared" si="10"/>
        <v>306872</v>
      </c>
      <c r="C178" t="str">
        <f t="shared" si="11"/>
        <v>4AEB8</v>
      </c>
      <c r="D178" s="3" t="s">
        <v>1578</v>
      </c>
      <c r="E178">
        <v>174</v>
      </c>
      <c r="G178" s="209">
        <f t="shared" si="12"/>
        <v>304824</v>
      </c>
      <c r="H178" t="str">
        <f t="shared" si="13"/>
        <v>4A6B8</v>
      </c>
      <c r="I178" s="3" t="s">
        <v>1578</v>
      </c>
      <c r="J178">
        <v>174</v>
      </c>
    </row>
    <row r="179" spans="2:10">
      <c r="B179" s="209">
        <f t="shared" si="10"/>
        <v>306876</v>
      </c>
      <c r="C179" t="str">
        <f t="shared" si="11"/>
        <v>4AEBC</v>
      </c>
      <c r="D179" s="3" t="s">
        <v>1578</v>
      </c>
      <c r="E179">
        <v>175</v>
      </c>
      <c r="G179" s="209">
        <f t="shared" si="12"/>
        <v>304828</v>
      </c>
      <c r="H179" t="str">
        <f t="shared" si="13"/>
        <v>4A6BC</v>
      </c>
      <c r="I179" s="3" t="s">
        <v>1578</v>
      </c>
      <c r="J179">
        <v>175</v>
      </c>
    </row>
    <row r="180" spans="2:10">
      <c r="B180" s="209">
        <f t="shared" si="10"/>
        <v>306880</v>
      </c>
      <c r="C180" t="str">
        <f t="shared" si="11"/>
        <v>4AEC0</v>
      </c>
      <c r="D180" s="3" t="s">
        <v>1578</v>
      </c>
      <c r="E180">
        <v>176</v>
      </c>
      <c r="G180" s="209">
        <f t="shared" si="12"/>
        <v>304832</v>
      </c>
      <c r="H180" t="str">
        <f t="shared" si="13"/>
        <v>4A6C0</v>
      </c>
      <c r="I180" s="3" t="s">
        <v>1578</v>
      </c>
      <c r="J180">
        <v>176</v>
      </c>
    </row>
    <row r="181" spans="2:10">
      <c r="B181" s="209">
        <f t="shared" si="10"/>
        <v>306884</v>
      </c>
      <c r="C181" t="str">
        <f t="shared" si="11"/>
        <v>4AEC4</v>
      </c>
      <c r="D181" s="3" t="s">
        <v>1578</v>
      </c>
      <c r="E181">
        <v>177</v>
      </c>
      <c r="G181" s="209">
        <f t="shared" si="12"/>
        <v>304836</v>
      </c>
      <c r="H181" t="str">
        <f t="shared" si="13"/>
        <v>4A6C4</v>
      </c>
      <c r="I181" s="3" t="s">
        <v>1578</v>
      </c>
      <c r="J181">
        <v>177</v>
      </c>
    </row>
    <row r="182" spans="2:10">
      <c r="B182" s="209">
        <f t="shared" si="10"/>
        <v>306888</v>
      </c>
      <c r="C182" t="str">
        <f t="shared" si="11"/>
        <v>4AEC8</v>
      </c>
      <c r="D182" s="3" t="s">
        <v>1578</v>
      </c>
      <c r="E182">
        <v>178</v>
      </c>
      <c r="G182" s="209">
        <f t="shared" si="12"/>
        <v>304840</v>
      </c>
      <c r="H182" t="str">
        <f t="shared" si="13"/>
        <v>4A6C8</v>
      </c>
      <c r="I182" s="3" t="s">
        <v>1578</v>
      </c>
      <c r="J182">
        <v>178</v>
      </c>
    </row>
    <row r="183" spans="2:10">
      <c r="B183" s="209">
        <f t="shared" si="10"/>
        <v>306892</v>
      </c>
      <c r="C183" t="str">
        <f t="shared" si="11"/>
        <v>4AECC</v>
      </c>
      <c r="D183" s="3" t="s">
        <v>1578</v>
      </c>
      <c r="E183">
        <v>179</v>
      </c>
      <c r="G183" s="209">
        <f t="shared" si="12"/>
        <v>304844</v>
      </c>
      <c r="H183" t="str">
        <f t="shared" si="13"/>
        <v>4A6CC</v>
      </c>
      <c r="I183" s="3" t="s">
        <v>1578</v>
      </c>
      <c r="J183">
        <v>179</v>
      </c>
    </row>
    <row r="184" spans="2:10">
      <c r="B184" s="209">
        <f t="shared" si="10"/>
        <v>306896</v>
      </c>
      <c r="C184" t="str">
        <f t="shared" si="11"/>
        <v>4AED0</v>
      </c>
      <c r="D184" s="3" t="s">
        <v>1578</v>
      </c>
      <c r="E184">
        <v>180</v>
      </c>
      <c r="G184" s="209">
        <f t="shared" si="12"/>
        <v>304848</v>
      </c>
      <c r="H184" t="str">
        <f t="shared" si="13"/>
        <v>4A6D0</v>
      </c>
      <c r="I184" s="3" t="s">
        <v>1578</v>
      </c>
      <c r="J184">
        <v>180</v>
      </c>
    </row>
    <row r="185" spans="2:10">
      <c r="B185" s="209">
        <f t="shared" si="10"/>
        <v>306900</v>
      </c>
      <c r="C185" t="str">
        <f t="shared" si="11"/>
        <v>4AED4</v>
      </c>
      <c r="D185" s="3" t="s">
        <v>1578</v>
      </c>
      <c r="E185">
        <v>181</v>
      </c>
      <c r="G185" s="209">
        <f t="shared" si="12"/>
        <v>304852</v>
      </c>
      <c r="H185" t="str">
        <f t="shared" si="13"/>
        <v>4A6D4</v>
      </c>
      <c r="I185" s="3" t="s">
        <v>1578</v>
      </c>
      <c r="J185">
        <v>181</v>
      </c>
    </row>
    <row r="186" spans="2:10">
      <c r="B186" s="209">
        <f t="shared" si="10"/>
        <v>306904</v>
      </c>
      <c r="C186" t="str">
        <f t="shared" si="11"/>
        <v>4AED8</v>
      </c>
      <c r="D186" s="3" t="s">
        <v>1578</v>
      </c>
      <c r="E186">
        <v>182</v>
      </c>
      <c r="G186" s="209">
        <f t="shared" si="12"/>
        <v>304856</v>
      </c>
      <c r="H186" t="str">
        <f t="shared" si="13"/>
        <v>4A6D8</v>
      </c>
      <c r="I186" s="3" t="s">
        <v>1578</v>
      </c>
      <c r="J186">
        <v>182</v>
      </c>
    </row>
    <row r="187" spans="2:10">
      <c r="B187" s="209">
        <f t="shared" si="10"/>
        <v>306908</v>
      </c>
      <c r="C187" t="str">
        <f t="shared" si="11"/>
        <v>4AEDC</v>
      </c>
      <c r="D187" s="3" t="s">
        <v>1578</v>
      </c>
      <c r="E187">
        <v>183</v>
      </c>
      <c r="G187" s="209">
        <f t="shared" si="12"/>
        <v>304860</v>
      </c>
      <c r="H187" t="str">
        <f t="shared" si="13"/>
        <v>4A6DC</v>
      </c>
      <c r="I187" s="3" t="s">
        <v>1578</v>
      </c>
      <c r="J187">
        <v>183</v>
      </c>
    </row>
    <row r="188" spans="2:10">
      <c r="B188" s="209">
        <f t="shared" si="10"/>
        <v>306912</v>
      </c>
      <c r="C188" t="str">
        <f t="shared" si="11"/>
        <v>4AEE0</v>
      </c>
      <c r="D188" s="3" t="s">
        <v>1578</v>
      </c>
      <c r="E188">
        <v>184</v>
      </c>
      <c r="G188" s="209">
        <f t="shared" si="12"/>
        <v>304864</v>
      </c>
      <c r="H188" t="str">
        <f t="shared" si="13"/>
        <v>4A6E0</v>
      </c>
      <c r="I188" s="3" t="s">
        <v>1578</v>
      </c>
      <c r="J188">
        <v>184</v>
      </c>
    </row>
    <row r="189" spans="2:10">
      <c r="B189" s="209">
        <f t="shared" si="10"/>
        <v>306916</v>
      </c>
      <c r="C189" t="str">
        <f t="shared" si="11"/>
        <v>4AEE4</v>
      </c>
      <c r="D189" s="3" t="s">
        <v>1578</v>
      </c>
      <c r="E189">
        <v>185</v>
      </c>
      <c r="G189" s="209">
        <f t="shared" si="12"/>
        <v>304868</v>
      </c>
      <c r="H189" t="str">
        <f t="shared" si="13"/>
        <v>4A6E4</v>
      </c>
      <c r="I189" s="3" t="s">
        <v>1578</v>
      </c>
      <c r="J189">
        <v>185</v>
      </c>
    </row>
    <row r="190" spans="2:10">
      <c r="B190" s="209">
        <f t="shared" si="10"/>
        <v>306920</v>
      </c>
      <c r="C190" t="str">
        <f t="shared" si="11"/>
        <v>4AEE8</v>
      </c>
      <c r="D190" s="3" t="s">
        <v>1578</v>
      </c>
      <c r="E190">
        <v>186</v>
      </c>
      <c r="G190" s="209">
        <f t="shared" si="12"/>
        <v>304872</v>
      </c>
      <c r="H190" t="str">
        <f t="shared" si="13"/>
        <v>4A6E8</v>
      </c>
      <c r="I190" s="3" t="s">
        <v>1578</v>
      </c>
      <c r="J190">
        <v>186</v>
      </c>
    </row>
    <row r="191" spans="2:10">
      <c r="B191" s="209">
        <f t="shared" si="10"/>
        <v>306924</v>
      </c>
      <c r="C191" t="str">
        <f t="shared" si="11"/>
        <v>4AEEC</v>
      </c>
      <c r="D191" s="3" t="s">
        <v>1578</v>
      </c>
      <c r="E191">
        <v>187</v>
      </c>
      <c r="G191" s="209">
        <f t="shared" si="12"/>
        <v>304876</v>
      </c>
      <c r="H191" t="str">
        <f t="shared" si="13"/>
        <v>4A6EC</v>
      </c>
      <c r="I191" s="3" t="s">
        <v>1578</v>
      </c>
      <c r="J191">
        <v>187</v>
      </c>
    </row>
    <row r="192" spans="2:10">
      <c r="B192" s="209">
        <f t="shared" si="10"/>
        <v>306928</v>
      </c>
      <c r="C192" t="str">
        <f t="shared" si="11"/>
        <v>4AEF0</v>
      </c>
      <c r="D192" s="3" t="s">
        <v>1578</v>
      </c>
      <c r="E192">
        <v>188</v>
      </c>
      <c r="G192" s="209">
        <f t="shared" si="12"/>
        <v>304880</v>
      </c>
      <c r="H192" t="str">
        <f t="shared" si="13"/>
        <v>4A6F0</v>
      </c>
      <c r="I192" s="3" t="s">
        <v>1578</v>
      </c>
      <c r="J192">
        <v>188</v>
      </c>
    </row>
    <row r="193" spans="2:10">
      <c r="B193" s="209">
        <f t="shared" si="10"/>
        <v>306932</v>
      </c>
      <c r="C193" t="str">
        <f t="shared" si="11"/>
        <v>4AEF4</v>
      </c>
      <c r="D193" s="3" t="s">
        <v>1578</v>
      </c>
      <c r="E193">
        <v>189</v>
      </c>
      <c r="G193" s="209">
        <f t="shared" si="12"/>
        <v>304884</v>
      </c>
      <c r="H193" t="str">
        <f t="shared" si="13"/>
        <v>4A6F4</v>
      </c>
      <c r="I193" s="3" t="s">
        <v>1578</v>
      </c>
      <c r="J193">
        <v>189</v>
      </c>
    </row>
    <row r="194" spans="2:10">
      <c r="B194" s="209">
        <f t="shared" si="10"/>
        <v>306936</v>
      </c>
      <c r="C194" t="str">
        <f t="shared" si="11"/>
        <v>4AEF8</v>
      </c>
      <c r="D194" s="3" t="s">
        <v>1578</v>
      </c>
      <c r="E194">
        <v>190</v>
      </c>
      <c r="G194" s="209">
        <f t="shared" si="12"/>
        <v>304888</v>
      </c>
      <c r="H194" t="str">
        <f t="shared" si="13"/>
        <v>4A6F8</v>
      </c>
      <c r="I194" s="3" t="s">
        <v>1578</v>
      </c>
      <c r="J194">
        <v>190</v>
      </c>
    </row>
    <row r="195" spans="2:10">
      <c r="B195" s="209">
        <f t="shared" si="10"/>
        <v>306940</v>
      </c>
      <c r="C195" t="str">
        <f t="shared" si="11"/>
        <v>4AEFC</v>
      </c>
      <c r="D195" s="3" t="s">
        <v>1578</v>
      </c>
      <c r="E195">
        <v>191</v>
      </c>
      <c r="G195" s="209">
        <f t="shared" si="12"/>
        <v>304892</v>
      </c>
      <c r="H195" t="str">
        <f t="shared" si="13"/>
        <v>4A6FC</v>
      </c>
      <c r="I195" s="3" t="s">
        <v>1578</v>
      </c>
      <c r="J195">
        <v>191</v>
      </c>
    </row>
    <row r="196" spans="2:10">
      <c r="B196" s="209">
        <f t="shared" si="10"/>
        <v>306944</v>
      </c>
      <c r="C196" t="str">
        <f t="shared" si="11"/>
        <v>4AF00</v>
      </c>
      <c r="D196" s="3" t="s">
        <v>1578</v>
      </c>
      <c r="E196">
        <v>192</v>
      </c>
      <c r="G196" s="209">
        <f t="shared" si="12"/>
        <v>304896</v>
      </c>
      <c r="H196" t="str">
        <f t="shared" si="13"/>
        <v>4A700</v>
      </c>
      <c r="I196" s="3" t="s">
        <v>1578</v>
      </c>
      <c r="J196">
        <v>192</v>
      </c>
    </row>
    <row r="197" spans="2:10">
      <c r="B197" s="209">
        <f t="shared" si="10"/>
        <v>306948</v>
      </c>
      <c r="C197" t="str">
        <f t="shared" si="11"/>
        <v>4AF04</v>
      </c>
      <c r="D197" s="3" t="s">
        <v>1578</v>
      </c>
      <c r="E197">
        <v>193</v>
      </c>
      <c r="G197" s="209">
        <f t="shared" si="12"/>
        <v>304900</v>
      </c>
      <c r="H197" t="str">
        <f t="shared" si="13"/>
        <v>4A704</v>
      </c>
      <c r="I197" s="3" t="s">
        <v>1578</v>
      </c>
      <c r="J197">
        <v>193</v>
      </c>
    </row>
    <row r="198" spans="2:10">
      <c r="B198" s="209">
        <f t="shared" si="10"/>
        <v>306952</v>
      </c>
      <c r="C198" t="str">
        <f t="shared" si="11"/>
        <v>4AF08</v>
      </c>
      <c r="D198" s="3" t="s">
        <v>1578</v>
      </c>
      <c r="E198">
        <v>194</v>
      </c>
      <c r="G198" s="209">
        <f t="shared" si="12"/>
        <v>304904</v>
      </c>
      <c r="H198" t="str">
        <f t="shared" si="13"/>
        <v>4A708</v>
      </c>
      <c r="I198" s="3" t="s">
        <v>1578</v>
      </c>
      <c r="J198">
        <v>194</v>
      </c>
    </row>
    <row r="199" spans="2:10">
      <c r="B199" s="209">
        <f t="shared" ref="B199:B259" si="14">B198+4</f>
        <v>306956</v>
      </c>
      <c r="C199" t="str">
        <f t="shared" ref="C199:C259" si="15">DEC2HEX(B199)</f>
        <v>4AF0C</v>
      </c>
      <c r="D199" s="3" t="s">
        <v>1578</v>
      </c>
      <c r="E199">
        <v>195</v>
      </c>
      <c r="G199" s="209">
        <f t="shared" ref="G199:G259" si="16">G198+4</f>
        <v>304908</v>
      </c>
      <c r="H199" t="str">
        <f t="shared" ref="H199:H259" si="17">DEC2HEX(G199)</f>
        <v>4A70C</v>
      </c>
      <c r="I199" s="3" t="s">
        <v>1578</v>
      </c>
      <c r="J199">
        <v>195</v>
      </c>
    </row>
    <row r="200" spans="2:10">
      <c r="B200" s="209">
        <f t="shared" si="14"/>
        <v>306960</v>
      </c>
      <c r="C200" t="str">
        <f t="shared" si="15"/>
        <v>4AF10</v>
      </c>
      <c r="D200" s="3" t="s">
        <v>1578</v>
      </c>
      <c r="E200">
        <v>196</v>
      </c>
      <c r="G200" s="209">
        <f t="shared" si="16"/>
        <v>304912</v>
      </c>
      <c r="H200" t="str">
        <f t="shared" si="17"/>
        <v>4A710</v>
      </c>
      <c r="I200" s="3" t="s">
        <v>1578</v>
      </c>
      <c r="J200">
        <v>196</v>
      </c>
    </row>
    <row r="201" spans="2:10">
      <c r="B201" s="209">
        <f t="shared" si="14"/>
        <v>306964</v>
      </c>
      <c r="C201" t="str">
        <f t="shared" si="15"/>
        <v>4AF14</v>
      </c>
      <c r="D201" s="3" t="s">
        <v>1578</v>
      </c>
      <c r="E201">
        <v>197</v>
      </c>
      <c r="G201" s="209">
        <f t="shared" si="16"/>
        <v>304916</v>
      </c>
      <c r="H201" t="str">
        <f t="shared" si="17"/>
        <v>4A714</v>
      </c>
      <c r="I201" s="3" t="s">
        <v>1578</v>
      </c>
      <c r="J201">
        <v>197</v>
      </c>
    </row>
    <row r="202" spans="2:10">
      <c r="B202" s="209">
        <f t="shared" si="14"/>
        <v>306968</v>
      </c>
      <c r="C202" t="str">
        <f t="shared" si="15"/>
        <v>4AF18</v>
      </c>
      <c r="D202" s="3" t="s">
        <v>1578</v>
      </c>
      <c r="E202">
        <v>198</v>
      </c>
      <c r="G202" s="209">
        <f t="shared" si="16"/>
        <v>304920</v>
      </c>
      <c r="H202" t="str">
        <f t="shared" si="17"/>
        <v>4A718</v>
      </c>
      <c r="I202" s="3" t="s">
        <v>1578</v>
      </c>
      <c r="J202">
        <v>198</v>
      </c>
    </row>
    <row r="203" spans="2:10">
      <c r="B203" s="209">
        <f t="shared" si="14"/>
        <v>306972</v>
      </c>
      <c r="C203" t="str">
        <f t="shared" si="15"/>
        <v>4AF1C</v>
      </c>
      <c r="D203" s="3" t="s">
        <v>1578</v>
      </c>
      <c r="E203">
        <v>199</v>
      </c>
      <c r="G203" s="209">
        <f t="shared" si="16"/>
        <v>304924</v>
      </c>
      <c r="H203" t="str">
        <f t="shared" si="17"/>
        <v>4A71C</v>
      </c>
      <c r="I203" s="3" t="s">
        <v>1578</v>
      </c>
      <c r="J203">
        <v>199</v>
      </c>
    </row>
    <row r="204" spans="2:10">
      <c r="B204" s="209">
        <f t="shared" si="14"/>
        <v>306976</v>
      </c>
      <c r="C204" t="str">
        <f t="shared" si="15"/>
        <v>4AF20</v>
      </c>
      <c r="D204" s="3" t="s">
        <v>1578</v>
      </c>
      <c r="E204">
        <v>200</v>
      </c>
      <c r="G204" s="209">
        <f t="shared" si="16"/>
        <v>304928</v>
      </c>
      <c r="H204" t="str">
        <f t="shared" si="17"/>
        <v>4A720</v>
      </c>
      <c r="I204" s="3" t="s">
        <v>1578</v>
      </c>
      <c r="J204">
        <v>200</v>
      </c>
    </row>
    <row r="205" spans="2:10">
      <c r="B205" s="209">
        <f t="shared" si="14"/>
        <v>306980</v>
      </c>
      <c r="C205" t="str">
        <f t="shared" si="15"/>
        <v>4AF24</v>
      </c>
      <c r="D205" s="3" t="s">
        <v>1578</v>
      </c>
      <c r="E205">
        <v>201</v>
      </c>
      <c r="G205" s="209">
        <f t="shared" si="16"/>
        <v>304932</v>
      </c>
      <c r="H205" t="str">
        <f t="shared" si="17"/>
        <v>4A724</v>
      </c>
      <c r="I205" s="3" t="s">
        <v>1578</v>
      </c>
      <c r="J205">
        <v>201</v>
      </c>
    </row>
    <row r="206" spans="2:10">
      <c r="B206" s="209">
        <f t="shared" si="14"/>
        <v>306984</v>
      </c>
      <c r="C206" t="str">
        <f t="shared" si="15"/>
        <v>4AF28</v>
      </c>
      <c r="D206" s="3" t="s">
        <v>1578</v>
      </c>
      <c r="E206">
        <v>202</v>
      </c>
      <c r="G206" s="209">
        <f t="shared" si="16"/>
        <v>304936</v>
      </c>
      <c r="H206" t="str">
        <f t="shared" si="17"/>
        <v>4A728</v>
      </c>
      <c r="I206" s="3" t="s">
        <v>1578</v>
      </c>
      <c r="J206">
        <v>202</v>
      </c>
    </row>
    <row r="207" spans="2:10">
      <c r="B207" s="209">
        <f t="shared" si="14"/>
        <v>306988</v>
      </c>
      <c r="C207" t="str">
        <f t="shared" si="15"/>
        <v>4AF2C</v>
      </c>
      <c r="D207" s="3" t="s">
        <v>1578</v>
      </c>
      <c r="E207">
        <v>203</v>
      </c>
      <c r="G207" s="209">
        <f t="shared" si="16"/>
        <v>304940</v>
      </c>
      <c r="H207" t="str">
        <f t="shared" si="17"/>
        <v>4A72C</v>
      </c>
      <c r="I207" s="3" t="s">
        <v>1578</v>
      </c>
      <c r="J207">
        <v>203</v>
      </c>
    </row>
    <row r="208" spans="2:10">
      <c r="B208" s="209">
        <f t="shared" si="14"/>
        <v>306992</v>
      </c>
      <c r="C208" t="str">
        <f t="shared" si="15"/>
        <v>4AF30</v>
      </c>
      <c r="D208" s="3" t="s">
        <v>1578</v>
      </c>
      <c r="E208">
        <v>204</v>
      </c>
      <c r="G208" s="209">
        <f t="shared" si="16"/>
        <v>304944</v>
      </c>
      <c r="H208" t="str">
        <f t="shared" si="17"/>
        <v>4A730</v>
      </c>
      <c r="I208" s="3" t="s">
        <v>1578</v>
      </c>
      <c r="J208">
        <v>204</v>
      </c>
    </row>
    <row r="209" spans="2:10">
      <c r="B209" s="209">
        <f t="shared" si="14"/>
        <v>306996</v>
      </c>
      <c r="C209" t="str">
        <f t="shared" si="15"/>
        <v>4AF34</v>
      </c>
      <c r="D209" s="3" t="s">
        <v>1578</v>
      </c>
      <c r="E209">
        <v>205</v>
      </c>
      <c r="G209" s="209">
        <f t="shared" si="16"/>
        <v>304948</v>
      </c>
      <c r="H209" t="str">
        <f t="shared" si="17"/>
        <v>4A734</v>
      </c>
      <c r="I209" s="3" t="s">
        <v>1578</v>
      </c>
      <c r="J209">
        <v>205</v>
      </c>
    </row>
    <row r="210" spans="2:10">
      <c r="B210" s="209">
        <f t="shared" si="14"/>
        <v>307000</v>
      </c>
      <c r="C210" t="str">
        <f t="shared" si="15"/>
        <v>4AF38</v>
      </c>
      <c r="D210" s="3" t="s">
        <v>1578</v>
      </c>
      <c r="E210">
        <v>206</v>
      </c>
      <c r="G210" s="209">
        <f t="shared" si="16"/>
        <v>304952</v>
      </c>
      <c r="H210" t="str">
        <f t="shared" si="17"/>
        <v>4A738</v>
      </c>
      <c r="I210" s="3" t="s">
        <v>1578</v>
      </c>
      <c r="J210">
        <v>206</v>
      </c>
    </row>
    <row r="211" spans="2:10">
      <c r="B211" s="209">
        <f t="shared" si="14"/>
        <v>307004</v>
      </c>
      <c r="C211" t="str">
        <f t="shared" si="15"/>
        <v>4AF3C</v>
      </c>
      <c r="D211" s="3" t="s">
        <v>1578</v>
      </c>
      <c r="E211">
        <v>207</v>
      </c>
      <c r="G211" s="209">
        <f t="shared" si="16"/>
        <v>304956</v>
      </c>
      <c r="H211" t="str">
        <f t="shared" si="17"/>
        <v>4A73C</v>
      </c>
      <c r="I211" s="3" t="s">
        <v>1578</v>
      </c>
      <c r="J211">
        <v>207</v>
      </c>
    </row>
    <row r="212" spans="2:10">
      <c r="B212" s="209">
        <f t="shared" si="14"/>
        <v>307008</v>
      </c>
      <c r="C212" t="str">
        <f t="shared" si="15"/>
        <v>4AF40</v>
      </c>
      <c r="D212" s="3" t="s">
        <v>1578</v>
      </c>
      <c r="E212">
        <v>208</v>
      </c>
      <c r="G212" s="209">
        <f t="shared" si="16"/>
        <v>304960</v>
      </c>
      <c r="H212" t="str">
        <f t="shared" si="17"/>
        <v>4A740</v>
      </c>
      <c r="I212" s="3" t="s">
        <v>1578</v>
      </c>
      <c r="J212">
        <v>208</v>
      </c>
    </row>
    <row r="213" spans="2:10">
      <c r="B213" s="209">
        <f t="shared" si="14"/>
        <v>307012</v>
      </c>
      <c r="C213" t="str">
        <f t="shared" si="15"/>
        <v>4AF44</v>
      </c>
      <c r="D213" s="3" t="s">
        <v>1578</v>
      </c>
      <c r="E213">
        <v>209</v>
      </c>
      <c r="G213" s="209">
        <f t="shared" si="16"/>
        <v>304964</v>
      </c>
      <c r="H213" t="str">
        <f t="shared" si="17"/>
        <v>4A744</v>
      </c>
      <c r="I213" s="3" t="s">
        <v>1578</v>
      </c>
      <c r="J213">
        <v>209</v>
      </c>
    </row>
    <row r="214" spans="2:10">
      <c r="B214" s="209">
        <f t="shared" si="14"/>
        <v>307016</v>
      </c>
      <c r="C214" t="str">
        <f t="shared" si="15"/>
        <v>4AF48</v>
      </c>
      <c r="D214" s="3" t="s">
        <v>1578</v>
      </c>
      <c r="E214">
        <v>210</v>
      </c>
      <c r="G214" s="209">
        <f t="shared" si="16"/>
        <v>304968</v>
      </c>
      <c r="H214" t="str">
        <f t="shared" si="17"/>
        <v>4A748</v>
      </c>
      <c r="I214" s="3" t="s">
        <v>1578</v>
      </c>
      <c r="J214">
        <v>210</v>
      </c>
    </row>
    <row r="215" spans="2:10">
      <c r="B215" s="209">
        <f t="shared" si="14"/>
        <v>307020</v>
      </c>
      <c r="C215" t="str">
        <f t="shared" si="15"/>
        <v>4AF4C</v>
      </c>
      <c r="D215" s="3" t="s">
        <v>1578</v>
      </c>
      <c r="E215">
        <v>211</v>
      </c>
      <c r="G215" s="209">
        <f t="shared" si="16"/>
        <v>304972</v>
      </c>
      <c r="H215" t="str">
        <f t="shared" si="17"/>
        <v>4A74C</v>
      </c>
      <c r="I215" s="3" t="s">
        <v>1578</v>
      </c>
      <c r="J215">
        <v>211</v>
      </c>
    </row>
    <row r="216" spans="2:10">
      <c r="B216" s="209">
        <f t="shared" si="14"/>
        <v>307024</v>
      </c>
      <c r="C216" t="str">
        <f t="shared" si="15"/>
        <v>4AF50</v>
      </c>
      <c r="D216" s="3" t="s">
        <v>1578</v>
      </c>
      <c r="E216">
        <v>212</v>
      </c>
      <c r="G216" s="209">
        <f t="shared" si="16"/>
        <v>304976</v>
      </c>
      <c r="H216" t="str">
        <f t="shared" si="17"/>
        <v>4A750</v>
      </c>
      <c r="I216" s="3" t="s">
        <v>1578</v>
      </c>
      <c r="J216">
        <v>212</v>
      </c>
    </row>
    <row r="217" spans="2:10">
      <c r="B217" s="209">
        <f t="shared" si="14"/>
        <v>307028</v>
      </c>
      <c r="C217" t="str">
        <f t="shared" si="15"/>
        <v>4AF54</v>
      </c>
      <c r="D217" s="3" t="s">
        <v>1578</v>
      </c>
      <c r="E217">
        <v>213</v>
      </c>
      <c r="G217" s="209">
        <f t="shared" si="16"/>
        <v>304980</v>
      </c>
      <c r="H217" t="str">
        <f t="shared" si="17"/>
        <v>4A754</v>
      </c>
      <c r="I217" s="3" t="s">
        <v>1578</v>
      </c>
      <c r="J217">
        <v>213</v>
      </c>
    </row>
    <row r="218" spans="2:10">
      <c r="B218" s="209">
        <f t="shared" si="14"/>
        <v>307032</v>
      </c>
      <c r="C218" t="str">
        <f t="shared" si="15"/>
        <v>4AF58</v>
      </c>
      <c r="D218" s="3" t="s">
        <v>1578</v>
      </c>
      <c r="E218">
        <v>214</v>
      </c>
      <c r="G218" s="209">
        <f t="shared" si="16"/>
        <v>304984</v>
      </c>
      <c r="H218" t="str">
        <f t="shared" si="17"/>
        <v>4A758</v>
      </c>
      <c r="I218" s="3" t="s">
        <v>1578</v>
      </c>
      <c r="J218">
        <v>214</v>
      </c>
    </row>
    <row r="219" spans="2:10">
      <c r="B219" s="209">
        <f t="shared" si="14"/>
        <v>307036</v>
      </c>
      <c r="C219" t="str">
        <f t="shared" si="15"/>
        <v>4AF5C</v>
      </c>
      <c r="D219" s="3" t="s">
        <v>1578</v>
      </c>
      <c r="E219">
        <v>215</v>
      </c>
      <c r="G219" s="209">
        <f t="shared" si="16"/>
        <v>304988</v>
      </c>
      <c r="H219" t="str">
        <f t="shared" si="17"/>
        <v>4A75C</v>
      </c>
      <c r="I219" s="3" t="s">
        <v>1578</v>
      </c>
      <c r="J219">
        <v>215</v>
      </c>
    </row>
    <row r="220" spans="2:10">
      <c r="B220" s="209">
        <f t="shared" si="14"/>
        <v>307040</v>
      </c>
      <c r="C220" t="str">
        <f t="shared" si="15"/>
        <v>4AF60</v>
      </c>
      <c r="D220" s="3" t="s">
        <v>1578</v>
      </c>
      <c r="E220">
        <v>216</v>
      </c>
      <c r="G220" s="209">
        <f t="shared" si="16"/>
        <v>304992</v>
      </c>
      <c r="H220" t="str">
        <f t="shared" si="17"/>
        <v>4A760</v>
      </c>
      <c r="I220" s="3" t="s">
        <v>1578</v>
      </c>
      <c r="J220">
        <v>216</v>
      </c>
    </row>
    <row r="221" spans="2:10">
      <c r="B221" s="209">
        <f t="shared" si="14"/>
        <v>307044</v>
      </c>
      <c r="C221" t="str">
        <f t="shared" si="15"/>
        <v>4AF64</v>
      </c>
      <c r="D221" s="3" t="s">
        <v>1578</v>
      </c>
      <c r="E221">
        <v>217</v>
      </c>
      <c r="G221" s="209">
        <f t="shared" si="16"/>
        <v>304996</v>
      </c>
      <c r="H221" t="str">
        <f t="shared" si="17"/>
        <v>4A764</v>
      </c>
      <c r="I221" s="3" t="s">
        <v>1578</v>
      </c>
      <c r="J221">
        <v>217</v>
      </c>
    </row>
    <row r="222" spans="2:10">
      <c r="B222" s="209">
        <f t="shared" si="14"/>
        <v>307048</v>
      </c>
      <c r="C222" t="str">
        <f t="shared" si="15"/>
        <v>4AF68</v>
      </c>
      <c r="D222" s="3" t="s">
        <v>1578</v>
      </c>
      <c r="E222">
        <v>218</v>
      </c>
      <c r="G222" s="209">
        <f t="shared" si="16"/>
        <v>305000</v>
      </c>
      <c r="H222" t="str">
        <f t="shared" si="17"/>
        <v>4A768</v>
      </c>
      <c r="I222" s="3" t="s">
        <v>1578</v>
      </c>
      <c r="J222">
        <v>218</v>
      </c>
    </row>
    <row r="223" spans="2:10">
      <c r="B223" s="209">
        <f t="shared" si="14"/>
        <v>307052</v>
      </c>
      <c r="C223" t="str">
        <f t="shared" si="15"/>
        <v>4AF6C</v>
      </c>
      <c r="D223" s="3" t="s">
        <v>1578</v>
      </c>
      <c r="E223">
        <v>219</v>
      </c>
      <c r="G223" s="209">
        <f t="shared" si="16"/>
        <v>305004</v>
      </c>
      <c r="H223" t="str">
        <f t="shared" si="17"/>
        <v>4A76C</v>
      </c>
      <c r="I223" s="3" t="s">
        <v>1578</v>
      </c>
      <c r="J223">
        <v>219</v>
      </c>
    </row>
    <row r="224" spans="2:10">
      <c r="B224" s="209">
        <f t="shared" si="14"/>
        <v>307056</v>
      </c>
      <c r="C224" t="str">
        <f t="shared" si="15"/>
        <v>4AF70</v>
      </c>
      <c r="D224" s="3" t="s">
        <v>1578</v>
      </c>
      <c r="E224">
        <v>220</v>
      </c>
      <c r="G224" s="209">
        <f t="shared" si="16"/>
        <v>305008</v>
      </c>
      <c r="H224" t="str">
        <f t="shared" si="17"/>
        <v>4A770</v>
      </c>
      <c r="I224" s="3" t="s">
        <v>1578</v>
      </c>
      <c r="J224">
        <v>220</v>
      </c>
    </row>
    <row r="225" spans="2:10">
      <c r="B225" s="209">
        <f t="shared" si="14"/>
        <v>307060</v>
      </c>
      <c r="C225" t="str">
        <f t="shared" si="15"/>
        <v>4AF74</v>
      </c>
      <c r="D225" s="3" t="s">
        <v>1578</v>
      </c>
      <c r="E225">
        <v>221</v>
      </c>
      <c r="G225" s="209">
        <f t="shared" si="16"/>
        <v>305012</v>
      </c>
      <c r="H225" t="str">
        <f t="shared" si="17"/>
        <v>4A774</v>
      </c>
      <c r="I225" s="3" t="s">
        <v>1578</v>
      </c>
      <c r="J225">
        <v>221</v>
      </c>
    </row>
    <row r="226" spans="2:10">
      <c r="B226" s="209">
        <f t="shared" si="14"/>
        <v>307064</v>
      </c>
      <c r="C226" t="str">
        <f t="shared" si="15"/>
        <v>4AF78</v>
      </c>
      <c r="D226" s="3" t="s">
        <v>1578</v>
      </c>
      <c r="E226">
        <v>222</v>
      </c>
      <c r="G226" s="209">
        <f t="shared" si="16"/>
        <v>305016</v>
      </c>
      <c r="H226" t="str">
        <f t="shared" si="17"/>
        <v>4A778</v>
      </c>
      <c r="I226" s="3" t="s">
        <v>1578</v>
      </c>
      <c r="J226">
        <v>222</v>
      </c>
    </row>
    <row r="227" spans="2:10">
      <c r="B227" s="209">
        <f t="shared" si="14"/>
        <v>307068</v>
      </c>
      <c r="C227" t="str">
        <f t="shared" si="15"/>
        <v>4AF7C</v>
      </c>
      <c r="D227" s="3" t="s">
        <v>1578</v>
      </c>
      <c r="E227">
        <v>223</v>
      </c>
      <c r="G227" s="209">
        <f t="shared" si="16"/>
        <v>305020</v>
      </c>
      <c r="H227" t="str">
        <f t="shared" si="17"/>
        <v>4A77C</v>
      </c>
      <c r="I227" s="3" t="s">
        <v>1578</v>
      </c>
      <c r="J227">
        <v>223</v>
      </c>
    </row>
    <row r="228" spans="2:10">
      <c r="B228" s="209">
        <f t="shared" si="14"/>
        <v>307072</v>
      </c>
      <c r="C228" t="str">
        <f t="shared" si="15"/>
        <v>4AF80</v>
      </c>
      <c r="D228" s="3" t="s">
        <v>1578</v>
      </c>
      <c r="E228">
        <v>224</v>
      </c>
      <c r="G228" s="209">
        <f t="shared" si="16"/>
        <v>305024</v>
      </c>
      <c r="H228" t="str">
        <f t="shared" si="17"/>
        <v>4A780</v>
      </c>
      <c r="I228" s="3" t="s">
        <v>1578</v>
      </c>
      <c r="J228">
        <v>224</v>
      </c>
    </row>
    <row r="229" spans="2:10">
      <c r="B229" s="209">
        <f t="shared" si="14"/>
        <v>307076</v>
      </c>
      <c r="C229" t="str">
        <f t="shared" si="15"/>
        <v>4AF84</v>
      </c>
      <c r="D229" s="3" t="s">
        <v>1578</v>
      </c>
      <c r="E229">
        <v>225</v>
      </c>
      <c r="G229" s="209">
        <f t="shared" si="16"/>
        <v>305028</v>
      </c>
      <c r="H229" t="str">
        <f t="shared" si="17"/>
        <v>4A784</v>
      </c>
      <c r="I229" s="3" t="s">
        <v>1578</v>
      </c>
      <c r="J229">
        <v>225</v>
      </c>
    </row>
    <row r="230" spans="2:10">
      <c r="B230" s="209">
        <f t="shared" si="14"/>
        <v>307080</v>
      </c>
      <c r="C230" t="str">
        <f t="shared" si="15"/>
        <v>4AF88</v>
      </c>
      <c r="D230" s="3" t="s">
        <v>1578</v>
      </c>
      <c r="E230">
        <v>226</v>
      </c>
      <c r="G230" s="209">
        <f t="shared" si="16"/>
        <v>305032</v>
      </c>
      <c r="H230" t="str">
        <f t="shared" si="17"/>
        <v>4A788</v>
      </c>
      <c r="I230" s="3" t="s">
        <v>1578</v>
      </c>
      <c r="J230">
        <v>226</v>
      </c>
    </row>
    <row r="231" spans="2:10">
      <c r="B231" s="209">
        <f t="shared" si="14"/>
        <v>307084</v>
      </c>
      <c r="C231" t="str">
        <f t="shared" si="15"/>
        <v>4AF8C</v>
      </c>
      <c r="D231" s="3" t="s">
        <v>1578</v>
      </c>
      <c r="E231">
        <v>227</v>
      </c>
      <c r="G231" s="209">
        <f t="shared" si="16"/>
        <v>305036</v>
      </c>
      <c r="H231" t="str">
        <f t="shared" si="17"/>
        <v>4A78C</v>
      </c>
      <c r="I231" s="3" t="s">
        <v>1578</v>
      </c>
      <c r="J231">
        <v>227</v>
      </c>
    </row>
    <row r="232" spans="2:10">
      <c r="B232" s="209">
        <f t="shared" si="14"/>
        <v>307088</v>
      </c>
      <c r="C232" t="str">
        <f t="shared" si="15"/>
        <v>4AF90</v>
      </c>
      <c r="D232" s="3" t="s">
        <v>1578</v>
      </c>
      <c r="E232">
        <v>228</v>
      </c>
      <c r="G232" s="209">
        <f t="shared" si="16"/>
        <v>305040</v>
      </c>
      <c r="H232" t="str">
        <f t="shared" si="17"/>
        <v>4A790</v>
      </c>
      <c r="I232" s="3" t="s">
        <v>1578</v>
      </c>
      <c r="J232">
        <v>228</v>
      </c>
    </row>
    <row r="233" spans="2:10">
      <c r="B233" s="209">
        <f t="shared" si="14"/>
        <v>307092</v>
      </c>
      <c r="C233" t="str">
        <f t="shared" si="15"/>
        <v>4AF94</v>
      </c>
      <c r="D233" s="3" t="s">
        <v>1578</v>
      </c>
      <c r="E233">
        <v>229</v>
      </c>
      <c r="G233" s="209">
        <f t="shared" si="16"/>
        <v>305044</v>
      </c>
      <c r="H233" t="str">
        <f t="shared" si="17"/>
        <v>4A794</v>
      </c>
      <c r="I233" s="3" t="s">
        <v>1578</v>
      </c>
      <c r="J233">
        <v>229</v>
      </c>
    </row>
    <row r="234" spans="2:10">
      <c r="B234" s="209">
        <f t="shared" si="14"/>
        <v>307096</v>
      </c>
      <c r="C234" t="str">
        <f t="shared" si="15"/>
        <v>4AF98</v>
      </c>
      <c r="D234" s="3" t="s">
        <v>1578</v>
      </c>
      <c r="E234">
        <v>230</v>
      </c>
      <c r="G234" s="209">
        <f t="shared" si="16"/>
        <v>305048</v>
      </c>
      <c r="H234" t="str">
        <f t="shared" si="17"/>
        <v>4A798</v>
      </c>
      <c r="I234" s="3" t="s">
        <v>1578</v>
      </c>
      <c r="J234">
        <v>230</v>
      </c>
    </row>
    <row r="235" spans="2:10">
      <c r="B235" s="209">
        <f t="shared" si="14"/>
        <v>307100</v>
      </c>
      <c r="C235" t="str">
        <f t="shared" si="15"/>
        <v>4AF9C</v>
      </c>
      <c r="D235" s="3" t="s">
        <v>1578</v>
      </c>
      <c r="E235">
        <v>231</v>
      </c>
      <c r="G235" s="209">
        <f t="shared" si="16"/>
        <v>305052</v>
      </c>
      <c r="H235" t="str">
        <f t="shared" si="17"/>
        <v>4A79C</v>
      </c>
      <c r="I235" s="3" t="s">
        <v>1578</v>
      </c>
      <c r="J235">
        <v>231</v>
      </c>
    </row>
    <row r="236" spans="2:10">
      <c r="B236" s="209">
        <f t="shared" si="14"/>
        <v>307104</v>
      </c>
      <c r="C236" t="str">
        <f t="shared" si="15"/>
        <v>4AFA0</v>
      </c>
      <c r="D236" s="3" t="s">
        <v>1578</v>
      </c>
      <c r="E236">
        <v>232</v>
      </c>
      <c r="G236" s="209">
        <f t="shared" si="16"/>
        <v>305056</v>
      </c>
      <c r="H236" t="str">
        <f t="shared" si="17"/>
        <v>4A7A0</v>
      </c>
      <c r="I236" s="3" t="s">
        <v>1578</v>
      </c>
      <c r="J236">
        <v>232</v>
      </c>
    </row>
    <row r="237" spans="2:10">
      <c r="B237" s="209">
        <f t="shared" si="14"/>
        <v>307108</v>
      </c>
      <c r="C237" t="str">
        <f t="shared" si="15"/>
        <v>4AFA4</v>
      </c>
      <c r="D237" s="3" t="s">
        <v>1578</v>
      </c>
      <c r="E237">
        <v>233</v>
      </c>
      <c r="G237" s="209">
        <f t="shared" si="16"/>
        <v>305060</v>
      </c>
      <c r="H237" t="str">
        <f t="shared" si="17"/>
        <v>4A7A4</v>
      </c>
      <c r="I237" s="3" t="s">
        <v>1578</v>
      </c>
      <c r="J237">
        <v>233</v>
      </c>
    </row>
    <row r="238" spans="2:10">
      <c r="B238" s="209">
        <f t="shared" si="14"/>
        <v>307112</v>
      </c>
      <c r="C238" t="str">
        <f t="shared" si="15"/>
        <v>4AFA8</v>
      </c>
      <c r="D238" s="3" t="s">
        <v>1578</v>
      </c>
      <c r="E238">
        <v>234</v>
      </c>
      <c r="G238" s="209">
        <f t="shared" si="16"/>
        <v>305064</v>
      </c>
      <c r="H238" t="str">
        <f t="shared" si="17"/>
        <v>4A7A8</v>
      </c>
      <c r="I238" s="3" t="s">
        <v>1578</v>
      </c>
      <c r="J238">
        <v>234</v>
      </c>
    </row>
    <row r="239" spans="2:10">
      <c r="B239" s="209">
        <f t="shared" si="14"/>
        <v>307116</v>
      </c>
      <c r="C239" t="str">
        <f t="shared" si="15"/>
        <v>4AFAC</v>
      </c>
      <c r="D239" s="3" t="s">
        <v>1578</v>
      </c>
      <c r="E239">
        <v>235</v>
      </c>
      <c r="G239" s="209">
        <f t="shared" si="16"/>
        <v>305068</v>
      </c>
      <c r="H239" t="str">
        <f t="shared" si="17"/>
        <v>4A7AC</v>
      </c>
      <c r="I239" s="3" t="s">
        <v>1578</v>
      </c>
      <c r="J239">
        <v>235</v>
      </c>
    </row>
    <row r="240" spans="2:10">
      <c r="B240" s="209">
        <f t="shared" si="14"/>
        <v>307120</v>
      </c>
      <c r="C240" t="str">
        <f t="shared" si="15"/>
        <v>4AFB0</v>
      </c>
      <c r="D240" s="3" t="s">
        <v>1578</v>
      </c>
      <c r="E240">
        <v>236</v>
      </c>
      <c r="G240" s="209">
        <f t="shared" si="16"/>
        <v>305072</v>
      </c>
      <c r="H240" t="str">
        <f t="shared" si="17"/>
        <v>4A7B0</v>
      </c>
      <c r="I240" s="3" t="s">
        <v>1578</v>
      </c>
      <c r="J240">
        <v>236</v>
      </c>
    </row>
    <row r="241" spans="2:10">
      <c r="B241" s="209">
        <f t="shared" si="14"/>
        <v>307124</v>
      </c>
      <c r="C241" t="str">
        <f t="shared" si="15"/>
        <v>4AFB4</v>
      </c>
      <c r="D241" s="3" t="s">
        <v>1578</v>
      </c>
      <c r="E241">
        <v>237</v>
      </c>
      <c r="G241" s="209">
        <f t="shared" si="16"/>
        <v>305076</v>
      </c>
      <c r="H241" t="str">
        <f t="shared" si="17"/>
        <v>4A7B4</v>
      </c>
      <c r="I241" s="3" t="s">
        <v>1578</v>
      </c>
      <c r="J241">
        <v>237</v>
      </c>
    </row>
    <row r="242" spans="2:10">
      <c r="B242" s="209">
        <f t="shared" si="14"/>
        <v>307128</v>
      </c>
      <c r="C242" t="str">
        <f t="shared" si="15"/>
        <v>4AFB8</v>
      </c>
      <c r="D242" s="3" t="s">
        <v>1578</v>
      </c>
      <c r="E242">
        <v>238</v>
      </c>
      <c r="G242" s="209">
        <f t="shared" si="16"/>
        <v>305080</v>
      </c>
      <c r="H242" t="str">
        <f t="shared" si="17"/>
        <v>4A7B8</v>
      </c>
      <c r="I242" s="3" t="s">
        <v>1578</v>
      </c>
      <c r="J242">
        <v>238</v>
      </c>
    </row>
    <row r="243" spans="2:10">
      <c r="B243" s="209">
        <f t="shared" si="14"/>
        <v>307132</v>
      </c>
      <c r="C243" t="str">
        <f t="shared" si="15"/>
        <v>4AFBC</v>
      </c>
      <c r="D243" s="3" t="s">
        <v>1578</v>
      </c>
      <c r="E243">
        <v>239</v>
      </c>
      <c r="G243" s="209">
        <f t="shared" si="16"/>
        <v>305084</v>
      </c>
      <c r="H243" t="str">
        <f t="shared" si="17"/>
        <v>4A7BC</v>
      </c>
      <c r="I243" s="3" t="s">
        <v>1578</v>
      </c>
      <c r="J243">
        <v>239</v>
      </c>
    </row>
    <row r="244" spans="2:10">
      <c r="B244" s="209">
        <f t="shared" si="14"/>
        <v>307136</v>
      </c>
      <c r="C244" t="str">
        <f t="shared" si="15"/>
        <v>4AFC0</v>
      </c>
      <c r="D244" s="3" t="s">
        <v>1578</v>
      </c>
      <c r="E244">
        <v>240</v>
      </c>
      <c r="G244" s="209">
        <f t="shared" si="16"/>
        <v>305088</v>
      </c>
      <c r="H244" t="str">
        <f t="shared" si="17"/>
        <v>4A7C0</v>
      </c>
      <c r="I244" s="3" t="s">
        <v>1578</v>
      </c>
      <c r="J244">
        <v>240</v>
      </c>
    </row>
    <row r="245" spans="2:10">
      <c r="B245" s="209">
        <f t="shared" si="14"/>
        <v>307140</v>
      </c>
      <c r="C245" t="str">
        <f t="shared" si="15"/>
        <v>4AFC4</v>
      </c>
      <c r="D245" s="3" t="s">
        <v>1578</v>
      </c>
      <c r="E245">
        <v>241</v>
      </c>
      <c r="G245" s="209">
        <f t="shared" si="16"/>
        <v>305092</v>
      </c>
      <c r="H245" t="str">
        <f t="shared" si="17"/>
        <v>4A7C4</v>
      </c>
      <c r="I245" s="3" t="s">
        <v>1578</v>
      </c>
      <c r="J245">
        <v>241</v>
      </c>
    </row>
    <row r="246" spans="2:10">
      <c r="B246" s="209">
        <f t="shared" si="14"/>
        <v>307144</v>
      </c>
      <c r="C246" t="str">
        <f t="shared" si="15"/>
        <v>4AFC8</v>
      </c>
      <c r="D246" s="3" t="s">
        <v>1578</v>
      </c>
      <c r="E246">
        <v>242</v>
      </c>
      <c r="G246" s="209">
        <f t="shared" si="16"/>
        <v>305096</v>
      </c>
      <c r="H246" t="str">
        <f t="shared" si="17"/>
        <v>4A7C8</v>
      </c>
      <c r="I246" s="3" t="s">
        <v>1578</v>
      </c>
      <c r="J246">
        <v>242</v>
      </c>
    </row>
    <row r="247" spans="2:10">
      <c r="B247" s="209">
        <f t="shared" si="14"/>
        <v>307148</v>
      </c>
      <c r="C247" t="str">
        <f t="shared" si="15"/>
        <v>4AFCC</v>
      </c>
      <c r="D247" s="3" t="s">
        <v>1578</v>
      </c>
      <c r="E247">
        <v>243</v>
      </c>
      <c r="G247" s="209">
        <f t="shared" si="16"/>
        <v>305100</v>
      </c>
      <c r="H247" t="str">
        <f t="shared" si="17"/>
        <v>4A7CC</v>
      </c>
      <c r="I247" s="3" t="s">
        <v>1578</v>
      </c>
      <c r="J247">
        <v>243</v>
      </c>
    </row>
    <row r="248" spans="2:10">
      <c r="B248" s="209">
        <f t="shared" si="14"/>
        <v>307152</v>
      </c>
      <c r="C248" t="str">
        <f t="shared" si="15"/>
        <v>4AFD0</v>
      </c>
      <c r="D248" s="3" t="s">
        <v>1578</v>
      </c>
      <c r="E248">
        <v>244</v>
      </c>
      <c r="G248" s="209">
        <f t="shared" si="16"/>
        <v>305104</v>
      </c>
      <c r="H248" t="str">
        <f t="shared" si="17"/>
        <v>4A7D0</v>
      </c>
      <c r="I248" s="3" t="s">
        <v>1578</v>
      </c>
      <c r="J248">
        <v>244</v>
      </c>
    </row>
    <row r="249" spans="2:10">
      <c r="B249" s="209">
        <f t="shared" si="14"/>
        <v>307156</v>
      </c>
      <c r="C249" t="str">
        <f t="shared" si="15"/>
        <v>4AFD4</v>
      </c>
      <c r="D249" s="3" t="s">
        <v>1578</v>
      </c>
      <c r="E249">
        <v>245</v>
      </c>
      <c r="G249" s="209">
        <f t="shared" si="16"/>
        <v>305108</v>
      </c>
      <c r="H249" t="str">
        <f t="shared" si="17"/>
        <v>4A7D4</v>
      </c>
      <c r="I249" s="3" t="s">
        <v>1578</v>
      </c>
      <c r="J249">
        <v>245</v>
      </c>
    </row>
    <row r="250" spans="2:10">
      <c r="B250" s="209">
        <f t="shared" si="14"/>
        <v>307160</v>
      </c>
      <c r="C250" t="str">
        <f t="shared" si="15"/>
        <v>4AFD8</v>
      </c>
      <c r="D250" s="3" t="s">
        <v>1578</v>
      </c>
      <c r="E250">
        <v>246</v>
      </c>
      <c r="G250" s="209">
        <f t="shared" si="16"/>
        <v>305112</v>
      </c>
      <c r="H250" t="str">
        <f t="shared" si="17"/>
        <v>4A7D8</v>
      </c>
      <c r="I250" s="3" t="s">
        <v>1578</v>
      </c>
      <c r="J250">
        <v>246</v>
      </c>
    </row>
    <row r="251" spans="2:10">
      <c r="B251" s="209">
        <f t="shared" si="14"/>
        <v>307164</v>
      </c>
      <c r="C251" t="str">
        <f t="shared" si="15"/>
        <v>4AFDC</v>
      </c>
      <c r="D251" s="3" t="s">
        <v>1578</v>
      </c>
      <c r="E251">
        <v>247</v>
      </c>
      <c r="G251" s="209">
        <f t="shared" si="16"/>
        <v>305116</v>
      </c>
      <c r="H251" t="str">
        <f t="shared" si="17"/>
        <v>4A7DC</v>
      </c>
      <c r="I251" s="3" t="s">
        <v>1578</v>
      </c>
      <c r="J251">
        <v>247</v>
      </c>
    </row>
    <row r="252" spans="2:10">
      <c r="B252" s="209">
        <f t="shared" si="14"/>
        <v>307168</v>
      </c>
      <c r="C252" t="str">
        <f t="shared" si="15"/>
        <v>4AFE0</v>
      </c>
      <c r="D252" s="3" t="s">
        <v>1578</v>
      </c>
      <c r="E252">
        <v>248</v>
      </c>
      <c r="G252" s="209">
        <f t="shared" si="16"/>
        <v>305120</v>
      </c>
      <c r="H252" t="str">
        <f t="shared" si="17"/>
        <v>4A7E0</v>
      </c>
      <c r="I252" s="3" t="s">
        <v>1578</v>
      </c>
      <c r="J252">
        <v>248</v>
      </c>
    </row>
    <row r="253" spans="2:10">
      <c r="B253" s="209">
        <f t="shared" si="14"/>
        <v>307172</v>
      </c>
      <c r="C253" t="str">
        <f t="shared" si="15"/>
        <v>4AFE4</v>
      </c>
      <c r="D253" s="3" t="s">
        <v>1578</v>
      </c>
      <c r="E253">
        <v>249</v>
      </c>
      <c r="G253" s="209">
        <f t="shared" si="16"/>
        <v>305124</v>
      </c>
      <c r="H253" t="str">
        <f t="shared" si="17"/>
        <v>4A7E4</v>
      </c>
      <c r="I253" s="3" t="s">
        <v>1578</v>
      </c>
      <c r="J253">
        <v>249</v>
      </c>
    </row>
    <row r="254" spans="2:10">
      <c r="B254" s="209">
        <f t="shared" si="14"/>
        <v>307176</v>
      </c>
      <c r="C254" t="str">
        <f t="shared" si="15"/>
        <v>4AFE8</v>
      </c>
      <c r="D254" s="3" t="s">
        <v>1578</v>
      </c>
      <c r="E254">
        <v>250</v>
      </c>
      <c r="G254" s="209">
        <f t="shared" si="16"/>
        <v>305128</v>
      </c>
      <c r="H254" t="str">
        <f t="shared" si="17"/>
        <v>4A7E8</v>
      </c>
      <c r="I254" s="3" t="s">
        <v>1578</v>
      </c>
      <c r="J254">
        <v>250</v>
      </c>
    </row>
    <row r="255" spans="2:10">
      <c r="B255" s="209">
        <f t="shared" si="14"/>
        <v>307180</v>
      </c>
      <c r="C255" t="str">
        <f t="shared" si="15"/>
        <v>4AFEC</v>
      </c>
      <c r="D255" s="3" t="s">
        <v>1578</v>
      </c>
      <c r="E255">
        <v>251</v>
      </c>
      <c r="G255" s="209">
        <f t="shared" si="16"/>
        <v>305132</v>
      </c>
      <c r="H255" t="str">
        <f t="shared" si="17"/>
        <v>4A7EC</v>
      </c>
      <c r="I255" s="3" t="s">
        <v>1578</v>
      </c>
      <c r="J255">
        <v>251</v>
      </c>
    </row>
    <row r="256" spans="2:10">
      <c r="B256" s="209">
        <f t="shared" si="14"/>
        <v>307184</v>
      </c>
      <c r="C256" t="str">
        <f t="shared" si="15"/>
        <v>4AFF0</v>
      </c>
      <c r="D256" s="3" t="s">
        <v>1578</v>
      </c>
      <c r="E256">
        <v>252</v>
      </c>
      <c r="G256" s="209">
        <f t="shared" si="16"/>
        <v>305136</v>
      </c>
      <c r="H256" t="str">
        <f t="shared" si="17"/>
        <v>4A7F0</v>
      </c>
      <c r="I256" s="3" t="s">
        <v>1578</v>
      </c>
      <c r="J256">
        <v>252</v>
      </c>
    </row>
    <row r="257" spans="2:10">
      <c r="B257" s="209">
        <f t="shared" si="14"/>
        <v>307188</v>
      </c>
      <c r="C257" t="str">
        <f t="shared" si="15"/>
        <v>4AFF4</v>
      </c>
      <c r="D257" s="3" t="s">
        <v>1578</v>
      </c>
      <c r="E257">
        <v>253</v>
      </c>
      <c r="G257" s="209">
        <f t="shared" si="16"/>
        <v>305140</v>
      </c>
      <c r="H257" t="str">
        <f t="shared" si="17"/>
        <v>4A7F4</v>
      </c>
      <c r="I257" s="3" t="s">
        <v>1578</v>
      </c>
      <c r="J257">
        <v>253</v>
      </c>
    </row>
    <row r="258" spans="2:10">
      <c r="B258" s="209">
        <f t="shared" si="14"/>
        <v>307192</v>
      </c>
      <c r="C258" t="str">
        <f t="shared" si="15"/>
        <v>4AFF8</v>
      </c>
      <c r="D258" s="3" t="s">
        <v>1578</v>
      </c>
      <c r="E258">
        <v>254</v>
      </c>
      <c r="G258" s="209">
        <f t="shared" si="16"/>
        <v>305144</v>
      </c>
      <c r="H258" t="str">
        <f t="shared" si="17"/>
        <v>4A7F8</v>
      </c>
      <c r="I258" s="3" t="s">
        <v>1578</v>
      </c>
      <c r="J258">
        <v>254</v>
      </c>
    </row>
    <row r="259" spans="2:10">
      <c r="B259" s="209">
        <f t="shared" si="14"/>
        <v>307196</v>
      </c>
      <c r="C259" t="str">
        <f t="shared" si="15"/>
        <v>4AFFC</v>
      </c>
      <c r="D259" s="3" t="s">
        <v>1578</v>
      </c>
      <c r="E259">
        <v>255</v>
      </c>
      <c r="G259" s="209">
        <f t="shared" si="16"/>
        <v>305148</v>
      </c>
      <c r="H259" t="str">
        <f t="shared" si="17"/>
        <v>4A7FC</v>
      </c>
      <c r="I259" s="3" t="s">
        <v>1578</v>
      </c>
      <c r="J259">
        <v>255</v>
      </c>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A53-65FE-4B62-958B-45E1F9AC6257}">
  <dimension ref="M15:Y43"/>
  <sheetViews>
    <sheetView topLeftCell="J7" workbookViewId="0">
      <selection activeCell="Q32" sqref="Q32"/>
    </sheetView>
  </sheetViews>
  <sheetFormatPr defaultRowHeight="16.5"/>
  <cols>
    <col min="13" max="13" width="20.5" bestFit="1" customWidth="1"/>
    <col min="14" max="14" width="10.5" bestFit="1" customWidth="1"/>
    <col min="15" max="15" width="89" bestFit="1" customWidth="1"/>
    <col min="16" max="16" width="7.25" customWidth="1"/>
    <col min="17" max="17" width="6" customWidth="1"/>
    <col min="18" max="18" width="6.375" customWidth="1"/>
    <col min="20" max="20" width="27.5" bestFit="1" customWidth="1"/>
    <col min="21" max="21" width="82.875" bestFit="1" customWidth="1"/>
    <col min="24" max="24" width="16.75" customWidth="1"/>
    <col min="25" max="25" width="61" bestFit="1" customWidth="1"/>
  </cols>
  <sheetData>
    <row r="15" spans="13:25" ht="16.5" customHeight="1">
      <c r="M15" s="938" t="s">
        <v>1795</v>
      </c>
      <c r="N15" s="1002" t="s">
        <v>1794</v>
      </c>
      <c r="O15" s="9" t="s">
        <v>1796</v>
      </c>
      <c r="T15" s="938" t="s">
        <v>1792</v>
      </c>
      <c r="U15" s="9" t="s">
        <v>1781</v>
      </c>
      <c r="X15" s="1016" t="s">
        <v>1829</v>
      </c>
      <c r="Y15" s="9" t="s">
        <v>1822</v>
      </c>
    </row>
    <row r="16" spans="13:25">
      <c r="M16" s="938"/>
      <c r="N16" s="1002"/>
      <c r="O16" s="9" t="s">
        <v>1797</v>
      </c>
      <c r="T16" s="939"/>
      <c r="U16" s="9" t="s">
        <v>1782</v>
      </c>
      <c r="X16" s="1002"/>
      <c r="Y16" s="9" t="s">
        <v>1823</v>
      </c>
    </row>
    <row r="17" spans="13:25">
      <c r="M17" s="938"/>
      <c r="N17" s="1002"/>
      <c r="O17" s="9" t="s">
        <v>1798</v>
      </c>
      <c r="T17" s="939"/>
      <c r="U17" s="257" t="s">
        <v>1783</v>
      </c>
      <c r="X17" s="1002"/>
      <c r="Y17" s="9" t="s">
        <v>1824</v>
      </c>
    </row>
    <row r="18" spans="13:25">
      <c r="M18" s="938"/>
      <c r="N18" s="1002"/>
      <c r="O18" s="252" t="s">
        <v>1799</v>
      </c>
      <c r="T18" s="939"/>
      <c r="U18" s="9" t="s">
        <v>1784</v>
      </c>
      <c r="X18" s="1002"/>
      <c r="Y18" s="9" t="s">
        <v>1825</v>
      </c>
    </row>
    <row r="19" spans="13:25">
      <c r="M19" s="938"/>
      <c r="N19" s="1002" t="s">
        <v>1800</v>
      </c>
      <c r="O19" s="9" t="s">
        <v>1801</v>
      </c>
      <c r="T19" s="939"/>
      <c r="U19" s="9" t="s">
        <v>1785</v>
      </c>
      <c r="X19" s="1002"/>
      <c r="Y19" s="9" t="s">
        <v>1826</v>
      </c>
    </row>
    <row r="20" spans="13:25">
      <c r="M20" s="938"/>
      <c r="N20" s="1002"/>
      <c r="O20" s="9" t="s">
        <v>1802</v>
      </c>
      <c r="T20" s="939"/>
      <c r="U20" s="252" t="s">
        <v>1786</v>
      </c>
      <c r="X20" s="1002"/>
      <c r="Y20" s="252" t="s">
        <v>1827</v>
      </c>
    </row>
    <row r="21" spans="13:25">
      <c r="M21" s="938"/>
      <c r="N21" s="1002"/>
      <c r="O21" s="252" t="s">
        <v>1803</v>
      </c>
      <c r="T21" s="255"/>
      <c r="U21" s="9"/>
      <c r="X21" s="1002"/>
      <c r="Y21" s="9" t="s">
        <v>1828</v>
      </c>
    </row>
    <row r="22" spans="13:25">
      <c r="M22" s="938"/>
      <c r="N22" s="1002"/>
      <c r="O22" s="9" t="s">
        <v>1804</v>
      </c>
      <c r="T22" s="938" t="s">
        <v>1793</v>
      </c>
      <c r="U22" s="9" t="s">
        <v>1787</v>
      </c>
    </row>
    <row r="23" spans="13:25">
      <c r="T23" s="938"/>
      <c r="U23" s="9" t="s">
        <v>1788</v>
      </c>
    </row>
    <row r="24" spans="13:25" ht="16.5" customHeight="1">
      <c r="M24" s="938" t="s">
        <v>1805</v>
      </c>
      <c r="N24" s="1002" t="s">
        <v>1794</v>
      </c>
      <c r="O24" s="9" t="s">
        <v>1806</v>
      </c>
      <c r="T24" s="938"/>
      <c r="U24" s="9" t="s">
        <v>1789</v>
      </c>
    </row>
    <row r="25" spans="13:25">
      <c r="M25" s="938"/>
      <c r="N25" s="1002"/>
      <c r="O25" s="252" t="s">
        <v>1807</v>
      </c>
      <c r="T25" s="938"/>
      <c r="U25" s="252" t="s">
        <v>1790</v>
      </c>
    </row>
    <row r="26" spans="13:25">
      <c r="M26" s="938"/>
      <c r="N26" s="1002"/>
      <c r="O26" s="9" t="s">
        <v>1808</v>
      </c>
      <c r="T26" s="938"/>
      <c r="U26" s="9" t="s">
        <v>1791</v>
      </c>
    </row>
    <row r="27" spans="13:25">
      <c r="M27" s="938"/>
      <c r="N27" s="1002"/>
      <c r="O27" s="9" t="s">
        <v>1809</v>
      </c>
    </row>
    <row r="28" spans="13:25">
      <c r="M28" s="938"/>
      <c r="N28" s="1002"/>
      <c r="O28" s="9" t="s">
        <v>1810</v>
      </c>
    </row>
    <row r="29" spans="13:25">
      <c r="M29" s="938"/>
      <c r="N29" s="1002" t="s">
        <v>1800</v>
      </c>
      <c r="O29" s="9" t="s">
        <v>1811</v>
      </c>
    </row>
    <row r="30" spans="13:25">
      <c r="M30" s="938"/>
      <c r="N30" s="1002"/>
      <c r="O30" s="252" t="s">
        <v>1812</v>
      </c>
    </row>
    <row r="31" spans="13:25">
      <c r="M31" s="938"/>
      <c r="N31" s="1002"/>
      <c r="O31" s="9" t="s">
        <v>1813</v>
      </c>
    </row>
    <row r="32" spans="13:25">
      <c r="M32" s="938"/>
      <c r="N32" s="1002"/>
      <c r="O32" s="9" t="s">
        <v>1814</v>
      </c>
    </row>
    <row r="34" spans="13:15">
      <c r="M34" s="938" t="s">
        <v>1815</v>
      </c>
      <c r="N34" s="1002" t="s">
        <v>1794</v>
      </c>
      <c r="O34" s="9" t="s">
        <v>1816</v>
      </c>
    </row>
    <row r="35" spans="13:15">
      <c r="M35" s="938"/>
      <c r="N35" s="1002"/>
      <c r="O35" s="9" t="s">
        <v>1817</v>
      </c>
    </row>
    <row r="36" spans="13:15">
      <c r="M36" s="938"/>
      <c r="N36" s="1002"/>
      <c r="O36" s="9" t="s">
        <v>1818</v>
      </c>
    </row>
    <row r="37" spans="13:15">
      <c r="M37" s="938"/>
      <c r="N37" s="1002"/>
      <c r="O37" s="9" t="s">
        <v>1819</v>
      </c>
    </row>
    <row r="38" spans="13:15">
      <c r="M38" s="938"/>
      <c r="N38" s="1002"/>
      <c r="O38" s="9" t="s">
        <v>1820</v>
      </c>
    </row>
    <row r="39" spans="13:15">
      <c r="M39" s="938"/>
      <c r="N39" s="1002"/>
      <c r="O39" s="9" t="s">
        <v>1821</v>
      </c>
    </row>
    <row r="40" spans="13:15">
      <c r="M40" s="938"/>
      <c r="N40" s="1002" t="s">
        <v>1800</v>
      </c>
      <c r="O40" s="9" t="s">
        <v>1811</v>
      </c>
    </row>
    <row r="41" spans="13:15">
      <c r="M41" s="938"/>
      <c r="N41" s="1002"/>
      <c r="O41" s="7" t="s">
        <v>1812</v>
      </c>
    </row>
    <row r="42" spans="13:15">
      <c r="M42" s="938"/>
      <c r="N42" s="1002"/>
      <c r="O42" s="9" t="s">
        <v>1813</v>
      </c>
    </row>
    <row r="43" spans="13:15">
      <c r="M43" s="938"/>
      <c r="N43" s="1002"/>
      <c r="O43" s="9" t="s">
        <v>1814</v>
      </c>
    </row>
  </sheetData>
  <mergeCells count="12">
    <mergeCell ref="X15:X21"/>
    <mergeCell ref="N29:N32"/>
    <mergeCell ref="M24:M32"/>
    <mergeCell ref="M34:M43"/>
    <mergeCell ref="N40:N43"/>
    <mergeCell ref="N34:N39"/>
    <mergeCell ref="T15:T20"/>
    <mergeCell ref="T22:T26"/>
    <mergeCell ref="N15:N18"/>
    <mergeCell ref="N19:N22"/>
    <mergeCell ref="M15:M22"/>
    <mergeCell ref="N24:N28"/>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D9380-B0D0-47D1-AF4A-E6A6D5691DA5}">
  <dimension ref="B3:F21"/>
  <sheetViews>
    <sheetView workbookViewId="0">
      <selection activeCell="G32" sqref="G32"/>
    </sheetView>
  </sheetViews>
  <sheetFormatPr defaultRowHeight="16.5"/>
  <sheetData>
    <row r="3" spans="2:6">
      <c r="C3" t="s">
        <v>3347</v>
      </c>
    </row>
    <row r="4" spans="2:6">
      <c r="B4" t="s">
        <v>1947</v>
      </c>
      <c r="C4" t="s">
        <v>1947</v>
      </c>
      <c r="D4" s="385" t="s">
        <v>3339</v>
      </c>
      <c r="E4" s="384">
        <v>0</v>
      </c>
      <c r="F4">
        <v>1</v>
      </c>
    </row>
    <row r="5" spans="2:6">
      <c r="B5" t="s">
        <v>1947</v>
      </c>
      <c r="C5" t="s">
        <v>1947</v>
      </c>
      <c r="D5" s="385" t="s">
        <v>3340</v>
      </c>
      <c r="E5" s="384">
        <v>1000</v>
      </c>
      <c r="F5">
        <v>2</v>
      </c>
    </row>
    <row r="6" spans="2:6">
      <c r="B6" t="s">
        <v>3348</v>
      </c>
      <c r="C6" t="s">
        <v>3348</v>
      </c>
      <c r="D6" s="385" t="s">
        <v>3341</v>
      </c>
      <c r="E6" s="384">
        <v>2000</v>
      </c>
      <c r="F6">
        <v>3</v>
      </c>
    </row>
    <row r="7" spans="2:6">
      <c r="B7" t="s">
        <v>3348</v>
      </c>
      <c r="C7" t="s">
        <v>3348</v>
      </c>
      <c r="D7" s="385" t="s">
        <v>3342</v>
      </c>
      <c r="E7" s="384">
        <v>3000</v>
      </c>
      <c r="F7">
        <v>4</v>
      </c>
    </row>
    <row r="8" spans="2:6">
      <c r="B8" t="s">
        <v>3348</v>
      </c>
      <c r="C8" t="s">
        <v>3348</v>
      </c>
      <c r="D8" s="385" t="s">
        <v>3343</v>
      </c>
      <c r="E8" s="384">
        <v>4000</v>
      </c>
      <c r="F8">
        <v>5</v>
      </c>
    </row>
    <row r="9" spans="2:6">
      <c r="B9" t="s">
        <v>3348</v>
      </c>
      <c r="C9" t="s">
        <v>3348</v>
      </c>
      <c r="D9" s="385" t="s">
        <v>3344</v>
      </c>
      <c r="E9" s="384">
        <v>5000</v>
      </c>
      <c r="F9">
        <v>6</v>
      </c>
    </row>
    <row r="10" spans="2:6">
      <c r="B10" t="s">
        <v>3348</v>
      </c>
      <c r="C10" t="s">
        <v>3348</v>
      </c>
      <c r="D10" s="385" t="s">
        <v>3345</v>
      </c>
      <c r="E10" s="384">
        <v>6000</v>
      </c>
      <c r="F10">
        <v>7</v>
      </c>
    </row>
    <row r="11" spans="2:6" ht="17.25" thickBot="1">
      <c r="B11" t="s">
        <v>3348</v>
      </c>
      <c r="C11" t="s">
        <v>3348</v>
      </c>
      <c r="D11" s="385" t="s">
        <v>3346</v>
      </c>
      <c r="E11" s="384">
        <v>7000</v>
      </c>
      <c r="F11">
        <v>8</v>
      </c>
    </row>
    <row r="12" spans="2:6" ht="17.25" thickTop="1">
      <c r="B12" s="235" t="s">
        <v>3348</v>
      </c>
      <c r="C12" s="235" t="s">
        <v>1948</v>
      </c>
      <c r="D12" s="568" t="s">
        <v>3350</v>
      </c>
      <c r="E12" s="384">
        <v>8000</v>
      </c>
      <c r="F12" s="235">
        <v>9</v>
      </c>
    </row>
    <row r="13" spans="2:6">
      <c r="B13" t="s">
        <v>3348</v>
      </c>
      <c r="C13" t="s">
        <v>1948</v>
      </c>
      <c r="D13" s="385" t="s">
        <v>3351</v>
      </c>
      <c r="E13" s="384">
        <v>9000</v>
      </c>
      <c r="F13">
        <v>10</v>
      </c>
    </row>
    <row r="14" spans="2:6">
      <c r="B14" t="s">
        <v>3348</v>
      </c>
      <c r="C14" t="s">
        <v>3349</v>
      </c>
      <c r="D14" s="385" t="s">
        <v>3352</v>
      </c>
      <c r="E14" t="s">
        <v>3356</v>
      </c>
      <c r="F14">
        <v>11</v>
      </c>
    </row>
    <row r="15" spans="2:6">
      <c r="B15" t="s">
        <v>3348</v>
      </c>
      <c r="C15" t="s">
        <v>3349</v>
      </c>
      <c r="D15" s="385" t="s">
        <v>3353</v>
      </c>
      <c r="E15" t="s">
        <v>3357</v>
      </c>
      <c r="F15">
        <v>12</v>
      </c>
    </row>
    <row r="16" spans="2:6">
      <c r="B16" t="s">
        <v>3348</v>
      </c>
      <c r="C16" t="s">
        <v>3349</v>
      </c>
      <c r="D16" s="385" t="s">
        <v>3354</v>
      </c>
      <c r="E16" t="s">
        <v>3358</v>
      </c>
      <c r="F16">
        <v>13</v>
      </c>
    </row>
    <row r="17" spans="2:6">
      <c r="B17" t="s">
        <v>3348</v>
      </c>
      <c r="C17" t="s">
        <v>3349</v>
      </c>
      <c r="D17" s="385" t="s">
        <v>3355</v>
      </c>
      <c r="E17" t="s">
        <v>3359</v>
      </c>
      <c r="F17">
        <v>14</v>
      </c>
    </row>
    <row r="18" spans="2:6">
      <c r="B18" t="s">
        <v>3348</v>
      </c>
      <c r="C18" t="s">
        <v>3349</v>
      </c>
      <c r="D18" s="385" t="s">
        <v>1848</v>
      </c>
      <c r="E18" t="s">
        <v>3360</v>
      </c>
      <c r="F18">
        <v>15</v>
      </c>
    </row>
    <row r="19" spans="2:6">
      <c r="B19" t="s">
        <v>3348</v>
      </c>
      <c r="C19" t="s">
        <v>3349</v>
      </c>
      <c r="D19" s="385" t="s">
        <v>1849</v>
      </c>
      <c r="E19" t="s">
        <v>3361</v>
      </c>
      <c r="F19">
        <v>16</v>
      </c>
    </row>
    <row r="21" spans="2:6">
      <c r="B21" t="s">
        <v>1948</v>
      </c>
      <c r="C21" t="s">
        <v>1951</v>
      </c>
      <c r="D21" s="385" t="s">
        <v>1950</v>
      </c>
      <c r="E21" t="s">
        <v>3362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59DB6-BA87-4700-94C8-446D7F6A4E8B}">
  <sheetPr>
    <tabColor rgb="FFFF0000"/>
    <pageSetUpPr autoPageBreaks="0"/>
  </sheetPr>
  <dimension ref="A1:J96"/>
  <sheetViews>
    <sheetView zoomScaleNormal="100" workbookViewId="0">
      <pane xSplit="2" ySplit="2" topLeftCell="C76" activePane="bottomRight" state="frozen"/>
      <selection pane="topRight" activeCell="C1" sqref="C1"/>
      <selection pane="bottomLeft" activeCell="A3" sqref="A3"/>
      <selection pane="bottomRight" activeCell="E80" sqref="E80"/>
    </sheetView>
  </sheetViews>
  <sheetFormatPr defaultColWidth="0" defaultRowHeight="20.25" zeroHeight="1"/>
  <cols>
    <col min="1" max="1" width="15.75" style="4" bestFit="1" customWidth="1"/>
    <col min="2" max="2" width="6.75" style="2" hidden="1" customWidth="1"/>
    <col min="3" max="3" width="24" bestFit="1" customWidth="1"/>
    <col min="4" max="4" width="35.375" style="4" bestFit="1" customWidth="1"/>
    <col min="5" max="5" width="7.75" style="2" customWidth="1"/>
    <col min="6" max="6" width="7" style="49" bestFit="1" customWidth="1"/>
    <col min="7" max="7" width="41.25" bestFit="1" customWidth="1"/>
    <col min="8" max="8" width="53.625" bestFit="1" customWidth="1"/>
    <col min="9" max="9" width="41" bestFit="1" customWidth="1"/>
    <col min="10" max="10" width="97.875" bestFit="1" customWidth="1"/>
    <col min="11" max="16384" width="9" hidden="1"/>
  </cols>
  <sheetData>
    <row r="1" spans="1:10" ht="21" thickBot="1">
      <c r="C1" s="112" t="s">
        <v>456</v>
      </c>
      <c r="D1" s="347" t="s">
        <v>2102</v>
      </c>
    </row>
    <row r="2" spans="1:10" s="2" customFormat="1" ht="42" thickTop="1" thickBot="1">
      <c r="A2" s="4"/>
      <c r="B2" s="11"/>
      <c r="C2" s="12" t="s">
        <v>13</v>
      </c>
      <c r="D2" s="12" t="s">
        <v>14</v>
      </c>
      <c r="E2" s="12" t="s">
        <v>109</v>
      </c>
      <c r="F2" s="12" t="s">
        <v>126</v>
      </c>
      <c r="G2" s="12" t="s">
        <v>21</v>
      </c>
      <c r="H2" s="12"/>
      <c r="I2" s="12" t="s">
        <v>406</v>
      </c>
      <c r="J2" s="13" t="s">
        <v>125</v>
      </c>
    </row>
    <row r="3" spans="1:10" s="2" customFormat="1" ht="82.5" thickTop="1" thickBot="1">
      <c r="A3" s="718" t="s">
        <v>1612</v>
      </c>
      <c r="B3" s="240"/>
      <c r="C3" s="88" t="s">
        <v>1600</v>
      </c>
      <c r="D3" s="229" t="s">
        <v>1594</v>
      </c>
      <c r="E3" s="230"/>
      <c r="F3" s="90">
        <v>8</v>
      </c>
      <c r="G3" s="115" t="s">
        <v>1595</v>
      </c>
      <c r="H3" s="88" t="s">
        <v>1597</v>
      </c>
      <c r="I3" s="231" t="s">
        <v>1596</v>
      </c>
      <c r="J3" s="232" t="s">
        <v>1598</v>
      </c>
    </row>
    <row r="4" spans="1:10" s="2" customFormat="1" ht="62.25" thickTop="1" thickBot="1">
      <c r="A4" s="723"/>
      <c r="B4" s="240"/>
      <c r="C4" s="88" t="s">
        <v>1600</v>
      </c>
      <c r="D4" s="52" t="s">
        <v>110</v>
      </c>
      <c r="E4" s="230"/>
      <c r="F4" s="90">
        <v>5</v>
      </c>
      <c r="G4" s="116" t="s">
        <v>111</v>
      </c>
      <c r="H4" s="8" t="s">
        <v>122</v>
      </c>
      <c r="I4" s="7" t="s">
        <v>112</v>
      </c>
      <c r="J4" s="232" t="s">
        <v>1599</v>
      </c>
    </row>
    <row r="5" spans="1:10" s="2" customFormat="1" ht="82.5" thickTop="1" thickBot="1">
      <c r="A5" s="723"/>
      <c r="B5" s="240"/>
      <c r="C5" s="88" t="s">
        <v>1600</v>
      </c>
      <c r="D5" s="52" t="s">
        <v>113</v>
      </c>
      <c r="E5" s="230"/>
      <c r="F5" s="90"/>
      <c r="G5" s="116" t="s">
        <v>114</v>
      </c>
      <c r="H5" s="9" t="s">
        <v>124</v>
      </c>
      <c r="I5" s="6" t="s">
        <v>115</v>
      </c>
      <c r="J5" s="7" t="s">
        <v>116</v>
      </c>
    </row>
    <row r="6" spans="1:10" s="2" customFormat="1" ht="34.5" thickTop="1" thickBot="1">
      <c r="A6" s="723"/>
      <c r="B6" s="240"/>
      <c r="C6" s="88" t="s">
        <v>1600</v>
      </c>
      <c r="D6" s="52" t="s">
        <v>34</v>
      </c>
      <c r="E6" s="508" t="s">
        <v>2910</v>
      </c>
      <c r="F6" s="507">
        <v>0</v>
      </c>
      <c r="G6" s="117" t="s">
        <v>35</v>
      </c>
      <c r="H6" s="6" t="s">
        <v>36</v>
      </c>
      <c r="I6" s="228"/>
      <c r="J6" s="232"/>
    </row>
    <row r="7" spans="1:10" s="2" customFormat="1" ht="62.25" thickTop="1" thickBot="1">
      <c r="A7" s="723"/>
      <c r="B7" s="240"/>
      <c r="C7" s="88" t="s">
        <v>1600</v>
      </c>
      <c r="D7" s="52" t="s">
        <v>37</v>
      </c>
      <c r="E7" s="230"/>
      <c r="F7" s="90"/>
      <c r="G7" s="116" t="s">
        <v>38</v>
      </c>
      <c r="H7" s="9" t="s">
        <v>292</v>
      </c>
      <c r="I7" s="8" t="s">
        <v>39</v>
      </c>
      <c r="J7" s="6" t="s">
        <v>1611</v>
      </c>
    </row>
    <row r="8" spans="1:10" s="2" customFormat="1" ht="21.75" thickTop="1" thickBot="1">
      <c r="A8" s="723"/>
      <c r="B8" s="240"/>
      <c r="C8" s="88" t="s">
        <v>1600</v>
      </c>
      <c r="D8" s="52" t="s">
        <v>117</v>
      </c>
      <c r="E8" s="507" t="s">
        <v>2910</v>
      </c>
      <c r="F8" s="477">
        <v>0</v>
      </c>
      <c r="G8" s="117" t="s">
        <v>1606</v>
      </c>
      <c r="H8" s="8" t="s">
        <v>1608</v>
      </c>
      <c r="I8" s="9" t="s">
        <v>123</v>
      </c>
      <c r="J8" s="233" t="s">
        <v>1605</v>
      </c>
    </row>
    <row r="9" spans="1:10" s="2" customFormat="1" ht="21.75" thickTop="1" thickBot="1">
      <c r="A9" s="723"/>
      <c r="B9" s="240"/>
      <c r="C9" s="88" t="s">
        <v>1600</v>
      </c>
      <c r="D9" s="52" t="s">
        <v>119</v>
      </c>
      <c r="E9" s="507" t="s">
        <v>120</v>
      </c>
      <c r="F9" s="477">
        <v>1</v>
      </c>
      <c r="G9" s="117" t="s">
        <v>1607</v>
      </c>
      <c r="H9" s="9"/>
      <c r="I9" s="93" t="s">
        <v>1601</v>
      </c>
      <c r="J9" s="233" t="s">
        <v>1604</v>
      </c>
    </row>
    <row r="10" spans="1:10" s="2" customFormat="1" ht="21.75" thickTop="1" thickBot="1">
      <c r="A10" s="724"/>
      <c r="B10" s="240"/>
      <c r="C10" s="88" t="s">
        <v>1600</v>
      </c>
      <c r="D10" s="52" t="s">
        <v>118</v>
      </c>
      <c r="E10" s="507" t="s">
        <v>121</v>
      </c>
      <c r="F10" s="477">
        <v>1</v>
      </c>
      <c r="G10" s="117" t="s">
        <v>1607</v>
      </c>
      <c r="H10" s="8"/>
      <c r="I10" s="228" t="s">
        <v>1602</v>
      </c>
      <c r="J10" s="232" t="s">
        <v>1603</v>
      </c>
    </row>
    <row r="11" spans="1:10" ht="99.75" customHeight="1" thickTop="1">
      <c r="A11" s="718" t="s">
        <v>60</v>
      </c>
      <c r="B11" s="733" t="s">
        <v>97</v>
      </c>
      <c r="C11" s="15" t="s">
        <v>98</v>
      </c>
      <c r="D11" s="102" t="s">
        <v>99</v>
      </c>
      <c r="E11" s="14" t="s">
        <v>100</v>
      </c>
      <c r="F11" s="24" t="s">
        <v>127</v>
      </c>
      <c r="G11" s="114" t="s">
        <v>101</v>
      </c>
      <c r="H11" s="15" t="s">
        <v>548</v>
      </c>
      <c r="I11" s="92" t="s">
        <v>1609</v>
      </c>
      <c r="J11" s="728" t="s">
        <v>550</v>
      </c>
    </row>
    <row r="12" spans="1:10" ht="82.5">
      <c r="A12" s="723"/>
      <c r="B12" s="726"/>
      <c r="C12" s="88" t="s">
        <v>400</v>
      </c>
      <c r="D12" s="125" t="s">
        <v>401</v>
      </c>
      <c r="E12" s="89" t="s">
        <v>547</v>
      </c>
      <c r="F12" s="90" t="s">
        <v>127</v>
      </c>
      <c r="G12" s="115" t="s">
        <v>101</v>
      </c>
      <c r="H12" s="88" t="s">
        <v>549</v>
      </c>
      <c r="I12" s="231" t="s">
        <v>1610</v>
      </c>
      <c r="J12" s="729"/>
    </row>
    <row r="13" spans="1:10" ht="82.5">
      <c r="A13" s="723"/>
      <c r="B13" s="23" t="s">
        <v>46</v>
      </c>
      <c r="C13" s="44" t="s">
        <v>4</v>
      </c>
      <c r="D13" s="348" t="s">
        <v>5</v>
      </c>
      <c r="E13" s="17" t="s">
        <v>6</v>
      </c>
      <c r="F13" s="20">
        <v>2</v>
      </c>
      <c r="G13" s="116" t="s">
        <v>512</v>
      </c>
      <c r="H13" s="8" t="s">
        <v>405</v>
      </c>
      <c r="I13" s="93" t="s">
        <v>407</v>
      </c>
      <c r="J13" s="30" t="s">
        <v>7</v>
      </c>
    </row>
    <row r="14" spans="1:10" ht="33">
      <c r="A14" s="723"/>
      <c r="B14" s="23" t="s">
        <v>28</v>
      </c>
      <c r="C14" s="8" t="s">
        <v>29</v>
      </c>
      <c r="D14" s="349" t="s">
        <v>30</v>
      </c>
      <c r="E14" s="17" t="s">
        <v>31</v>
      </c>
      <c r="F14" s="20">
        <v>2</v>
      </c>
      <c r="G14" s="117" t="s">
        <v>32</v>
      </c>
      <c r="H14" s="9" t="s">
        <v>270</v>
      </c>
      <c r="I14" s="93" t="s">
        <v>469</v>
      </c>
      <c r="J14" s="30" t="s">
        <v>33</v>
      </c>
    </row>
    <row r="15" spans="1:10" ht="49.5">
      <c r="A15" s="723"/>
      <c r="B15" s="23" t="s">
        <v>48</v>
      </c>
      <c r="C15" s="44" t="s">
        <v>49</v>
      </c>
      <c r="D15" s="349" t="s">
        <v>50</v>
      </c>
      <c r="E15" s="17" t="s">
        <v>51</v>
      </c>
      <c r="F15" s="20">
        <v>2</v>
      </c>
      <c r="G15" s="117" t="s">
        <v>1577</v>
      </c>
      <c r="H15" s="8" t="s">
        <v>1772</v>
      </c>
      <c r="I15" s="93" t="s">
        <v>408</v>
      </c>
      <c r="J15" s="30" t="s">
        <v>53</v>
      </c>
    </row>
    <row r="16" spans="1:10" ht="33">
      <c r="A16" s="723"/>
      <c r="B16" s="23" t="s">
        <v>128</v>
      </c>
      <c r="C16" s="1" t="s">
        <v>129</v>
      </c>
      <c r="D16" s="350" t="s">
        <v>130</v>
      </c>
      <c r="E16" s="17" t="s">
        <v>131</v>
      </c>
      <c r="F16" s="20">
        <v>2</v>
      </c>
      <c r="G16" s="117" t="s">
        <v>132</v>
      </c>
      <c r="H16" s="9" t="s">
        <v>134</v>
      </c>
      <c r="I16" s="93" t="s">
        <v>457</v>
      </c>
      <c r="J16" s="30" t="s">
        <v>2110</v>
      </c>
    </row>
    <row r="17" spans="1:10" ht="115.5">
      <c r="A17" s="723"/>
      <c r="B17" s="23" t="s">
        <v>135</v>
      </c>
      <c r="C17" s="44" t="s">
        <v>136</v>
      </c>
      <c r="D17" s="350" t="s">
        <v>137</v>
      </c>
      <c r="E17" s="17" t="s">
        <v>138</v>
      </c>
      <c r="F17" s="20">
        <v>1</v>
      </c>
      <c r="G17" s="117" t="s">
        <v>58</v>
      </c>
      <c r="H17" s="9"/>
      <c r="I17" s="93" t="s">
        <v>466</v>
      </c>
      <c r="J17" s="30" t="s">
        <v>2109</v>
      </c>
    </row>
    <row r="18" spans="1:10" ht="33">
      <c r="A18" s="723"/>
      <c r="B18" s="23" t="s">
        <v>346</v>
      </c>
      <c r="C18" s="8" t="s">
        <v>348</v>
      </c>
      <c r="D18" s="350" t="s">
        <v>349</v>
      </c>
      <c r="E18" s="17"/>
      <c r="F18" s="20">
        <v>1</v>
      </c>
      <c r="G18" s="117" t="s">
        <v>58</v>
      </c>
      <c r="H18" s="9" t="s">
        <v>465</v>
      </c>
      <c r="I18" s="93" t="s">
        <v>464</v>
      </c>
      <c r="J18" s="30" t="s">
        <v>350</v>
      </c>
    </row>
    <row r="19" spans="1:10" ht="33">
      <c r="A19" s="723"/>
      <c r="B19" s="23" t="s">
        <v>289</v>
      </c>
      <c r="C19" s="8" t="s">
        <v>290</v>
      </c>
      <c r="D19" s="350" t="s">
        <v>291</v>
      </c>
      <c r="E19" s="17"/>
      <c r="F19" s="20">
        <v>1</v>
      </c>
      <c r="G19" s="118" t="s">
        <v>26</v>
      </c>
      <c r="H19" s="9" t="s">
        <v>462</v>
      </c>
      <c r="I19" s="93" t="s">
        <v>460</v>
      </c>
      <c r="J19" s="30" t="s">
        <v>458</v>
      </c>
    </row>
    <row r="20" spans="1:10" ht="49.5">
      <c r="A20" s="723"/>
      <c r="B20" s="23" t="s">
        <v>286</v>
      </c>
      <c r="C20" s="44" t="s">
        <v>287</v>
      </c>
      <c r="D20" s="350" t="s">
        <v>288</v>
      </c>
      <c r="E20" s="17"/>
      <c r="F20" s="20">
        <v>1</v>
      </c>
      <c r="G20" s="118" t="s">
        <v>26</v>
      </c>
      <c r="H20" s="8" t="s">
        <v>463</v>
      </c>
      <c r="I20" s="93" t="s">
        <v>461</v>
      </c>
      <c r="J20" s="30" t="s">
        <v>459</v>
      </c>
    </row>
    <row r="21" spans="1:10" ht="33">
      <c r="A21" s="723"/>
      <c r="B21" s="23" t="s">
        <v>347</v>
      </c>
      <c r="C21" s="8" t="s">
        <v>351</v>
      </c>
      <c r="D21" s="349" t="s">
        <v>352</v>
      </c>
      <c r="E21" s="17"/>
      <c r="F21" s="20">
        <v>1</v>
      </c>
      <c r="G21" s="117" t="s">
        <v>58</v>
      </c>
      <c r="H21" s="8" t="s">
        <v>454</v>
      </c>
      <c r="I21" s="93" t="s">
        <v>455</v>
      </c>
      <c r="J21" s="30" t="s">
        <v>353</v>
      </c>
    </row>
    <row r="22" spans="1:10" ht="33">
      <c r="A22" s="723"/>
      <c r="B22" s="23" t="s">
        <v>54</v>
      </c>
      <c r="C22" s="8" t="s">
        <v>55</v>
      </c>
      <c r="D22" s="349" t="s">
        <v>56</v>
      </c>
      <c r="E22" s="17" t="s">
        <v>57</v>
      </c>
      <c r="F22" s="20">
        <v>1</v>
      </c>
      <c r="G22" s="117" t="s">
        <v>58</v>
      </c>
      <c r="H22" s="8" t="s">
        <v>453</v>
      </c>
      <c r="I22" s="93" t="s">
        <v>452</v>
      </c>
      <c r="J22" s="30" t="s">
        <v>59</v>
      </c>
    </row>
    <row r="23" spans="1:10" ht="33">
      <c r="A23" s="723"/>
      <c r="B23" s="725" t="s">
        <v>82</v>
      </c>
      <c r="C23" s="8" t="s">
        <v>83</v>
      </c>
      <c r="D23" s="351" t="s">
        <v>84</v>
      </c>
      <c r="E23" s="17" t="s">
        <v>85</v>
      </c>
      <c r="F23" s="20">
        <v>1</v>
      </c>
      <c r="G23" s="117" t="s">
        <v>65</v>
      </c>
      <c r="H23" s="8" t="s">
        <v>404</v>
      </c>
      <c r="I23" s="93" t="s">
        <v>409</v>
      </c>
      <c r="J23" s="30" t="s">
        <v>86</v>
      </c>
    </row>
    <row r="24" spans="1:10" ht="49.5">
      <c r="A24" s="723"/>
      <c r="B24" s="726"/>
      <c r="C24" s="44" t="s">
        <v>88</v>
      </c>
      <c r="D24" s="351" t="s">
        <v>87</v>
      </c>
      <c r="E24" s="17" t="s">
        <v>89</v>
      </c>
      <c r="F24" s="20">
        <v>1</v>
      </c>
      <c r="G24" s="117" t="s">
        <v>65</v>
      </c>
      <c r="H24" s="8" t="s">
        <v>297</v>
      </c>
      <c r="I24" s="93" t="s">
        <v>449</v>
      </c>
      <c r="J24" s="30" t="s">
        <v>90</v>
      </c>
    </row>
    <row r="25" spans="1:10" ht="33">
      <c r="A25" s="723"/>
      <c r="B25" s="23" t="s">
        <v>67</v>
      </c>
      <c r="C25" s="8" t="s">
        <v>68</v>
      </c>
      <c r="D25" s="351" t="s">
        <v>69</v>
      </c>
      <c r="E25" s="17" t="s">
        <v>70</v>
      </c>
      <c r="F25" s="20">
        <v>1</v>
      </c>
      <c r="G25" s="117" t="s">
        <v>65</v>
      </c>
      <c r="H25" s="9" t="s">
        <v>139</v>
      </c>
      <c r="I25" s="93" t="s">
        <v>1619</v>
      </c>
      <c r="J25" s="30" t="s">
        <v>71</v>
      </c>
    </row>
    <row r="26" spans="1:10" ht="33">
      <c r="A26" s="723"/>
      <c r="B26" s="23" t="s">
        <v>61</v>
      </c>
      <c r="C26" s="8" t="s">
        <v>62</v>
      </c>
      <c r="D26" s="351" t="s">
        <v>63</v>
      </c>
      <c r="E26" s="17" t="s">
        <v>64</v>
      </c>
      <c r="F26" s="20">
        <v>1</v>
      </c>
      <c r="G26" s="117" t="s">
        <v>65</v>
      </c>
      <c r="H26" s="9" t="s">
        <v>308</v>
      </c>
      <c r="I26" s="93" t="s">
        <v>1620</v>
      </c>
      <c r="J26" s="30" t="s">
        <v>66</v>
      </c>
    </row>
    <row r="27" spans="1:10" ht="33">
      <c r="A27" s="723"/>
      <c r="B27" s="23" t="s">
        <v>303</v>
      </c>
      <c r="C27" s="8" t="s">
        <v>62</v>
      </c>
      <c r="D27" s="351" t="s">
        <v>304</v>
      </c>
      <c r="E27" s="17"/>
      <c r="F27" s="20">
        <v>1</v>
      </c>
      <c r="G27" s="117" t="s">
        <v>65</v>
      </c>
      <c r="H27" s="9" t="s">
        <v>309</v>
      </c>
      <c r="I27" s="93" t="s">
        <v>1621</v>
      </c>
      <c r="J27" s="30" t="s">
        <v>305</v>
      </c>
    </row>
    <row r="28" spans="1:10" ht="33">
      <c r="A28" s="723"/>
      <c r="B28" s="23" t="s">
        <v>298</v>
      </c>
      <c r="C28" s="8" t="s">
        <v>299</v>
      </c>
      <c r="D28" s="349" t="s">
        <v>300</v>
      </c>
      <c r="E28" s="17"/>
      <c r="F28" s="20">
        <v>1</v>
      </c>
      <c r="G28" s="118" t="s">
        <v>26</v>
      </c>
      <c r="H28" s="9" t="s">
        <v>302</v>
      </c>
      <c r="I28" s="93" t="s">
        <v>1622</v>
      </c>
      <c r="J28" s="30" t="s">
        <v>1623</v>
      </c>
    </row>
    <row r="29" spans="1:10" ht="49.5">
      <c r="A29" s="723"/>
      <c r="B29" s="23" t="s">
        <v>317</v>
      </c>
      <c r="C29" s="44" t="s">
        <v>318</v>
      </c>
      <c r="D29" s="349" t="s">
        <v>319</v>
      </c>
      <c r="E29" s="17"/>
      <c r="F29" s="20">
        <v>1</v>
      </c>
      <c r="G29" s="118" t="s">
        <v>26</v>
      </c>
      <c r="H29" s="8" t="s">
        <v>338</v>
      </c>
      <c r="I29" s="93" t="s">
        <v>495</v>
      </c>
      <c r="J29" s="30" t="s">
        <v>320</v>
      </c>
    </row>
    <row r="30" spans="1:10" ht="52.5">
      <c r="A30" s="723"/>
      <c r="B30" s="23" t="s">
        <v>321</v>
      </c>
      <c r="C30" s="8" t="s">
        <v>323</v>
      </c>
      <c r="D30" s="348" t="s">
        <v>324</v>
      </c>
      <c r="E30" s="17"/>
      <c r="F30" s="20">
        <v>1</v>
      </c>
      <c r="G30" s="118" t="s">
        <v>26</v>
      </c>
      <c r="H30" s="8" t="s">
        <v>333</v>
      </c>
      <c r="I30" s="93"/>
      <c r="J30" s="30" t="s">
        <v>325</v>
      </c>
    </row>
    <row r="31" spans="1:10" ht="26.25">
      <c r="A31" s="723"/>
      <c r="B31" s="23" t="s">
        <v>322</v>
      </c>
      <c r="C31" s="8" t="s">
        <v>326</v>
      </c>
      <c r="D31" s="5" t="s">
        <v>327</v>
      </c>
      <c r="E31" s="17"/>
      <c r="F31" s="20">
        <v>1</v>
      </c>
      <c r="G31" s="118" t="s">
        <v>26</v>
      </c>
      <c r="H31" s="9" t="s">
        <v>334</v>
      </c>
      <c r="I31" s="94"/>
      <c r="J31" s="30" t="s">
        <v>328</v>
      </c>
    </row>
    <row r="32" spans="1:10" ht="33">
      <c r="A32" s="723"/>
      <c r="B32" s="23" t="s">
        <v>283</v>
      </c>
      <c r="C32" s="8" t="s">
        <v>284</v>
      </c>
      <c r="D32" s="5" t="s">
        <v>285</v>
      </c>
      <c r="E32" s="17"/>
      <c r="F32" s="20">
        <v>1</v>
      </c>
      <c r="G32" s="118" t="s">
        <v>26</v>
      </c>
      <c r="H32" s="9" t="s">
        <v>339</v>
      </c>
      <c r="I32" s="93" t="s">
        <v>497</v>
      </c>
      <c r="J32" s="30" t="s">
        <v>340</v>
      </c>
    </row>
    <row r="33" spans="1:10" ht="33">
      <c r="A33" s="723"/>
      <c r="B33" s="23" t="s">
        <v>282</v>
      </c>
      <c r="C33" s="8" t="s">
        <v>280</v>
      </c>
      <c r="D33" s="5" t="s">
        <v>281</v>
      </c>
      <c r="E33" s="17"/>
      <c r="F33" s="20">
        <v>1</v>
      </c>
      <c r="G33" s="118" t="s">
        <v>26</v>
      </c>
      <c r="H33" s="9" t="s">
        <v>336</v>
      </c>
      <c r="I33" s="93" t="s">
        <v>496</v>
      </c>
      <c r="J33" s="30" t="s">
        <v>335</v>
      </c>
    </row>
    <row r="34" spans="1:10" ht="33">
      <c r="A34" s="723"/>
      <c r="B34" s="23" t="s">
        <v>77</v>
      </c>
      <c r="C34" s="8" t="s">
        <v>78</v>
      </c>
      <c r="D34" s="5" t="s">
        <v>79</v>
      </c>
      <c r="E34" s="17" t="s">
        <v>80</v>
      </c>
      <c r="F34" s="20">
        <v>3</v>
      </c>
      <c r="G34" s="117" t="s">
        <v>341</v>
      </c>
      <c r="H34" s="8" t="s">
        <v>354</v>
      </c>
      <c r="I34" s="93"/>
      <c r="J34" s="30" t="s">
        <v>81</v>
      </c>
    </row>
    <row r="35" spans="1:10" ht="99">
      <c r="A35" s="723"/>
      <c r="B35" s="23" t="s">
        <v>72</v>
      </c>
      <c r="C35" s="8" t="s">
        <v>73</v>
      </c>
      <c r="D35" s="5" t="s">
        <v>74</v>
      </c>
      <c r="E35" s="17" t="s">
        <v>75</v>
      </c>
      <c r="F35" s="20">
        <v>3</v>
      </c>
      <c r="G35" s="117" t="s">
        <v>76</v>
      </c>
      <c r="H35" s="8" t="s">
        <v>2132</v>
      </c>
      <c r="I35" s="93" t="s">
        <v>552</v>
      </c>
      <c r="J35" s="30" t="s">
        <v>557</v>
      </c>
    </row>
    <row r="36" spans="1:10" ht="116.25" thickBot="1">
      <c r="A36" s="724"/>
      <c r="B36" s="31" t="s">
        <v>193</v>
      </c>
      <c r="C36" s="32" t="s">
        <v>194</v>
      </c>
      <c r="D36" s="99" t="s">
        <v>195</v>
      </c>
      <c r="E36" s="34" t="s">
        <v>196</v>
      </c>
      <c r="F36" s="33">
        <v>3</v>
      </c>
      <c r="G36" s="119" t="s">
        <v>197</v>
      </c>
      <c r="H36" s="35"/>
      <c r="I36" s="113" t="s">
        <v>2086</v>
      </c>
      <c r="J36" s="36" t="s">
        <v>2087</v>
      </c>
    </row>
    <row r="37" spans="1:10" ht="33.75" customHeight="1" thickTop="1">
      <c r="A37" s="723" t="s">
        <v>93</v>
      </c>
      <c r="B37" s="37" t="s">
        <v>214</v>
      </c>
      <c r="C37" s="15" t="s">
        <v>215</v>
      </c>
      <c r="D37" s="100" t="s">
        <v>216</v>
      </c>
      <c r="E37" s="14"/>
      <c r="F37" s="38">
        <v>2</v>
      </c>
      <c r="G37" s="120" t="s">
        <v>2</v>
      </c>
      <c r="H37" s="15" t="s">
        <v>530</v>
      </c>
      <c r="I37" s="92" t="s">
        <v>529</v>
      </c>
      <c r="J37" s="39" t="s">
        <v>220</v>
      </c>
    </row>
    <row r="38" spans="1:10" ht="33">
      <c r="A38" s="723"/>
      <c r="B38" s="40" t="s">
        <v>217</v>
      </c>
      <c r="C38" s="8" t="s">
        <v>218</v>
      </c>
      <c r="D38" s="5" t="s">
        <v>219</v>
      </c>
      <c r="E38" s="17"/>
      <c r="F38" s="20">
        <v>2</v>
      </c>
      <c r="G38" s="117" t="s">
        <v>2</v>
      </c>
      <c r="H38" s="8" t="s">
        <v>531</v>
      </c>
      <c r="I38" s="93" t="s">
        <v>534</v>
      </c>
      <c r="J38" s="30" t="s">
        <v>221</v>
      </c>
    </row>
    <row r="39" spans="1:10" ht="33">
      <c r="A39" s="723"/>
      <c r="B39" s="40" t="s">
        <v>204</v>
      </c>
      <c r="C39" s="8" t="s">
        <v>205</v>
      </c>
      <c r="D39" s="5" t="s">
        <v>206</v>
      </c>
      <c r="E39" s="17"/>
      <c r="F39" s="20">
        <v>2</v>
      </c>
      <c r="G39" s="117" t="s">
        <v>2</v>
      </c>
      <c r="H39" s="8" t="s">
        <v>533</v>
      </c>
      <c r="I39" s="93" t="s">
        <v>535</v>
      </c>
      <c r="J39" s="30" t="s">
        <v>207</v>
      </c>
    </row>
    <row r="40" spans="1:10" ht="33">
      <c r="A40" s="723"/>
      <c r="B40" s="40" t="s">
        <v>209</v>
      </c>
      <c r="C40" s="8" t="s">
        <v>210</v>
      </c>
      <c r="D40" s="5" t="s">
        <v>211</v>
      </c>
      <c r="E40" s="17"/>
      <c r="F40" s="20">
        <v>2</v>
      </c>
      <c r="G40" s="117" t="s">
        <v>2</v>
      </c>
      <c r="H40" s="8" t="s">
        <v>532</v>
      </c>
      <c r="I40" s="93" t="s">
        <v>536</v>
      </c>
      <c r="J40" s="30" t="s">
        <v>212</v>
      </c>
    </row>
    <row r="41" spans="1:10" ht="49.5">
      <c r="A41" s="723"/>
      <c r="B41" s="40" t="s">
        <v>18</v>
      </c>
      <c r="C41" s="8" t="s">
        <v>15</v>
      </c>
      <c r="D41" s="5" t="s">
        <v>16</v>
      </c>
      <c r="E41" s="17" t="s">
        <v>17</v>
      </c>
      <c r="F41" s="20">
        <v>1</v>
      </c>
      <c r="G41" s="117" t="s">
        <v>11</v>
      </c>
      <c r="H41" s="9" t="s">
        <v>450</v>
      </c>
      <c r="I41" s="93" t="s">
        <v>537</v>
      </c>
      <c r="J41" s="30" t="s">
        <v>19</v>
      </c>
    </row>
    <row r="42" spans="1:10" ht="49.5">
      <c r="A42" s="723"/>
      <c r="B42" s="40" t="s">
        <v>12</v>
      </c>
      <c r="C42" s="8" t="s">
        <v>8</v>
      </c>
      <c r="D42" s="5" t="s">
        <v>9</v>
      </c>
      <c r="E42" s="17" t="s">
        <v>10</v>
      </c>
      <c r="F42" s="20">
        <v>1</v>
      </c>
      <c r="G42" s="117" t="s">
        <v>11</v>
      </c>
      <c r="H42" s="9" t="s">
        <v>451</v>
      </c>
      <c r="I42" s="93" t="s">
        <v>538</v>
      </c>
      <c r="J42" s="30" t="s">
        <v>20</v>
      </c>
    </row>
    <row r="43" spans="1:10" ht="33">
      <c r="A43" s="723"/>
      <c r="B43" s="40" t="s">
        <v>224</v>
      </c>
      <c r="C43" s="9" t="s">
        <v>225</v>
      </c>
      <c r="D43" s="5" t="s">
        <v>226</v>
      </c>
      <c r="E43" s="17"/>
      <c r="F43" s="20">
        <v>1</v>
      </c>
      <c r="G43" s="118" t="s">
        <v>26</v>
      </c>
      <c r="H43" s="9" t="s">
        <v>545</v>
      </c>
      <c r="I43" s="93" t="s">
        <v>528</v>
      </c>
      <c r="J43" s="41" t="s">
        <v>227</v>
      </c>
    </row>
    <row r="44" spans="1:10" ht="33">
      <c r="A44" s="723"/>
      <c r="B44" s="40" t="s">
        <v>273</v>
      </c>
      <c r="C44" s="9" t="s">
        <v>271</v>
      </c>
      <c r="D44" s="5" t="s">
        <v>272</v>
      </c>
      <c r="E44" s="17"/>
      <c r="F44" s="20">
        <v>1</v>
      </c>
      <c r="G44" s="118" t="s">
        <v>26</v>
      </c>
      <c r="H44" s="9" t="s">
        <v>527</v>
      </c>
      <c r="I44" s="93" t="s">
        <v>525</v>
      </c>
      <c r="J44" s="41" t="s">
        <v>526</v>
      </c>
    </row>
    <row r="45" spans="1:10" ht="49.5">
      <c r="A45" s="723"/>
      <c r="B45" s="40" t="s">
        <v>274</v>
      </c>
      <c r="C45" s="9" t="s">
        <v>275</v>
      </c>
      <c r="D45" s="5" t="s">
        <v>276</v>
      </c>
      <c r="E45" s="17"/>
      <c r="F45" s="20">
        <v>1</v>
      </c>
      <c r="G45" s="118" t="s">
        <v>26</v>
      </c>
      <c r="H45" s="9" t="s">
        <v>520</v>
      </c>
      <c r="I45" s="93" t="s">
        <v>521</v>
      </c>
      <c r="J45" s="30" t="s">
        <v>522</v>
      </c>
    </row>
    <row r="46" spans="1:10" ht="33">
      <c r="A46" s="723"/>
      <c r="B46" s="40" t="s">
        <v>277</v>
      </c>
      <c r="C46" s="9" t="s">
        <v>278</v>
      </c>
      <c r="D46" s="5" t="s">
        <v>279</v>
      </c>
      <c r="E46" s="17"/>
      <c r="F46" s="20">
        <v>1</v>
      </c>
      <c r="G46" s="118" t="s">
        <v>26</v>
      </c>
      <c r="H46" s="9" t="s">
        <v>519</v>
      </c>
      <c r="I46" s="93" t="s">
        <v>517</v>
      </c>
      <c r="J46" s="41" t="s">
        <v>518</v>
      </c>
    </row>
    <row r="47" spans="1:10" ht="49.5">
      <c r="A47" s="723"/>
      <c r="B47" s="40" t="s">
        <v>22</v>
      </c>
      <c r="C47" s="9" t="s">
        <v>23</v>
      </c>
      <c r="D47" s="5" t="s">
        <v>24</v>
      </c>
      <c r="E47" s="17" t="s">
        <v>25</v>
      </c>
      <c r="F47" s="20">
        <v>1</v>
      </c>
      <c r="G47" s="118" t="s">
        <v>26</v>
      </c>
      <c r="H47" s="18" t="s">
        <v>516</v>
      </c>
      <c r="I47" s="124" t="s">
        <v>514</v>
      </c>
      <c r="J47" s="30" t="s">
        <v>515</v>
      </c>
    </row>
    <row r="48" spans="1:10" ht="33">
      <c r="A48" s="723"/>
      <c r="B48" s="28" t="s">
        <v>360</v>
      </c>
      <c r="C48" s="56" t="s">
        <v>361</v>
      </c>
      <c r="D48" s="101" t="s">
        <v>513</v>
      </c>
      <c r="E48" s="58"/>
      <c r="F48" s="57">
        <v>1</v>
      </c>
      <c r="G48" s="121" t="s">
        <v>26</v>
      </c>
      <c r="H48" s="59" t="s">
        <v>539</v>
      </c>
      <c r="I48" s="96" t="s">
        <v>491</v>
      </c>
      <c r="J48" s="60" t="s">
        <v>362</v>
      </c>
    </row>
    <row r="49" spans="1:10" ht="26.25">
      <c r="A49" s="723"/>
      <c r="B49" s="28" t="s">
        <v>363</v>
      </c>
      <c r="C49" s="56" t="s">
        <v>364</v>
      </c>
      <c r="D49" s="101" t="s">
        <v>365</v>
      </c>
      <c r="E49" s="58"/>
      <c r="F49" s="57">
        <v>1</v>
      </c>
      <c r="G49" s="121" t="s">
        <v>26</v>
      </c>
      <c r="H49" s="59" t="s">
        <v>540</v>
      </c>
      <c r="I49" s="96" t="s">
        <v>489</v>
      </c>
      <c r="J49" s="60" t="s">
        <v>366</v>
      </c>
    </row>
    <row r="50" spans="1:10" ht="66">
      <c r="A50" s="723"/>
      <c r="B50" s="28" t="s">
        <v>367</v>
      </c>
      <c r="C50" s="56" t="s">
        <v>368</v>
      </c>
      <c r="D50" s="101" t="s">
        <v>370</v>
      </c>
      <c r="E50" s="58"/>
      <c r="F50" s="57">
        <v>1</v>
      </c>
      <c r="G50" s="121" t="s">
        <v>26</v>
      </c>
      <c r="H50" s="91" t="s">
        <v>402</v>
      </c>
      <c r="I50" s="97" t="s">
        <v>490</v>
      </c>
      <c r="J50" s="60" t="s">
        <v>369</v>
      </c>
    </row>
    <row r="51" spans="1:10" ht="33">
      <c r="A51" s="723"/>
      <c r="B51" s="28" t="s">
        <v>372</v>
      </c>
      <c r="C51" s="56" t="s">
        <v>373</v>
      </c>
      <c r="D51" s="101" t="s">
        <v>374</v>
      </c>
      <c r="E51" s="58"/>
      <c r="F51" s="57">
        <v>1</v>
      </c>
      <c r="G51" s="121" t="s">
        <v>26</v>
      </c>
      <c r="H51" s="59" t="s">
        <v>541</v>
      </c>
      <c r="I51" s="97" t="s">
        <v>524</v>
      </c>
      <c r="J51" s="60" t="s">
        <v>375</v>
      </c>
    </row>
    <row r="52" spans="1:10" ht="33.75" thickBot="1">
      <c r="A52" s="724"/>
      <c r="B52" s="42" t="s">
        <v>265</v>
      </c>
      <c r="C52" s="35" t="s">
        <v>266</v>
      </c>
      <c r="D52" s="99" t="s">
        <v>267</v>
      </c>
      <c r="E52" s="34"/>
      <c r="F52" s="33">
        <v>1</v>
      </c>
      <c r="G52" s="123" t="s">
        <v>26</v>
      </c>
      <c r="H52" s="35" t="s">
        <v>542</v>
      </c>
      <c r="I52" s="113" t="s">
        <v>523</v>
      </c>
      <c r="J52" s="43" t="s">
        <v>403</v>
      </c>
    </row>
    <row r="53" spans="1:10" ht="67.5" thickTop="1" thickBot="1">
      <c r="A53" s="716" t="s">
        <v>91</v>
      </c>
      <c r="B53" s="37" t="s">
        <v>47</v>
      </c>
      <c r="C53" s="15" t="s">
        <v>3</v>
      </c>
      <c r="D53" s="234" t="s">
        <v>0</v>
      </c>
      <c r="E53" s="14" t="s">
        <v>1</v>
      </c>
      <c r="F53" s="38">
        <v>1</v>
      </c>
      <c r="G53" s="120" t="s">
        <v>2</v>
      </c>
      <c r="H53" s="15" t="s">
        <v>543</v>
      </c>
      <c r="I53" s="92" t="s">
        <v>498</v>
      </c>
      <c r="J53" s="39" t="s">
        <v>201</v>
      </c>
    </row>
    <row r="54" spans="1:10" ht="67.5" thickTop="1" thickBot="1">
      <c r="A54" s="717"/>
      <c r="B54" s="40" t="s">
        <v>41</v>
      </c>
      <c r="C54" s="8" t="s">
        <v>40</v>
      </c>
      <c r="D54" s="5" t="s">
        <v>42</v>
      </c>
      <c r="E54" s="17" t="s">
        <v>43</v>
      </c>
      <c r="F54" s="20">
        <v>2</v>
      </c>
      <c r="G54" s="117" t="s">
        <v>44</v>
      </c>
      <c r="H54" s="8" t="s">
        <v>544</v>
      </c>
      <c r="I54" s="93" t="s">
        <v>499</v>
      </c>
      <c r="J54" s="30" t="s">
        <v>45</v>
      </c>
    </row>
    <row r="55" spans="1:10" ht="34.5" thickTop="1" thickBot="1">
      <c r="A55" s="717"/>
      <c r="B55" s="40" t="s">
        <v>140</v>
      </c>
      <c r="C55" s="9" t="s">
        <v>141</v>
      </c>
      <c r="D55" s="5" t="s">
        <v>142</v>
      </c>
      <c r="E55" s="17" t="s">
        <v>143</v>
      </c>
      <c r="F55" s="20">
        <v>1</v>
      </c>
      <c r="G55" s="118" t="s">
        <v>26</v>
      </c>
      <c r="H55" s="9" t="s">
        <v>1617</v>
      </c>
      <c r="I55" s="93" t="s">
        <v>1615</v>
      </c>
      <c r="J55" s="30" t="s">
        <v>1616</v>
      </c>
    </row>
    <row r="56" spans="1:10" ht="67.5" thickTop="1" thickBot="1">
      <c r="A56" s="717"/>
      <c r="B56" s="40" t="s">
        <v>145</v>
      </c>
      <c r="C56" s="9" t="s">
        <v>146</v>
      </c>
      <c r="D56" s="5" t="s">
        <v>147</v>
      </c>
      <c r="E56" s="17" t="s">
        <v>148</v>
      </c>
      <c r="F56" s="20">
        <v>1</v>
      </c>
      <c r="G56" s="118" t="s">
        <v>26</v>
      </c>
      <c r="H56" s="8" t="s">
        <v>1618</v>
      </c>
      <c r="I56" s="94" t="s">
        <v>1613</v>
      </c>
      <c r="J56" s="30" t="s">
        <v>1614</v>
      </c>
    </row>
    <row r="57" spans="1:10" ht="34.5" thickTop="1" thickBot="1">
      <c r="A57" s="717"/>
      <c r="B57" s="40" t="s">
        <v>150</v>
      </c>
      <c r="C57" s="8" t="s">
        <v>152</v>
      </c>
      <c r="D57" s="5" t="s">
        <v>151</v>
      </c>
      <c r="E57" s="17" t="s">
        <v>153</v>
      </c>
      <c r="F57" s="20">
        <v>2</v>
      </c>
      <c r="G57" s="117" t="s">
        <v>132</v>
      </c>
      <c r="H57" s="9" t="s">
        <v>198</v>
      </c>
      <c r="I57" s="228" t="s">
        <v>2089</v>
      </c>
      <c r="J57" s="30" t="s">
        <v>2088</v>
      </c>
    </row>
    <row r="58" spans="1:10" ht="67.5" thickTop="1" thickBot="1">
      <c r="A58" s="717"/>
      <c r="B58" s="40" t="s">
        <v>155</v>
      </c>
      <c r="C58" s="8" t="s">
        <v>2091</v>
      </c>
      <c r="D58" s="5" t="s">
        <v>157</v>
      </c>
      <c r="E58" s="17" t="s">
        <v>158</v>
      </c>
      <c r="F58" s="20">
        <v>1</v>
      </c>
      <c r="G58" s="117" t="s">
        <v>159</v>
      </c>
      <c r="H58" s="9" t="s">
        <v>199</v>
      </c>
      <c r="I58" s="94" t="s">
        <v>2090</v>
      </c>
      <c r="J58" s="30" t="s">
        <v>2092</v>
      </c>
    </row>
    <row r="59" spans="1:10" ht="84" thickTop="1" thickBot="1">
      <c r="A59" s="717"/>
      <c r="B59" s="40" t="s">
        <v>161</v>
      </c>
      <c r="C59" s="8" t="s">
        <v>162</v>
      </c>
      <c r="D59" s="5" t="s">
        <v>163</v>
      </c>
      <c r="E59" s="17" t="s">
        <v>166</v>
      </c>
      <c r="F59" s="20">
        <v>2</v>
      </c>
      <c r="G59" s="117" t="s">
        <v>132</v>
      </c>
      <c r="H59" s="734" t="s">
        <v>1576</v>
      </c>
      <c r="I59" s="93" t="s">
        <v>1572</v>
      </c>
      <c r="J59" s="30" t="s">
        <v>1573</v>
      </c>
    </row>
    <row r="60" spans="1:10" ht="67.5" thickTop="1" thickBot="1">
      <c r="A60" s="717"/>
      <c r="B60" s="40" t="s">
        <v>161</v>
      </c>
      <c r="C60" s="8" t="s">
        <v>164</v>
      </c>
      <c r="D60" s="5" t="s">
        <v>165</v>
      </c>
      <c r="E60" s="17" t="s">
        <v>167</v>
      </c>
      <c r="F60" s="20">
        <v>1</v>
      </c>
      <c r="G60" s="117" t="s">
        <v>159</v>
      </c>
      <c r="H60" s="735"/>
      <c r="I60" s="93" t="s">
        <v>1574</v>
      </c>
      <c r="J60" s="30" t="s">
        <v>1575</v>
      </c>
    </row>
    <row r="61" spans="1:10" ht="34.5" thickTop="1" thickBot="1">
      <c r="A61" s="717"/>
      <c r="B61" s="40" t="s">
        <v>168</v>
      </c>
      <c r="C61" s="8" t="s">
        <v>120</v>
      </c>
      <c r="D61" s="5" t="s">
        <v>169</v>
      </c>
      <c r="E61" s="17" t="s">
        <v>170</v>
      </c>
      <c r="F61" s="20">
        <v>1</v>
      </c>
      <c r="G61" s="118" t="s">
        <v>26</v>
      </c>
      <c r="H61" s="8" t="s">
        <v>269</v>
      </c>
      <c r="I61" s="93" t="s">
        <v>2093</v>
      </c>
      <c r="J61" s="30" t="s">
        <v>2094</v>
      </c>
    </row>
    <row r="62" spans="1:10" ht="34.5" thickTop="1" thickBot="1">
      <c r="A62" s="717"/>
      <c r="B62" s="725" t="s">
        <v>176</v>
      </c>
      <c r="C62" s="8" t="s">
        <v>177</v>
      </c>
      <c r="D62" s="5" t="s">
        <v>492</v>
      </c>
      <c r="E62" s="17"/>
      <c r="F62" s="20">
        <v>1</v>
      </c>
      <c r="G62" s="118" t="s">
        <v>159</v>
      </c>
      <c r="H62" s="8" t="s">
        <v>1520</v>
      </c>
      <c r="I62" s="9" t="s">
        <v>481</v>
      </c>
      <c r="J62" s="730" t="s">
        <v>391</v>
      </c>
    </row>
    <row r="63" spans="1:10" ht="34.5" thickTop="1" thickBot="1">
      <c r="A63" s="717"/>
      <c r="B63" s="727"/>
      <c r="C63" s="8" t="s">
        <v>179</v>
      </c>
      <c r="D63" s="5" t="s">
        <v>180</v>
      </c>
      <c r="E63" s="17"/>
      <c r="F63" s="20">
        <v>1</v>
      </c>
      <c r="G63" s="118" t="s">
        <v>159</v>
      </c>
      <c r="H63" s="8" t="s">
        <v>1587</v>
      </c>
      <c r="I63" s="9" t="s">
        <v>482</v>
      </c>
      <c r="J63" s="731"/>
    </row>
    <row r="64" spans="1:10" ht="34.5" thickTop="1" thickBot="1">
      <c r="A64" s="717"/>
      <c r="B64" s="727"/>
      <c r="C64" s="8" t="s">
        <v>181</v>
      </c>
      <c r="D64" s="5" t="s">
        <v>182</v>
      </c>
      <c r="E64" s="17"/>
      <c r="F64" s="20">
        <v>1</v>
      </c>
      <c r="G64" s="118" t="s">
        <v>159</v>
      </c>
      <c r="H64" s="8" t="s">
        <v>1588</v>
      </c>
      <c r="I64" s="9" t="s">
        <v>483</v>
      </c>
      <c r="J64" s="731"/>
    </row>
    <row r="65" spans="1:10" ht="34.5" thickTop="1" thickBot="1">
      <c r="A65" s="717"/>
      <c r="B65" s="727"/>
      <c r="C65" s="1" t="s">
        <v>192</v>
      </c>
      <c r="D65" s="19" t="s">
        <v>183</v>
      </c>
      <c r="E65" s="17"/>
      <c r="F65" s="20">
        <v>1</v>
      </c>
      <c r="G65" s="118" t="s">
        <v>159</v>
      </c>
      <c r="H65" s="8" t="s">
        <v>1589</v>
      </c>
      <c r="I65" s="9" t="s">
        <v>484</v>
      </c>
      <c r="J65" s="731"/>
    </row>
    <row r="66" spans="1:10" ht="34.5" thickTop="1" thickBot="1">
      <c r="A66" s="717"/>
      <c r="B66" s="727"/>
      <c r="C66" s="8" t="s">
        <v>191</v>
      </c>
      <c r="D66" s="5" t="s">
        <v>184</v>
      </c>
      <c r="E66" s="17"/>
      <c r="F66" s="20">
        <v>1</v>
      </c>
      <c r="G66" s="118" t="s">
        <v>159</v>
      </c>
      <c r="H66" s="8" t="s">
        <v>1590</v>
      </c>
      <c r="I66" s="9" t="s">
        <v>485</v>
      </c>
      <c r="J66" s="731"/>
    </row>
    <row r="67" spans="1:10" ht="34.5" thickTop="1" thickBot="1">
      <c r="A67" s="717"/>
      <c r="B67" s="727"/>
      <c r="C67" s="8" t="s">
        <v>190</v>
      </c>
      <c r="D67" s="5" t="s">
        <v>185</v>
      </c>
      <c r="E67" s="17"/>
      <c r="F67" s="20">
        <v>1</v>
      </c>
      <c r="G67" s="118" t="s">
        <v>159</v>
      </c>
      <c r="H67" s="8" t="s">
        <v>1591</v>
      </c>
      <c r="I67" s="9" t="s">
        <v>486</v>
      </c>
      <c r="J67" s="731"/>
    </row>
    <row r="68" spans="1:10" ht="51" thickTop="1" thickBot="1">
      <c r="A68" s="717"/>
      <c r="B68" s="727"/>
      <c r="C68" s="8" t="s">
        <v>189</v>
      </c>
      <c r="D68" s="5" t="s">
        <v>186</v>
      </c>
      <c r="E68" s="17"/>
      <c r="F68" s="20">
        <v>1</v>
      </c>
      <c r="G68" s="118" t="s">
        <v>159</v>
      </c>
      <c r="H68" s="8" t="s">
        <v>1592</v>
      </c>
      <c r="I68" s="9" t="s">
        <v>487</v>
      </c>
      <c r="J68" s="731"/>
    </row>
    <row r="69" spans="1:10" ht="51" thickTop="1" thickBot="1">
      <c r="A69" s="717"/>
      <c r="B69" s="726"/>
      <c r="C69" s="8" t="s">
        <v>188</v>
      </c>
      <c r="D69" s="5" t="s">
        <v>187</v>
      </c>
      <c r="E69" s="17" t="s">
        <v>546</v>
      </c>
      <c r="F69" s="20">
        <v>1</v>
      </c>
      <c r="G69" s="118" t="s">
        <v>159</v>
      </c>
      <c r="H69" s="8" t="s">
        <v>1593</v>
      </c>
      <c r="I69" s="9" t="s">
        <v>488</v>
      </c>
      <c r="J69" s="732"/>
    </row>
    <row r="70" spans="1:10" ht="20.25" customHeight="1" thickTop="1" thickBot="1">
      <c r="A70" s="717"/>
      <c r="B70" s="42" t="s">
        <v>171</v>
      </c>
      <c r="C70" s="35" t="s">
        <v>172</v>
      </c>
      <c r="D70" s="99" t="s">
        <v>173</v>
      </c>
      <c r="E70" s="34" t="s">
        <v>174</v>
      </c>
      <c r="F70" s="33">
        <v>1</v>
      </c>
      <c r="G70" s="119"/>
      <c r="H70" s="35" t="s">
        <v>345</v>
      </c>
      <c r="I70" s="95"/>
      <c r="J70" s="43" t="s">
        <v>175</v>
      </c>
    </row>
    <row r="71" spans="1:10" ht="100.5" thickTop="1" thickBot="1">
      <c r="A71" s="716" t="s">
        <v>92</v>
      </c>
      <c r="B71" s="37" t="s">
        <v>96</v>
      </c>
      <c r="C71" s="15" t="s">
        <v>262</v>
      </c>
      <c r="D71" s="102" t="s">
        <v>263</v>
      </c>
      <c r="E71" s="14"/>
      <c r="F71" s="38">
        <v>1</v>
      </c>
      <c r="G71" s="120" t="s">
        <v>264</v>
      </c>
      <c r="H71" s="16" t="s">
        <v>412</v>
      </c>
      <c r="I71" s="98"/>
      <c r="J71" s="39" t="s">
        <v>555</v>
      </c>
    </row>
    <row r="72" spans="1:10" ht="100.5" thickTop="1" thickBot="1">
      <c r="A72" s="716"/>
      <c r="B72" s="40" t="s">
        <v>258</v>
      </c>
      <c r="C72" s="9" t="s">
        <v>259</v>
      </c>
      <c r="D72" s="5" t="s">
        <v>260</v>
      </c>
      <c r="E72" s="17"/>
      <c r="F72" s="20">
        <v>1</v>
      </c>
      <c r="G72" s="118" t="s">
        <v>26</v>
      </c>
      <c r="H72" s="9"/>
      <c r="I72" s="93" t="s">
        <v>2107</v>
      </c>
      <c r="J72" s="30" t="s">
        <v>2108</v>
      </c>
    </row>
    <row r="73" spans="1:10" ht="20.25" customHeight="1" thickTop="1" thickBot="1">
      <c r="A73" s="717"/>
      <c r="B73" s="40" t="s">
        <v>254</v>
      </c>
      <c r="C73" s="9" t="s">
        <v>255</v>
      </c>
      <c r="D73" s="5" t="s">
        <v>256</v>
      </c>
      <c r="E73" s="17"/>
      <c r="F73" s="20">
        <v>1</v>
      </c>
      <c r="G73" s="117"/>
      <c r="H73" s="9"/>
      <c r="I73" s="94"/>
      <c r="J73" s="41" t="s">
        <v>257</v>
      </c>
    </row>
    <row r="74" spans="1:10" ht="34.5" thickTop="1" thickBot="1">
      <c r="A74" s="717"/>
      <c r="B74" s="40" t="s">
        <v>250</v>
      </c>
      <c r="C74" s="8" t="s">
        <v>251</v>
      </c>
      <c r="D74" s="5" t="s">
        <v>252</v>
      </c>
      <c r="E74" s="17"/>
      <c r="F74" s="20">
        <v>1</v>
      </c>
      <c r="G74" s="118" t="s">
        <v>26</v>
      </c>
      <c r="H74" s="8" t="s">
        <v>410</v>
      </c>
      <c r="I74" s="94"/>
      <c r="J74" s="30" t="s">
        <v>253</v>
      </c>
    </row>
    <row r="75" spans="1:10" ht="84" thickTop="1" thickBot="1">
      <c r="A75" s="717"/>
      <c r="B75" s="40" t="s">
        <v>103</v>
      </c>
      <c r="C75" s="8" t="s">
        <v>104</v>
      </c>
      <c r="D75" s="5" t="s">
        <v>105</v>
      </c>
      <c r="E75" s="17" t="s">
        <v>106</v>
      </c>
      <c r="F75" s="20">
        <v>2</v>
      </c>
      <c r="G75" s="116" t="s">
        <v>107</v>
      </c>
      <c r="H75" s="8" t="s">
        <v>411</v>
      </c>
      <c r="I75" s="93"/>
      <c r="J75" s="30" t="s">
        <v>108</v>
      </c>
    </row>
    <row r="76" spans="1:10" ht="100.5" thickTop="1" thickBot="1">
      <c r="A76" s="717"/>
      <c r="B76" s="40" t="s">
        <v>246</v>
      </c>
      <c r="C76" s="8" t="s">
        <v>247</v>
      </c>
      <c r="D76" s="5" t="s">
        <v>248</v>
      </c>
      <c r="E76" s="17"/>
      <c r="F76" s="20">
        <v>1</v>
      </c>
      <c r="G76" s="122" t="s">
        <v>26</v>
      </c>
      <c r="H76" s="8"/>
      <c r="I76" s="93"/>
      <c r="J76" s="30" t="s">
        <v>249</v>
      </c>
    </row>
    <row r="77" spans="1:10" ht="27.75" thickTop="1" thickBot="1">
      <c r="A77" s="717"/>
      <c r="B77" s="46" t="s">
        <v>245</v>
      </c>
      <c r="C77" s="47" t="s">
        <v>243</v>
      </c>
      <c r="D77" s="103" t="s">
        <v>244</v>
      </c>
      <c r="E77" s="17"/>
      <c r="F77" s="20"/>
      <c r="G77" s="122" t="s">
        <v>26</v>
      </c>
      <c r="H77" s="8" t="s">
        <v>332</v>
      </c>
      <c r="I77" s="93"/>
      <c r="J77" s="30"/>
    </row>
    <row r="78" spans="1:10" ht="51" thickTop="1" thickBot="1">
      <c r="A78" s="717"/>
      <c r="B78" s="42" t="s">
        <v>242</v>
      </c>
      <c r="C78" s="35" t="s">
        <v>330</v>
      </c>
      <c r="D78" s="99" t="s">
        <v>331</v>
      </c>
      <c r="E78" s="34"/>
      <c r="F78" s="33">
        <v>1</v>
      </c>
      <c r="G78" s="123" t="s">
        <v>26</v>
      </c>
      <c r="H78" s="32" t="s">
        <v>556</v>
      </c>
      <c r="I78" s="113" t="s">
        <v>468</v>
      </c>
      <c r="J78" s="36" t="s">
        <v>467</v>
      </c>
    </row>
    <row r="79" spans="1:10" ht="84" thickTop="1" thickBot="1">
      <c r="A79" s="716" t="s">
        <v>94</v>
      </c>
      <c r="B79" s="37" t="s">
        <v>95</v>
      </c>
      <c r="C79" s="15" t="s">
        <v>311</v>
      </c>
      <c r="D79" s="100" t="s">
        <v>235</v>
      </c>
      <c r="E79" s="14" t="s">
        <v>3406</v>
      </c>
      <c r="F79" s="38">
        <v>3</v>
      </c>
      <c r="G79" s="114" t="s">
        <v>551</v>
      </c>
      <c r="H79" s="15" t="s">
        <v>2133</v>
      </c>
      <c r="I79" s="92" t="s">
        <v>503</v>
      </c>
      <c r="J79" s="39" t="s">
        <v>558</v>
      </c>
    </row>
    <row r="80" spans="1:10" ht="34.5" thickTop="1" thickBot="1">
      <c r="A80" s="717"/>
      <c r="B80" s="40" t="s">
        <v>239</v>
      </c>
      <c r="C80" s="8" t="s">
        <v>312</v>
      </c>
      <c r="D80" s="5" t="s">
        <v>236</v>
      </c>
      <c r="E80" s="17" t="s">
        <v>3405</v>
      </c>
      <c r="F80" s="20">
        <v>1</v>
      </c>
      <c r="G80" s="117" t="s">
        <v>501</v>
      </c>
      <c r="H80" s="9" t="s">
        <v>504</v>
      </c>
      <c r="I80" s="93" t="s">
        <v>502</v>
      </c>
      <c r="J80" s="30" t="s">
        <v>500</v>
      </c>
    </row>
    <row r="81" spans="1:10" ht="150" thickTop="1" thickBot="1">
      <c r="A81" s="717"/>
      <c r="B81" s="40" t="s">
        <v>240</v>
      </c>
      <c r="C81" s="8" t="s">
        <v>313</v>
      </c>
      <c r="D81" s="5" t="s">
        <v>237</v>
      </c>
      <c r="E81" s="17"/>
      <c r="F81" s="20">
        <v>1</v>
      </c>
      <c r="G81" s="117" t="s">
        <v>507</v>
      </c>
      <c r="H81" s="9" t="s">
        <v>508</v>
      </c>
      <c r="I81" s="93" t="s">
        <v>506</v>
      </c>
      <c r="J81" s="30" t="s">
        <v>505</v>
      </c>
    </row>
    <row r="82" spans="1:10" ht="133.5" thickTop="1" thickBot="1">
      <c r="A82" s="717"/>
      <c r="B82" s="42" t="s">
        <v>241</v>
      </c>
      <c r="C82" s="35" t="s">
        <v>314</v>
      </c>
      <c r="D82" s="99" t="s">
        <v>238</v>
      </c>
      <c r="E82" s="34"/>
      <c r="F82" s="33">
        <v>1</v>
      </c>
      <c r="G82" s="123" t="s">
        <v>26</v>
      </c>
      <c r="H82" s="35" t="s">
        <v>509</v>
      </c>
      <c r="I82" s="113" t="s">
        <v>511</v>
      </c>
      <c r="J82" s="36" t="s">
        <v>510</v>
      </c>
    </row>
    <row r="83" spans="1:10" ht="27" customHeight="1" thickTop="1">
      <c r="A83" s="718" t="s">
        <v>234</v>
      </c>
      <c r="B83" s="37" t="s">
        <v>228</v>
      </c>
      <c r="C83" s="16" t="s">
        <v>233</v>
      </c>
      <c r="D83" s="100" t="s">
        <v>230</v>
      </c>
      <c r="E83" s="14"/>
      <c r="F83" s="38">
        <v>1</v>
      </c>
      <c r="G83" s="120"/>
      <c r="H83" s="16"/>
      <c r="I83" s="98"/>
      <c r="J83" s="29"/>
    </row>
    <row r="84" spans="1:10" ht="83.25" thickBot="1">
      <c r="A84" s="724"/>
      <c r="B84" s="42" t="s">
        <v>229</v>
      </c>
      <c r="C84" s="35" t="s">
        <v>232</v>
      </c>
      <c r="D84" s="99" t="s">
        <v>231</v>
      </c>
      <c r="E84" s="34"/>
      <c r="F84" s="33">
        <v>1</v>
      </c>
      <c r="G84" s="119"/>
      <c r="H84" s="35"/>
      <c r="I84" s="113" t="s">
        <v>493</v>
      </c>
      <c r="J84" s="36" t="s">
        <v>494</v>
      </c>
    </row>
    <row r="85" spans="1:10" ht="27" thickTop="1">
      <c r="A85" s="241"/>
      <c r="C85" s="235"/>
      <c r="D85" s="236"/>
      <c r="E85" s="237"/>
      <c r="F85" s="238"/>
      <c r="G85" s="235"/>
      <c r="H85" s="235"/>
      <c r="I85" s="235"/>
      <c r="J85" s="235"/>
    </row>
    <row r="86" spans="1:10" ht="26.25">
      <c r="A86" s="242"/>
      <c r="D86" s="239"/>
      <c r="F86" s="4"/>
    </row>
    <row r="87" spans="1:10" ht="26.25">
      <c r="A87" s="242"/>
      <c r="D87" s="239"/>
      <c r="F87" s="4"/>
    </row>
    <row r="88" spans="1:10" ht="26.25">
      <c r="A88" s="242"/>
      <c r="D88" s="239"/>
      <c r="F88" s="4"/>
    </row>
    <row r="89" spans="1:10" ht="26.25">
      <c r="A89" s="242"/>
      <c r="D89" s="239"/>
      <c r="F89" s="4"/>
    </row>
    <row r="90" spans="1:10" ht="26.25">
      <c r="A90" s="242"/>
      <c r="D90" s="239"/>
      <c r="F90" s="4"/>
    </row>
    <row r="91" spans="1:10" ht="26.25">
      <c r="A91" s="242"/>
      <c r="D91" s="239"/>
      <c r="F91" s="4"/>
    </row>
    <row r="92" spans="1:10" ht="26.25">
      <c r="A92" s="242"/>
      <c r="D92" s="239"/>
      <c r="F92" s="4"/>
    </row>
    <row r="93" spans="1:10" ht="26.25">
      <c r="A93" s="242"/>
      <c r="D93" s="239"/>
      <c r="F93" s="4"/>
    </row>
    <row r="94" spans="1:10"/>
    <row r="95" spans="1:10"/>
    <row r="96" spans="1:10"/>
  </sheetData>
  <sheetProtection formatCells="0" formatColumns="0" formatRows="0" insertColumns="0" insertRows="0" insertHyperlinks="0" deleteColumns="0" deleteRows="0" sort="0" autoFilter="0" pivotTables="0"/>
  <mergeCells count="13">
    <mergeCell ref="A3:A10"/>
    <mergeCell ref="A83:A84"/>
    <mergeCell ref="J11:J12"/>
    <mergeCell ref="J62:J69"/>
    <mergeCell ref="A37:A52"/>
    <mergeCell ref="B62:B69"/>
    <mergeCell ref="B23:B24"/>
    <mergeCell ref="A79:A82"/>
    <mergeCell ref="A11:A36"/>
    <mergeCell ref="A53:A70"/>
    <mergeCell ref="A71:A78"/>
    <mergeCell ref="B11:B12"/>
    <mergeCell ref="H59:H60"/>
  </mergeCells>
  <phoneticPr fontId="1" type="noConversion"/>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18BE8-3A0C-4C36-8819-55B939D63676}">
  <sheetPr>
    <tabColor rgb="FF92D050"/>
    <pageSetUpPr autoPageBreaks="0"/>
  </sheetPr>
  <dimension ref="A1:Z244"/>
  <sheetViews>
    <sheetView tabSelected="1" topLeftCell="J1" zoomScale="130" zoomScaleNormal="130" workbookViewId="0">
      <selection activeCell="N18" sqref="N18"/>
    </sheetView>
  </sheetViews>
  <sheetFormatPr defaultColWidth="8.625" defaultRowHeight="13.5"/>
  <cols>
    <col min="1" max="1" width="3" style="298" customWidth="1"/>
    <col min="2" max="2" width="9.25" style="297" bestFit="1" customWidth="1"/>
    <col min="3" max="3" width="11.5" style="297" bestFit="1" customWidth="1"/>
    <col min="4" max="4" width="12.125" style="298" bestFit="1" customWidth="1"/>
    <col min="5" max="5" width="19.25" style="379" bestFit="1" customWidth="1"/>
    <col min="6" max="6" width="11.875" style="298" bestFit="1" customWidth="1"/>
    <col min="7" max="7" width="10.125" style="298" bestFit="1" customWidth="1"/>
    <col min="8" max="8" width="13.625" style="298" customWidth="1"/>
    <col min="9" max="9" width="8.375" style="298" bestFit="1" customWidth="1"/>
    <col min="10" max="10" width="64.25" style="298" bestFit="1" customWidth="1"/>
    <col min="11" max="11" width="11.375" style="298" bestFit="1" customWidth="1"/>
    <col min="12" max="12" width="5.375" style="298" customWidth="1"/>
    <col min="13" max="13" width="16" style="385" customWidth="1"/>
    <col min="14" max="14" width="29.25" style="384" bestFit="1" customWidth="1"/>
    <col min="15" max="15" width="11.25" style="384" bestFit="1" customWidth="1"/>
    <col min="16" max="16" width="21.25" style="384" bestFit="1" customWidth="1"/>
    <col min="17" max="17" width="8" style="385" customWidth="1"/>
    <col min="18" max="18" width="9.125" style="384" bestFit="1" customWidth="1"/>
    <col min="19" max="19" width="80.875" style="384" bestFit="1" customWidth="1"/>
    <col min="20" max="20" width="4.5" style="298" customWidth="1"/>
    <col min="21" max="21" width="23" style="298" hidden="1" customWidth="1"/>
    <col min="22" max="22" width="10.5" style="298" hidden="1" customWidth="1"/>
    <col min="23" max="23" width="21.25" style="298" hidden="1" customWidth="1"/>
    <col min="24" max="24" width="13.625" style="298" hidden="1" customWidth="1"/>
    <col min="25" max="25" width="11.875" style="298" hidden="1" customWidth="1"/>
    <col min="26" max="26" width="97.625" style="298" hidden="1" customWidth="1"/>
    <col min="27" max="27" width="12.375" style="298" customWidth="1"/>
    <col min="28" max="28" width="12.625" style="298" customWidth="1"/>
    <col min="29" max="29" width="13.75" style="298" customWidth="1"/>
    <col min="30" max="16384" width="8.625" style="298"/>
  </cols>
  <sheetData>
    <row r="1" spans="2:26" ht="30" customHeight="1" thickBot="1">
      <c r="D1" s="534"/>
      <c r="M1" s="441"/>
      <c r="U1" s="802" t="s">
        <v>2011</v>
      </c>
      <c r="V1" s="802"/>
      <c r="W1" s="802"/>
    </row>
    <row r="2" spans="2:26" ht="30" customHeight="1" thickTop="1">
      <c r="D2" s="534"/>
      <c r="M2" s="441"/>
      <c r="U2" s="533"/>
      <c r="V2" s="533"/>
      <c r="W2" s="533"/>
    </row>
    <row r="3" spans="2:26" ht="30" customHeight="1">
      <c r="D3" s="534"/>
      <c r="M3" s="441"/>
      <c r="U3" s="533"/>
      <c r="V3" s="533"/>
      <c r="W3" s="533"/>
    </row>
    <row r="4" spans="2:26" ht="30" customHeight="1" thickBot="1">
      <c r="D4" s="534"/>
      <c r="M4" s="441"/>
      <c r="U4" s="533"/>
      <c r="V4" s="533"/>
      <c r="W4" s="533"/>
    </row>
    <row r="5" spans="2:26" ht="64.5" customHeight="1" thickTop="1" thickBot="1">
      <c r="B5" s="613"/>
      <c r="D5" s="769" t="s">
        <v>3476</v>
      </c>
      <c r="E5" s="770"/>
      <c r="F5" s="770"/>
      <c r="G5" s="770"/>
      <c r="H5" s="770"/>
      <c r="I5" s="770"/>
      <c r="J5" s="770"/>
      <c r="K5" s="771"/>
      <c r="M5" s="765" t="s">
        <v>2896</v>
      </c>
      <c r="N5" s="766"/>
      <c r="O5" s="766"/>
      <c r="P5" s="766"/>
      <c r="Q5" s="766"/>
      <c r="R5" s="766"/>
      <c r="S5" s="767"/>
      <c r="U5" s="803" t="s">
        <v>2006</v>
      </c>
      <c r="V5" s="804"/>
      <c r="W5" s="804"/>
      <c r="X5" s="805"/>
      <c r="Y5" s="805"/>
      <c r="Z5" s="806"/>
    </row>
    <row r="6" spans="2:26" ht="17.25" customHeight="1" thickTop="1" thickBot="1">
      <c r="D6" s="380" t="s">
        <v>1949</v>
      </c>
      <c r="E6" s="299"/>
      <c r="F6" s="299" t="s">
        <v>1462</v>
      </c>
      <c r="G6" s="299" t="s">
        <v>1463</v>
      </c>
      <c r="H6" s="299" t="s">
        <v>1919</v>
      </c>
      <c r="I6" s="299" t="s">
        <v>1464</v>
      </c>
      <c r="J6" s="772" t="s">
        <v>1409</v>
      </c>
      <c r="K6" s="773"/>
      <c r="M6" s="755" t="s">
        <v>2202</v>
      </c>
      <c r="N6" s="756"/>
      <c r="O6" s="756"/>
      <c r="P6" s="756"/>
      <c r="Q6" s="756"/>
      <c r="R6" s="756"/>
      <c r="S6" s="757"/>
      <c r="U6" s="807" t="s">
        <v>2014</v>
      </c>
      <c r="V6" s="808"/>
      <c r="W6" s="808"/>
      <c r="X6" s="808"/>
      <c r="Y6" s="808"/>
      <c r="Z6" s="809"/>
    </row>
    <row r="7" spans="2:26" ht="17.25" customHeight="1" thickBot="1">
      <c r="D7" s="780" t="s">
        <v>1998</v>
      </c>
      <c r="E7" s="400" t="s">
        <v>1918</v>
      </c>
      <c r="F7" s="189" t="s">
        <v>1780</v>
      </c>
      <c r="G7" s="300"/>
      <c r="H7" s="301"/>
      <c r="I7" s="300"/>
      <c r="J7" s="339" t="s">
        <v>1466</v>
      </c>
      <c r="K7" s="783" t="s">
        <v>1923</v>
      </c>
      <c r="M7" s="510" t="s">
        <v>1949</v>
      </c>
      <c r="N7" s="511" t="s">
        <v>1579</v>
      </c>
      <c r="O7" s="512" t="s">
        <v>132</v>
      </c>
      <c r="P7" s="512" t="s">
        <v>2</v>
      </c>
      <c r="Q7" s="512" t="s">
        <v>3382</v>
      </c>
      <c r="R7" s="512" t="s">
        <v>1581</v>
      </c>
      <c r="S7" s="513" t="s">
        <v>1580</v>
      </c>
      <c r="U7" s="211" t="s">
        <v>1579</v>
      </c>
      <c r="V7" s="185" t="s">
        <v>132</v>
      </c>
      <c r="W7" s="185" t="s">
        <v>2</v>
      </c>
      <c r="X7" s="186"/>
      <c r="Y7" s="186" t="s">
        <v>1581</v>
      </c>
      <c r="Z7" s="212" t="s">
        <v>1580</v>
      </c>
    </row>
    <row r="8" spans="2:26" ht="17.25" customHeight="1">
      <c r="B8" s="338"/>
      <c r="D8" s="781"/>
      <c r="E8" s="322"/>
      <c r="F8" s="190" t="s">
        <v>1833</v>
      </c>
      <c r="G8" s="302"/>
      <c r="H8" s="303" t="s">
        <v>26</v>
      </c>
      <c r="I8" s="302"/>
      <c r="J8" s="340"/>
      <c r="K8" s="759"/>
      <c r="M8" s="761" t="s">
        <v>3375</v>
      </c>
      <c r="N8" s="391" t="s">
        <v>3380</v>
      </c>
      <c r="O8" s="392" t="s">
        <v>3376</v>
      </c>
      <c r="P8" s="189"/>
      <c r="Q8" s="570" t="s">
        <v>3383</v>
      </c>
      <c r="R8" s="196" t="s">
        <v>4131</v>
      </c>
      <c r="S8" s="393" t="s">
        <v>4127</v>
      </c>
      <c r="U8" s="330"/>
      <c r="V8" s="331"/>
      <c r="W8" s="187"/>
      <c r="X8" s="207"/>
      <c r="Y8" s="207" t="s">
        <v>2010</v>
      </c>
      <c r="Z8" s="210"/>
    </row>
    <row r="9" spans="2:26" ht="17.25" customHeight="1" thickBot="1">
      <c r="B9" s="338"/>
      <c r="D9" s="782"/>
      <c r="E9" s="401"/>
      <c r="F9" s="193" t="s">
        <v>1834</v>
      </c>
      <c r="G9" s="305"/>
      <c r="H9" s="306"/>
      <c r="I9" s="305"/>
      <c r="J9" s="341"/>
      <c r="K9" s="784"/>
      <c r="M9" s="762"/>
      <c r="N9" s="389"/>
      <c r="O9" s="442"/>
      <c r="P9" s="198"/>
      <c r="Q9" s="571"/>
      <c r="R9" s="194"/>
      <c r="S9" s="390"/>
      <c r="U9" s="330" t="s">
        <v>2008</v>
      </c>
      <c r="V9" s="331"/>
      <c r="W9" s="187" t="s">
        <v>2005</v>
      </c>
      <c r="X9" s="207"/>
      <c r="Y9" s="207" t="s">
        <v>2010</v>
      </c>
      <c r="Z9" s="210"/>
    </row>
    <row r="10" spans="2:26" ht="17.25" customHeight="1" thickBot="1">
      <c r="D10" s="780" t="s">
        <v>1997</v>
      </c>
      <c r="E10" s="402" t="s">
        <v>1465</v>
      </c>
      <c r="F10" s="189" t="s">
        <v>1835</v>
      </c>
      <c r="G10" s="300"/>
      <c r="H10" s="301"/>
      <c r="I10" s="300"/>
      <c r="J10" s="342"/>
      <c r="K10" s="783" t="s">
        <v>1467</v>
      </c>
      <c r="M10" s="763"/>
      <c r="N10" s="496"/>
      <c r="O10" s="497"/>
      <c r="P10" s="498"/>
      <c r="Q10" s="572"/>
      <c r="R10" s="499"/>
      <c r="S10" s="500"/>
      <c r="U10" s="330"/>
      <c r="V10" s="331"/>
      <c r="W10" s="187"/>
      <c r="X10" s="207"/>
      <c r="Y10" s="207" t="s">
        <v>2010</v>
      </c>
      <c r="Z10" s="210"/>
    </row>
    <row r="11" spans="2:26" ht="17.25" customHeight="1">
      <c r="D11" s="781"/>
      <c r="E11" s="403" t="s">
        <v>1468</v>
      </c>
      <c r="F11" s="190" t="s">
        <v>1836</v>
      </c>
      <c r="G11" s="302"/>
      <c r="H11" s="303"/>
      <c r="I11" s="302"/>
      <c r="J11" s="343" t="s">
        <v>2194</v>
      </c>
      <c r="K11" s="759"/>
      <c r="M11" s="788" t="s">
        <v>3377</v>
      </c>
      <c r="N11" s="518" t="s">
        <v>3381</v>
      </c>
      <c r="O11" s="392" t="s">
        <v>1909</v>
      </c>
      <c r="P11" s="399"/>
      <c r="Q11" s="399" t="s">
        <v>3383</v>
      </c>
      <c r="R11" s="189" t="s">
        <v>4131</v>
      </c>
      <c r="S11" s="393" t="s">
        <v>4128</v>
      </c>
      <c r="U11" s="330"/>
      <c r="V11" s="331"/>
      <c r="W11" s="187"/>
      <c r="X11" s="207"/>
      <c r="Y11" s="207" t="s">
        <v>2010</v>
      </c>
      <c r="Z11" s="210"/>
    </row>
    <row r="12" spans="2:26" ht="17.25" customHeight="1">
      <c r="B12" s="338"/>
      <c r="D12" s="781"/>
      <c r="E12" s="403" t="s">
        <v>1470</v>
      </c>
      <c r="F12" s="190" t="s">
        <v>1837</v>
      </c>
      <c r="G12" s="302"/>
      <c r="H12" s="302"/>
      <c r="I12" s="302"/>
      <c r="J12" s="343" t="s">
        <v>2195</v>
      </c>
      <c r="K12" s="759"/>
      <c r="M12" s="789"/>
      <c r="N12" s="509"/>
      <c r="O12" s="386"/>
      <c r="P12" s="514"/>
      <c r="Q12" s="514"/>
      <c r="R12" s="190"/>
      <c r="S12" s="515"/>
      <c r="U12" s="330"/>
      <c r="V12" s="331"/>
      <c r="W12" s="187"/>
      <c r="X12" s="207"/>
      <c r="Y12" s="207"/>
      <c r="Z12" s="210"/>
    </row>
    <row r="13" spans="2:26" ht="17.25" customHeight="1" thickBot="1">
      <c r="B13" s="338"/>
      <c r="D13" s="781"/>
      <c r="E13" s="322" t="s">
        <v>1471</v>
      </c>
      <c r="F13" s="190" t="s">
        <v>1838</v>
      </c>
      <c r="G13" s="302" t="s">
        <v>2196</v>
      </c>
      <c r="H13" s="303"/>
      <c r="I13" s="302"/>
      <c r="J13" s="308"/>
      <c r="K13" s="759"/>
      <c r="M13" s="790"/>
      <c r="N13" s="519"/>
      <c r="O13" s="395"/>
      <c r="P13" s="516"/>
      <c r="Q13" s="516"/>
      <c r="R13" s="193"/>
      <c r="S13" s="517"/>
      <c r="U13" s="330"/>
      <c r="V13" s="331"/>
      <c r="W13" s="187"/>
      <c r="X13" s="207"/>
      <c r="Y13" s="207"/>
      <c r="Z13" s="210"/>
    </row>
    <row r="14" spans="2:26" ht="17.25" customHeight="1">
      <c r="D14" s="781"/>
      <c r="E14" s="322" t="s">
        <v>1472</v>
      </c>
      <c r="F14" s="190" t="s">
        <v>1839</v>
      </c>
      <c r="G14" s="302" t="s">
        <v>2072</v>
      </c>
      <c r="H14" s="302"/>
      <c r="I14" s="302"/>
      <c r="J14" s="308"/>
      <c r="K14" s="759"/>
      <c r="M14" s="761" t="s">
        <v>3378</v>
      </c>
      <c r="N14" s="391" t="s">
        <v>4130</v>
      </c>
      <c r="O14" s="392" t="s">
        <v>1910</v>
      </c>
      <c r="P14" s="189"/>
      <c r="Q14" s="570" t="s">
        <v>3383</v>
      </c>
      <c r="R14" s="196" t="s">
        <v>4132</v>
      </c>
      <c r="S14" s="393" t="s">
        <v>4134</v>
      </c>
      <c r="U14" s="330"/>
      <c r="V14" s="331"/>
      <c r="W14" s="187"/>
      <c r="X14" s="207"/>
      <c r="Y14" s="207"/>
      <c r="Z14" s="210"/>
    </row>
    <row r="15" spans="2:26" ht="17.25" customHeight="1">
      <c r="D15" s="781"/>
      <c r="E15" s="322" t="s">
        <v>1473</v>
      </c>
      <c r="F15" s="190" t="s">
        <v>1922</v>
      </c>
      <c r="G15" s="302" t="s">
        <v>2072</v>
      </c>
      <c r="H15" s="303"/>
      <c r="I15" s="302"/>
      <c r="J15" s="308"/>
      <c r="K15" s="759"/>
      <c r="M15" s="762"/>
      <c r="N15" s="389"/>
      <c r="O15" s="442"/>
      <c r="P15" s="198"/>
      <c r="Q15" s="571"/>
      <c r="R15" s="194"/>
      <c r="S15" s="390"/>
      <c r="U15" s="330"/>
      <c r="V15" s="187"/>
      <c r="W15" s="187"/>
      <c r="X15" s="207"/>
      <c r="Y15" s="207"/>
      <c r="Z15" s="210"/>
    </row>
    <row r="16" spans="2:26" ht="17.25" customHeight="1" thickBot="1">
      <c r="D16" s="781"/>
      <c r="E16" s="322" t="s">
        <v>1474</v>
      </c>
      <c r="F16" s="190" t="s">
        <v>1921</v>
      </c>
      <c r="G16" s="302" t="s">
        <v>2072</v>
      </c>
      <c r="H16" s="303"/>
      <c r="I16" s="302"/>
      <c r="J16" s="308"/>
      <c r="K16" s="759"/>
      <c r="M16" s="763"/>
      <c r="N16" s="496"/>
      <c r="O16" s="497"/>
      <c r="P16" s="498"/>
      <c r="Q16" s="572"/>
      <c r="R16" s="499"/>
      <c r="S16" s="500"/>
      <c r="U16" s="330"/>
      <c r="V16" s="187"/>
      <c r="W16" s="10"/>
      <c r="X16" s="220"/>
      <c r="Y16" s="207"/>
      <c r="Z16" s="210"/>
    </row>
    <row r="17" spans="3:26" ht="17.25" customHeight="1">
      <c r="D17" s="781"/>
      <c r="E17" s="322" t="s">
        <v>1475</v>
      </c>
      <c r="F17" s="190" t="s">
        <v>1920</v>
      </c>
      <c r="G17" s="302" t="s">
        <v>2072</v>
      </c>
      <c r="H17" s="302"/>
      <c r="I17" s="302"/>
      <c r="J17" s="308"/>
      <c r="K17" s="759"/>
      <c r="M17" s="761" t="s">
        <v>3379</v>
      </c>
      <c r="N17" s="389" t="s">
        <v>4129</v>
      </c>
      <c r="O17" s="442" t="s">
        <v>1911</v>
      </c>
      <c r="P17" s="198"/>
      <c r="Q17" s="571" t="s">
        <v>3383</v>
      </c>
      <c r="R17" s="194" t="s">
        <v>4132</v>
      </c>
      <c r="S17" s="390" t="s">
        <v>4133</v>
      </c>
      <c r="U17" s="330"/>
      <c r="V17" s="187"/>
      <c r="W17" s="10"/>
      <c r="X17" s="220"/>
      <c r="Y17" s="207"/>
      <c r="Z17" s="210"/>
    </row>
    <row r="18" spans="3:26" ht="17.25" customHeight="1">
      <c r="D18" s="781"/>
      <c r="E18" s="403" t="s">
        <v>1476</v>
      </c>
      <c r="F18" s="190" t="s">
        <v>1915</v>
      </c>
      <c r="G18" s="302"/>
      <c r="H18" s="302"/>
      <c r="I18" s="302"/>
      <c r="J18" s="344" t="s">
        <v>3371</v>
      </c>
      <c r="K18" s="759"/>
      <c r="M18" s="762"/>
      <c r="N18" s="389"/>
      <c r="O18" s="442"/>
      <c r="P18" s="198"/>
      <c r="Q18" s="571"/>
      <c r="R18" s="194"/>
      <c r="S18" s="390"/>
      <c r="U18" s="330"/>
      <c r="V18" s="187"/>
      <c r="W18" s="10"/>
      <c r="X18" s="220"/>
      <c r="Y18" s="207"/>
      <c r="Z18" s="210"/>
    </row>
    <row r="19" spans="3:26" ht="17.25" customHeight="1" thickBot="1">
      <c r="D19" s="781"/>
      <c r="E19" s="322" t="s">
        <v>1477</v>
      </c>
      <c r="F19" s="190" t="s">
        <v>1916</v>
      </c>
      <c r="G19" s="302" t="s">
        <v>2073</v>
      </c>
      <c r="H19" s="303"/>
      <c r="I19" s="302"/>
      <c r="J19" s="344" t="s">
        <v>2072</v>
      </c>
      <c r="K19" s="759"/>
      <c r="M19" s="763"/>
      <c r="N19" s="389"/>
      <c r="O19" s="442"/>
      <c r="P19" s="198"/>
      <c r="Q19" s="571"/>
      <c r="R19" s="194"/>
      <c r="S19" s="390"/>
      <c r="U19" s="330"/>
      <c r="V19" s="187"/>
      <c r="W19" s="10"/>
      <c r="X19" s="220"/>
      <c r="Y19" s="207"/>
      <c r="Z19" s="210"/>
    </row>
    <row r="20" spans="3:26" ht="17.25" customHeight="1">
      <c r="D20" s="781"/>
      <c r="E20" s="404" t="s">
        <v>1999</v>
      </c>
      <c r="F20" s="296" t="s">
        <v>1887</v>
      </c>
      <c r="G20" s="309" t="s">
        <v>1990</v>
      </c>
      <c r="H20" s="302"/>
      <c r="I20" s="302"/>
      <c r="J20" s="344" t="s">
        <v>2000</v>
      </c>
      <c r="K20" s="759"/>
      <c r="M20" s="761" t="s">
        <v>2876</v>
      </c>
      <c r="N20" s="391" t="s">
        <v>2206</v>
      </c>
      <c r="O20" s="392" t="s">
        <v>1912</v>
      </c>
      <c r="P20" s="189"/>
      <c r="Q20" s="570" t="s">
        <v>3383</v>
      </c>
      <c r="R20" s="196" t="s">
        <v>2874</v>
      </c>
      <c r="S20" s="393" t="s">
        <v>2893</v>
      </c>
      <c r="U20" s="330"/>
      <c r="V20" s="187"/>
      <c r="W20" s="10"/>
      <c r="X20" s="220"/>
      <c r="Y20" s="207"/>
      <c r="Z20" s="210"/>
    </row>
    <row r="21" spans="3:26" ht="17.25" customHeight="1" thickBot="1">
      <c r="D21" s="782"/>
      <c r="E21" s="401" t="s">
        <v>2001</v>
      </c>
      <c r="F21" s="193" t="s">
        <v>1917</v>
      </c>
      <c r="G21" s="305" t="s">
        <v>2073</v>
      </c>
      <c r="H21" s="306"/>
      <c r="I21" s="305"/>
      <c r="J21" s="345" t="s">
        <v>2072</v>
      </c>
      <c r="K21" s="784"/>
      <c r="M21" s="762"/>
      <c r="N21" s="389"/>
      <c r="O21" s="442"/>
      <c r="P21" s="198"/>
      <c r="Q21" s="571"/>
      <c r="R21" s="194"/>
      <c r="S21" s="390"/>
      <c r="U21" s="330"/>
      <c r="V21" s="187"/>
      <c r="W21" s="10"/>
      <c r="X21" s="220"/>
      <c r="Y21" s="207"/>
      <c r="Z21" s="210"/>
    </row>
    <row r="22" spans="3:26" ht="17.25" customHeight="1" thickBot="1">
      <c r="D22" s="382" t="s">
        <v>1844</v>
      </c>
      <c r="E22" s="738" t="s">
        <v>1465</v>
      </c>
      <c r="F22" s="189" t="s">
        <v>1845</v>
      </c>
      <c r="G22" s="300"/>
      <c r="H22" s="301" t="s">
        <v>26</v>
      </c>
      <c r="I22" s="300">
        <v>4096</v>
      </c>
      <c r="J22" s="744" t="s">
        <v>3370</v>
      </c>
      <c r="K22" s="741" t="s">
        <v>3110</v>
      </c>
      <c r="M22" s="763"/>
      <c r="N22" s="389"/>
      <c r="O22" s="442"/>
      <c r="P22" s="198"/>
      <c r="Q22" s="571"/>
      <c r="R22" s="194"/>
      <c r="S22" s="390"/>
      <c r="U22" s="330"/>
      <c r="V22" s="187"/>
      <c r="W22" s="10"/>
      <c r="X22" s="220"/>
      <c r="Y22" s="207"/>
      <c r="Z22" s="210"/>
    </row>
    <row r="23" spans="3:26" ht="17.25" customHeight="1">
      <c r="D23" s="383" t="s">
        <v>1840</v>
      </c>
      <c r="E23" s="739"/>
      <c r="F23" s="198" t="s">
        <v>1846</v>
      </c>
      <c r="G23" s="310"/>
      <c r="H23" s="311"/>
      <c r="I23" s="310"/>
      <c r="J23" s="819"/>
      <c r="K23" s="759"/>
      <c r="M23" s="761" t="s">
        <v>2875</v>
      </c>
      <c r="N23" s="391" t="s">
        <v>2324</v>
      </c>
      <c r="O23" s="392" t="s">
        <v>2203</v>
      </c>
      <c r="P23" s="189" t="s">
        <v>2325</v>
      </c>
      <c r="Q23" s="570" t="s">
        <v>3383</v>
      </c>
      <c r="R23" s="196" t="s">
        <v>2197</v>
      </c>
      <c r="S23" s="393" t="s">
        <v>2227</v>
      </c>
      <c r="U23" s="330"/>
      <c r="V23" s="187"/>
      <c r="W23" s="10"/>
      <c r="X23" s="220"/>
      <c r="Y23" s="207"/>
      <c r="Z23" s="210"/>
    </row>
    <row r="24" spans="3:26" ht="17.25" customHeight="1" thickBot="1">
      <c r="D24" s="383" t="s">
        <v>1841</v>
      </c>
      <c r="E24" s="739"/>
      <c r="F24" s="198" t="s">
        <v>1847</v>
      </c>
      <c r="G24" s="310"/>
      <c r="H24" s="311"/>
      <c r="I24" s="310"/>
      <c r="J24" s="819"/>
      <c r="K24" s="759"/>
      <c r="M24" s="762"/>
      <c r="N24" s="388"/>
      <c r="O24" s="386"/>
      <c r="P24" s="193"/>
      <c r="Q24" s="573"/>
      <c r="R24" s="191"/>
      <c r="S24" s="387"/>
      <c r="U24" s="330"/>
      <c r="V24" s="187"/>
      <c r="W24" s="10"/>
      <c r="X24" s="220"/>
      <c r="Y24" s="207"/>
      <c r="Z24" s="210"/>
    </row>
    <row r="25" spans="3:26" ht="17.25" customHeight="1" thickBot="1">
      <c r="D25" s="383" t="s">
        <v>1842</v>
      </c>
      <c r="E25" s="739"/>
      <c r="F25" s="198" t="s">
        <v>1855</v>
      </c>
      <c r="G25" s="310"/>
      <c r="H25" s="311"/>
      <c r="I25" s="310"/>
      <c r="J25" s="819"/>
      <c r="K25" s="759"/>
      <c r="M25" s="763"/>
      <c r="N25" s="394"/>
      <c r="O25" s="395"/>
      <c r="Q25" s="574"/>
      <c r="R25" s="197"/>
      <c r="S25" s="396"/>
      <c r="U25" s="330" t="s">
        <v>2013</v>
      </c>
      <c r="V25" s="187"/>
      <c r="W25" s="10"/>
      <c r="X25" s="220"/>
      <c r="Y25" s="207"/>
      <c r="Z25" s="210" t="s">
        <v>2016</v>
      </c>
    </row>
    <row r="26" spans="3:26" ht="17.25" customHeight="1">
      <c r="D26" s="383" t="s">
        <v>1843</v>
      </c>
      <c r="E26" s="739"/>
      <c r="F26" s="198" t="s">
        <v>1856</v>
      </c>
      <c r="G26" s="310"/>
      <c r="H26" s="311"/>
      <c r="I26" s="310"/>
      <c r="J26" s="819"/>
      <c r="K26" s="759"/>
      <c r="M26" s="397" t="s">
        <v>2204</v>
      </c>
      <c r="N26" s="391" t="s">
        <v>2894</v>
      </c>
      <c r="O26" s="399" t="s">
        <v>2205</v>
      </c>
      <c r="P26" s="189"/>
      <c r="Q26" s="570"/>
      <c r="R26" s="196"/>
      <c r="S26" s="479"/>
      <c r="U26" s="330"/>
      <c r="V26" s="187"/>
      <c r="W26" s="10"/>
      <c r="X26" s="220"/>
      <c r="Y26" s="207"/>
      <c r="Z26" s="210"/>
    </row>
    <row r="27" spans="3:26" ht="17.25" customHeight="1">
      <c r="D27" s="354" t="s">
        <v>1478</v>
      </c>
      <c r="E27" s="739"/>
      <c r="F27" s="198" t="s">
        <v>1857</v>
      </c>
      <c r="G27" s="302"/>
      <c r="H27" s="302"/>
      <c r="I27" s="302"/>
      <c r="J27" s="819"/>
      <c r="K27" s="759"/>
      <c r="M27" s="398"/>
      <c r="N27" s="388"/>
      <c r="O27" s="190"/>
      <c r="P27" s="192"/>
      <c r="Q27" s="575"/>
      <c r="R27" s="191"/>
      <c r="S27" s="387"/>
      <c r="U27" s="330"/>
      <c r="V27" s="187"/>
      <c r="W27" s="10"/>
      <c r="X27" s="220"/>
      <c r="Y27" s="207"/>
      <c r="Z27" s="210"/>
    </row>
    <row r="28" spans="3:26" ht="17.25" customHeight="1">
      <c r="D28" s="354" t="s">
        <v>1479</v>
      </c>
      <c r="E28" s="794"/>
      <c r="F28" s="198" t="s">
        <v>1858</v>
      </c>
      <c r="G28" s="302"/>
      <c r="H28" s="302"/>
      <c r="I28" s="302"/>
      <c r="J28" s="820"/>
      <c r="K28" s="759"/>
      <c r="M28" s="398"/>
      <c r="N28" s="388"/>
      <c r="O28" s="190"/>
      <c r="P28" s="192"/>
      <c r="Q28" s="575"/>
      <c r="R28" s="191"/>
      <c r="S28" s="387"/>
      <c r="U28" s="330"/>
      <c r="V28" s="331"/>
      <c r="W28" s="187"/>
      <c r="X28" s="207"/>
      <c r="Y28" s="207" t="s">
        <v>2010</v>
      </c>
      <c r="Z28" s="210"/>
    </row>
    <row r="29" spans="3:26" ht="17.25" customHeight="1">
      <c r="D29" s="354" t="s">
        <v>1480</v>
      </c>
      <c r="E29" s="322" t="s">
        <v>2095</v>
      </c>
      <c r="F29" s="198" t="s">
        <v>1859</v>
      </c>
      <c r="G29" s="302"/>
      <c r="H29" s="302"/>
      <c r="I29" s="302"/>
      <c r="J29" s="344"/>
      <c r="K29" s="759"/>
      <c r="M29" s="398"/>
      <c r="N29" s="388"/>
      <c r="O29" s="190"/>
      <c r="P29" s="192"/>
      <c r="Q29" s="575"/>
      <c r="R29" s="191"/>
      <c r="S29" s="387"/>
      <c r="U29" s="330" t="s">
        <v>2012</v>
      </c>
      <c r="V29" s="331"/>
      <c r="W29" s="187"/>
      <c r="X29" s="207"/>
      <c r="Y29" s="207" t="s">
        <v>2010</v>
      </c>
      <c r="Z29" s="210"/>
    </row>
    <row r="30" spans="3:26" ht="17.25" customHeight="1">
      <c r="D30" s="354" t="s">
        <v>1481</v>
      </c>
      <c r="E30" s="322" t="s">
        <v>2096</v>
      </c>
      <c r="F30" s="190" t="s">
        <v>1860</v>
      </c>
      <c r="G30" s="302"/>
      <c r="H30" s="304"/>
      <c r="I30" s="302"/>
      <c r="J30" s="344"/>
      <c r="K30" s="759"/>
      <c r="M30" s="398"/>
      <c r="N30" s="388"/>
      <c r="O30" s="190"/>
      <c r="P30" s="192"/>
      <c r="Q30" s="575"/>
      <c r="R30" s="191"/>
      <c r="S30" s="387"/>
      <c r="U30" s="330" t="s">
        <v>2007</v>
      </c>
      <c r="V30" s="331"/>
      <c r="W30" s="187" t="s">
        <v>2004</v>
      </c>
      <c r="X30" s="207"/>
      <c r="Y30" s="207" t="s">
        <v>2009</v>
      </c>
      <c r="Z30" s="210" t="s">
        <v>2015</v>
      </c>
    </row>
    <row r="31" spans="3:26" ht="17.25" customHeight="1">
      <c r="C31" s="297" t="s">
        <v>4106</v>
      </c>
      <c r="D31" s="354" t="s">
        <v>1482</v>
      </c>
      <c r="E31" s="321" t="s">
        <v>2130</v>
      </c>
      <c r="F31" s="190" t="s">
        <v>1861</v>
      </c>
      <c r="G31" s="302"/>
      <c r="H31" s="304"/>
      <c r="I31" s="302">
        <v>1832</v>
      </c>
      <c r="J31" s="344" t="s">
        <v>3302</v>
      </c>
      <c r="K31" s="759"/>
      <c r="M31" s="398"/>
      <c r="N31" s="388"/>
      <c r="O31" s="190"/>
      <c r="P31" s="192"/>
      <c r="Q31" s="575"/>
      <c r="R31" s="191"/>
      <c r="S31" s="387"/>
      <c r="U31" s="330"/>
      <c r="V31" s="187"/>
      <c r="W31" s="187"/>
      <c r="X31" s="207"/>
      <c r="Y31" s="207"/>
      <c r="Z31" s="210"/>
    </row>
    <row r="32" spans="3:26" ht="17.25" customHeight="1">
      <c r="C32" s="297" t="s">
        <v>4106</v>
      </c>
      <c r="D32" s="354" t="s">
        <v>1483</v>
      </c>
      <c r="E32" s="321" t="s">
        <v>2131</v>
      </c>
      <c r="F32" s="190" t="s">
        <v>1862</v>
      </c>
      <c r="G32" s="302"/>
      <c r="H32" s="302"/>
      <c r="I32" s="302">
        <v>1000</v>
      </c>
      <c r="J32" s="344" t="s">
        <v>3303</v>
      </c>
      <c r="K32" s="759"/>
      <c r="M32" s="398"/>
      <c r="N32" s="388"/>
      <c r="O32" s="190"/>
      <c r="P32" s="192"/>
      <c r="Q32" s="575"/>
      <c r="R32" s="191"/>
      <c r="S32" s="387"/>
      <c r="U32" s="330"/>
      <c r="V32" s="187"/>
      <c r="W32" s="187"/>
      <c r="X32" s="207"/>
      <c r="Y32" s="207"/>
      <c r="Z32" s="210"/>
    </row>
    <row r="33" spans="2:26" ht="17.25" customHeight="1" thickBot="1">
      <c r="C33" s="297" t="s">
        <v>4106</v>
      </c>
      <c r="D33" s="354" t="s">
        <v>1484</v>
      </c>
      <c r="E33" s="321" t="s">
        <v>1669</v>
      </c>
      <c r="F33" s="190" t="s">
        <v>1485</v>
      </c>
      <c r="G33" s="302"/>
      <c r="H33" s="302"/>
      <c r="I33" s="302">
        <v>564</v>
      </c>
      <c r="J33" s="344" t="s">
        <v>3304</v>
      </c>
      <c r="K33" s="759"/>
      <c r="M33" s="398"/>
      <c r="N33" s="480"/>
      <c r="O33" s="195"/>
      <c r="P33" s="195"/>
      <c r="Q33" s="576"/>
      <c r="R33" s="481"/>
      <c r="S33" s="482"/>
      <c r="U33" s="330"/>
      <c r="V33" s="187"/>
      <c r="W33" s="187"/>
      <c r="X33" s="207"/>
      <c r="Y33" s="207"/>
      <c r="Z33" s="210"/>
    </row>
    <row r="34" spans="2:26" ht="17.25" customHeight="1">
      <c r="C34" s="297" t="s">
        <v>4106</v>
      </c>
      <c r="D34" s="354" t="s">
        <v>1848</v>
      </c>
      <c r="E34" s="321" t="s">
        <v>2080</v>
      </c>
      <c r="F34" s="190" t="s">
        <v>1863</v>
      </c>
      <c r="G34" s="302"/>
      <c r="H34" s="302"/>
      <c r="I34" s="302"/>
      <c r="J34" s="344" t="s">
        <v>3305</v>
      </c>
      <c r="K34" s="759"/>
      <c r="M34" s="483"/>
      <c r="N34" s="484"/>
      <c r="O34" s="484"/>
      <c r="P34" s="484"/>
      <c r="Q34" s="483"/>
      <c r="R34" s="484"/>
      <c r="S34" s="484"/>
      <c r="U34" s="330"/>
      <c r="V34" s="187"/>
      <c r="W34" s="187"/>
      <c r="X34" s="207"/>
      <c r="Y34" s="207"/>
      <c r="Z34" s="210"/>
    </row>
    <row r="35" spans="2:26" ht="17.25" customHeight="1">
      <c r="C35" s="297" t="s">
        <v>4106</v>
      </c>
      <c r="D35" s="354" t="s">
        <v>1849</v>
      </c>
      <c r="E35" s="321" t="s">
        <v>2081</v>
      </c>
      <c r="F35" s="190" t="s">
        <v>1864</v>
      </c>
      <c r="G35" s="302"/>
      <c r="H35" s="302"/>
      <c r="I35" s="302"/>
      <c r="J35" s="344" t="s">
        <v>3306</v>
      </c>
      <c r="K35" s="759"/>
      <c r="U35" s="330"/>
      <c r="V35" s="187"/>
      <c r="W35" s="187"/>
      <c r="X35" s="207"/>
      <c r="Y35" s="207"/>
      <c r="Z35" s="210"/>
    </row>
    <row r="36" spans="2:26" ht="17.25" customHeight="1">
      <c r="C36" s="297" t="s">
        <v>4106</v>
      </c>
      <c r="D36" s="354" t="s">
        <v>1850</v>
      </c>
      <c r="E36" s="321" t="s">
        <v>1941</v>
      </c>
      <c r="F36" s="190" t="s">
        <v>1865</v>
      </c>
      <c r="G36" s="302"/>
      <c r="H36" s="302"/>
      <c r="I36" s="302"/>
      <c r="J36" s="344" t="s">
        <v>3307</v>
      </c>
      <c r="K36" s="759"/>
      <c r="U36" s="330"/>
      <c r="V36" s="187"/>
      <c r="W36" s="187"/>
      <c r="X36" s="207"/>
      <c r="Y36" s="207"/>
      <c r="Z36" s="210"/>
    </row>
    <row r="37" spans="2:26" ht="17.25" customHeight="1">
      <c r="D37" s="354" t="s">
        <v>1851</v>
      </c>
      <c r="E37" s="321"/>
      <c r="F37" s="190" t="s">
        <v>1866</v>
      </c>
      <c r="G37" s="302"/>
      <c r="H37" s="302"/>
      <c r="I37" s="302"/>
      <c r="J37" s="344"/>
      <c r="K37" s="759"/>
      <c r="U37" s="330"/>
      <c r="V37" s="187"/>
      <c r="W37" s="187"/>
      <c r="X37" s="207"/>
      <c r="Y37" s="207"/>
      <c r="Z37" s="210"/>
    </row>
    <row r="38" spans="2:26" ht="17.25" customHeight="1">
      <c r="D38" s="354" t="s">
        <v>1852</v>
      </c>
      <c r="E38" s="321"/>
      <c r="F38" s="190" t="s">
        <v>1888</v>
      </c>
      <c r="G38" s="302"/>
      <c r="H38" s="302"/>
      <c r="I38" s="302"/>
      <c r="J38" s="353"/>
      <c r="K38" s="759"/>
      <c r="U38" s="330"/>
      <c r="V38" s="187"/>
      <c r="W38" s="187"/>
      <c r="X38" s="207"/>
      <c r="Y38" s="207"/>
      <c r="Z38" s="210"/>
    </row>
    <row r="39" spans="2:26" ht="17.25" customHeight="1">
      <c r="D39" s="354" t="s">
        <v>1853</v>
      </c>
      <c r="E39" s="321"/>
      <c r="F39" s="190" t="s">
        <v>1889</v>
      </c>
      <c r="G39" s="302"/>
      <c r="H39" s="302"/>
      <c r="I39" s="302"/>
      <c r="J39" s="353"/>
      <c r="K39" s="759"/>
      <c r="U39" s="330"/>
      <c r="V39" s="187"/>
      <c r="W39" s="187"/>
      <c r="X39" s="207"/>
      <c r="Y39" s="207"/>
      <c r="Z39" s="210"/>
    </row>
    <row r="40" spans="2:26" ht="17.25" customHeight="1">
      <c r="D40" s="354" t="s">
        <v>1854</v>
      </c>
      <c r="E40" s="321"/>
      <c r="F40" s="190" t="s">
        <v>1890</v>
      </c>
      <c r="G40" s="302"/>
      <c r="H40" s="302"/>
      <c r="I40" s="302"/>
      <c r="J40" s="353"/>
      <c r="K40" s="759"/>
      <c r="U40" s="332"/>
      <c r="V40" s="187"/>
      <c r="W40" s="187"/>
      <c r="X40" s="207"/>
      <c r="Y40" s="207"/>
      <c r="Z40" s="210"/>
    </row>
    <row r="41" spans="2:26" ht="17.25" customHeight="1">
      <c r="D41" s="380" t="s">
        <v>1486</v>
      </c>
      <c r="E41" s="321"/>
      <c r="F41" s="190" t="s">
        <v>1891</v>
      </c>
      <c r="G41" s="302"/>
      <c r="H41" s="302"/>
      <c r="I41" s="302"/>
      <c r="J41" s="532"/>
      <c r="K41" s="759"/>
      <c r="U41" s="332"/>
      <c r="V41" s="187"/>
      <c r="W41" s="187"/>
      <c r="X41" s="207"/>
      <c r="Y41" s="207"/>
      <c r="Z41" s="210"/>
    </row>
    <row r="42" spans="2:26" ht="17.25" customHeight="1">
      <c r="B42" s="338"/>
      <c r="D42" s="354" t="s">
        <v>1487</v>
      </c>
      <c r="E42" s="321"/>
      <c r="F42" s="190" t="s">
        <v>1892</v>
      </c>
      <c r="G42" s="312"/>
      <c r="H42" s="312"/>
      <c r="I42" s="312"/>
      <c r="J42" s="304"/>
      <c r="K42" s="759"/>
      <c r="U42" s="332"/>
      <c r="V42" s="187"/>
      <c r="W42" s="187"/>
      <c r="X42" s="207"/>
      <c r="Y42" s="207"/>
      <c r="Z42" s="210"/>
    </row>
    <row r="43" spans="2:26" ht="17.25" customHeight="1">
      <c r="B43" s="338"/>
      <c r="D43" s="381" t="s">
        <v>1488</v>
      </c>
      <c r="E43" s="321"/>
      <c r="F43" s="190" t="s">
        <v>1893</v>
      </c>
      <c r="G43" s="302"/>
      <c r="H43" s="302"/>
      <c r="I43" s="302"/>
      <c r="J43" s="304"/>
      <c r="K43" s="759"/>
      <c r="U43" s="332"/>
      <c r="V43" s="187"/>
      <c r="W43" s="187"/>
      <c r="X43" s="207"/>
      <c r="Y43" s="207"/>
      <c r="Z43" s="210"/>
    </row>
    <row r="44" spans="2:26" ht="17.25" customHeight="1">
      <c r="B44" s="338"/>
      <c r="D44" s="354" t="s">
        <v>1489</v>
      </c>
      <c r="E44" s="321"/>
      <c r="F44" s="190" t="s">
        <v>1894</v>
      </c>
      <c r="G44" s="313"/>
      <c r="H44" s="313"/>
      <c r="I44" s="313"/>
      <c r="J44" s="304"/>
      <c r="K44" s="759"/>
      <c r="U44" s="332"/>
      <c r="V44" s="187"/>
      <c r="W44" s="187"/>
      <c r="X44" s="207"/>
      <c r="Y44" s="207"/>
      <c r="Z44" s="210"/>
    </row>
    <row r="45" spans="2:26" ht="17.25" customHeight="1">
      <c r="B45" s="338"/>
      <c r="D45" s="354" t="s">
        <v>1491</v>
      </c>
      <c r="E45" s="321"/>
      <c r="F45" s="190" t="s">
        <v>1895</v>
      </c>
      <c r="G45" s="302"/>
      <c r="H45" s="302"/>
      <c r="I45" s="302"/>
      <c r="J45" s="532"/>
      <c r="K45" s="759"/>
      <c r="U45" s="332"/>
      <c r="V45" s="187"/>
      <c r="W45" s="187"/>
      <c r="X45" s="207"/>
      <c r="Y45" s="207"/>
      <c r="Z45" s="210"/>
    </row>
    <row r="46" spans="2:26" ht="17.25" customHeight="1">
      <c r="D46" s="354" t="s">
        <v>1492</v>
      </c>
      <c r="E46" s="321"/>
      <c r="F46" s="190" t="s">
        <v>1896</v>
      </c>
      <c r="G46" s="302"/>
      <c r="H46" s="302"/>
      <c r="I46" s="302"/>
      <c r="J46" s="304"/>
      <c r="K46" s="759"/>
      <c r="U46" s="332"/>
      <c r="V46" s="187"/>
      <c r="W46" s="187"/>
      <c r="X46" s="207"/>
      <c r="Y46" s="207"/>
      <c r="Z46" s="210"/>
    </row>
    <row r="47" spans="2:26" ht="17.25" customHeight="1">
      <c r="D47" s="354" t="s">
        <v>1867</v>
      </c>
      <c r="E47" s="321"/>
      <c r="F47" s="190" t="s">
        <v>1897</v>
      </c>
      <c r="G47" s="312"/>
      <c r="H47" s="312"/>
      <c r="I47" s="312"/>
      <c r="J47" s="304"/>
      <c r="K47" s="759"/>
      <c r="U47" s="332"/>
      <c r="V47" s="187"/>
      <c r="W47" s="10"/>
      <c r="X47" s="220"/>
      <c r="Y47" s="207"/>
      <c r="Z47" s="210"/>
    </row>
    <row r="48" spans="2:26" ht="17.25" customHeight="1">
      <c r="D48" s="354" t="s">
        <v>1868</v>
      </c>
      <c r="E48" s="405"/>
      <c r="F48" s="190" t="s">
        <v>1898</v>
      </c>
      <c r="G48" s="312"/>
      <c r="H48" s="312"/>
      <c r="I48" s="312"/>
      <c r="J48" s="340"/>
      <c r="K48" s="759"/>
      <c r="U48" s="332"/>
      <c r="V48" s="187"/>
      <c r="W48" s="10"/>
      <c r="X48" s="220"/>
      <c r="Y48" s="207"/>
      <c r="Z48" s="210"/>
    </row>
    <row r="49" spans="4:26" ht="17.25" customHeight="1">
      <c r="D49" s="354" t="s">
        <v>1869</v>
      </c>
      <c r="E49" s="405"/>
      <c r="F49" s="190" t="s">
        <v>1899</v>
      </c>
      <c r="G49" s="312"/>
      <c r="H49" s="312"/>
      <c r="I49" s="312"/>
      <c r="J49" s="346"/>
      <c r="K49" s="759"/>
      <c r="U49" s="332"/>
      <c r="V49" s="187"/>
      <c r="W49" s="10"/>
      <c r="X49" s="220"/>
      <c r="Y49" s="207"/>
      <c r="Z49" s="210"/>
    </row>
    <row r="50" spans="4:26" ht="17.25" customHeight="1" thickBot="1">
      <c r="D50" s="380" t="s">
        <v>1870</v>
      </c>
      <c r="E50" s="405" t="s">
        <v>3242</v>
      </c>
      <c r="F50" s="195" t="s">
        <v>1493</v>
      </c>
      <c r="G50" s="312"/>
      <c r="H50" s="312"/>
      <c r="I50" s="312"/>
      <c r="J50" s="346" t="s">
        <v>3243</v>
      </c>
      <c r="K50" s="759"/>
      <c r="U50" s="332"/>
      <c r="V50" s="187"/>
      <c r="W50" s="187"/>
      <c r="X50" s="207"/>
      <c r="Y50" s="207"/>
      <c r="Z50" s="210"/>
    </row>
    <row r="51" spans="4:26" ht="17.25" customHeight="1">
      <c r="D51" s="382" t="s">
        <v>1871</v>
      </c>
      <c r="E51" s="738" t="s">
        <v>2100</v>
      </c>
      <c r="F51" s="189" t="s">
        <v>1900</v>
      </c>
      <c r="G51" s="300"/>
      <c r="H51" s="300"/>
      <c r="I51" s="300"/>
      <c r="J51" s="744" t="s">
        <v>3111</v>
      </c>
      <c r="K51" s="741" t="s">
        <v>3109</v>
      </c>
      <c r="U51" s="332"/>
      <c r="V51" s="187"/>
      <c r="W51" s="187"/>
      <c r="X51" s="207"/>
      <c r="Y51" s="207"/>
      <c r="Z51" s="210"/>
    </row>
    <row r="52" spans="4:26" ht="17.25" customHeight="1">
      <c r="D52" s="354" t="s">
        <v>1872</v>
      </c>
      <c r="E52" s="739"/>
      <c r="F52" s="190" t="s">
        <v>1494</v>
      </c>
      <c r="G52" s="302"/>
      <c r="H52" s="302"/>
      <c r="I52" s="302"/>
      <c r="J52" s="745"/>
      <c r="K52" s="742"/>
      <c r="U52" s="332"/>
      <c r="V52" s="187"/>
      <c r="W52" s="187"/>
      <c r="X52" s="207"/>
      <c r="Y52" s="207"/>
      <c r="Z52" s="210"/>
    </row>
    <row r="53" spans="4:26" ht="17.25" customHeight="1">
      <c r="D53" s="354" t="s">
        <v>1873</v>
      </c>
      <c r="E53" s="739"/>
      <c r="F53" s="190" t="s">
        <v>1901</v>
      </c>
      <c r="G53" s="302"/>
      <c r="H53" s="302"/>
      <c r="I53" s="302"/>
      <c r="J53" s="745"/>
      <c r="K53" s="742"/>
      <c r="U53" s="332"/>
      <c r="V53" s="187"/>
      <c r="W53" s="187"/>
      <c r="X53" s="207"/>
      <c r="Y53" s="207"/>
      <c r="Z53" s="210"/>
    </row>
    <row r="54" spans="4:26" ht="17.25" customHeight="1">
      <c r="D54" s="354" t="s">
        <v>1874</v>
      </c>
      <c r="E54" s="739"/>
      <c r="F54" s="190" t="s">
        <v>1495</v>
      </c>
      <c r="G54" s="302"/>
      <c r="H54" s="302"/>
      <c r="I54" s="302"/>
      <c r="J54" s="745"/>
      <c r="K54" s="742"/>
      <c r="U54" s="332"/>
      <c r="V54" s="187"/>
      <c r="W54" s="187"/>
      <c r="X54" s="207"/>
      <c r="Y54" s="207"/>
      <c r="Z54" s="210"/>
    </row>
    <row r="55" spans="4:26" ht="17.25" customHeight="1">
      <c r="D55" s="354" t="s">
        <v>1875</v>
      </c>
      <c r="E55" s="739"/>
      <c r="F55" s="190" t="s">
        <v>1902</v>
      </c>
      <c r="G55" s="302"/>
      <c r="H55" s="302"/>
      <c r="I55" s="302"/>
      <c r="J55" s="745"/>
      <c r="K55" s="742"/>
      <c r="U55" s="332"/>
      <c r="V55" s="187"/>
      <c r="W55" s="187"/>
      <c r="X55" s="207"/>
      <c r="Y55" s="207"/>
      <c r="Z55" s="210"/>
    </row>
    <row r="56" spans="4:26" ht="17.25" customHeight="1">
      <c r="D56" s="354" t="s">
        <v>1496</v>
      </c>
      <c r="E56" s="739"/>
      <c r="F56" s="190" t="s">
        <v>1903</v>
      </c>
      <c r="G56" s="302"/>
      <c r="H56" s="302"/>
      <c r="I56" s="302"/>
      <c r="J56" s="745"/>
      <c r="K56" s="742"/>
      <c r="U56" s="332"/>
      <c r="V56" s="187"/>
      <c r="W56" s="187"/>
      <c r="X56" s="207"/>
      <c r="Y56" s="207"/>
      <c r="Z56" s="210"/>
    </row>
    <row r="57" spans="4:26" ht="17.25" customHeight="1">
      <c r="D57" s="354" t="s">
        <v>1876</v>
      </c>
      <c r="E57" s="739"/>
      <c r="F57" s="190" t="s">
        <v>1904</v>
      </c>
      <c r="G57" s="304"/>
      <c r="H57" s="302"/>
      <c r="I57" s="302"/>
      <c r="J57" s="745"/>
      <c r="K57" s="742"/>
      <c r="U57" s="332"/>
      <c r="V57" s="187"/>
      <c r="W57" s="187"/>
      <c r="X57" s="207"/>
      <c r="Y57" s="207"/>
      <c r="Z57" s="210"/>
    </row>
    <row r="58" spans="4:26" ht="17.25" customHeight="1">
      <c r="D58" s="354" t="s">
        <v>1877</v>
      </c>
      <c r="E58" s="739"/>
      <c r="F58" s="190" t="s">
        <v>1905</v>
      </c>
      <c r="G58" s="302"/>
      <c r="H58" s="302"/>
      <c r="I58" s="302"/>
      <c r="J58" s="745"/>
      <c r="K58" s="742"/>
      <c r="U58" s="332"/>
      <c r="V58" s="187"/>
      <c r="W58" s="10"/>
      <c r="X58" s="220"/>
      <c r="Y58" s="207"/>
      <c r="Z58" s="210"/>
    </row>
    <row r="59" spans="4:26" ht="17.25" customHeight="1">
      <c r="D59" s="354" t="s">
        <v>1878</v>
      </c>
      <c r="E59" s="739"/>
      <c r="F59" s="190" t="s">
        <v>1906</v>
      </c>
      <c r="G59" s="302"/>
      <c r="H59" s="302"/>
      <c r="I59" s="302"/>
      <c r="J59" s="745"/>
      <c r="K59" s="742"/>
      <c r="U59" s="332"/>
      <c r="V59" s="187"/>
      <c r="W59" s="10"/>
      <c r="X59" s="220"/>
      <c r="Y59" s="207"/>
      <c r="Z59" s="210"/>
    </row>
    <row r="60" spans="4:26" ht="17.25" customHeight="1" thickBot="1">
      <c r="D60" s="380" t="s">
        <v>1879</v>
      </c>
      <c r="E60" s="740"/>
      <c r="F60" s="195" t="s">
        <v>1907</v>
      </c>
      <c r="G60" s="312"/>
      <c r="H60" s="312"/>
      <c r="I60" s="312"/>
      <c r="J60" s="746"/>
      <c r="K60" s="743"/>
      <c r="U60" s="332"/>
      <c r="V60" s="187"/>
      <c r="W60" s="10"/>
      <c r="X60" s="220"/>
      <c r="Y60" s="207"/>
      <c r="Z60" s="210"/>
    </row>
    <row r="61" spans="4:26" ht="17.25" customHeight="1">
      <c r="D61" s="382" t="s">
        <v>1880</v>
      </c>
      <c r="E61" s="747" t="s">
        <v>3384</v>
      </c>
      <c r="F61" s="535" t="s">
        <v>1908</v>
      </c>
      <c r="G61" s="536"/>
      <c r="H61" s="536"/>
      <c r="I61" s="536"/>
      <c r="J61" s="569" t="s">
        <v>3380</v>
      </c>
      <c r="K61" s="750" t="s">
        <v>3150</v>
      </c>
      <c r="U61" s="332"/>
      <c r="V61" s="187"/>
      <c r="W61" s="10"/>
      <c r="X61" s="220"/>
      <c r="Y61" s="207"/>
      <c r="Z61" s="210"/>
    </row>
    <row r="62" spans="4:26" ht="17.25" customHeight="1">
      <c r="D62" s="354" t="s">
        <v>1881</v>
      </c>
      <c r="E62" s="748"/>
      <c r="F62" s="485" t="s">
        <v>1909</v>
      </c>
      <c r="G62" s="486"/>
      <c r="H62" s="486"/>
      <c r="I62" s="486"/>
      <c r="J62" s="487" t="s">
        <v>3381</v>
      </c>
      <c r="K62" s="751"/>
      <c r="U62" s="332"/>
      <c r="V62" s="187"/>
      <c r="W62" s="10"/>
      <c r="X62" s="220"/>
      <c r="Y62" s="207"/>
      <c r="Z62" s="210"/>
    </row>
    <row r="63" spans="4:26" ht="17.25" customHeight="1">
      <c r="D63" s="354" t="s">
        <v>1882</v>
      </c>
      <c r="E63" s="748"/>
      <c r="F63" s="485" t="s">
        <v>1910</v>
      </c>
      <c r="G63" s="486"/>
      <c r="H63" s="486"/>
      <c r="I63" s="486"/>
      <c r="J63" s="487" t="s">
        <v>2900</v>
      </c>
      <c r="K63" s="751"/>
      <c r="U63" s="332"/>
      <c r="V63" s="187"/>
      <c r="W63" s="10"/>
      <c r="X63" s="220"/>
      <c r="Y63" s="207"/>
      <c r="Z63" s="210"/>
    </row>
    <row r="64" spans="4:26" ht="17.25" customHeight="1">
      <c r="D64" s="354" t="s">
        <v>1883</v>
      </c>
      <c r="E64" s="748"/>
      <c r="F64" s="485" t="s">
        <v>1911</v>
      </c>
      <c r="G64" s="486"/>
      <c r="H64" s="486"/>
      <c r="I64" s="486"/>
      <c r="J64" s="487" t="s">
        <v>4129</v>
      </c>
      <c r="K64" s="751"/>
      <c r="U64" s="332"/>
      <c r="V64" s="187"/>
      <c r="W64" s="10"/>
      <c r="X64" s="220"/>
      <c r="Y64" s="207"/>
      <c r="Z64" s="210"/>
    </row>
    <row r="65" spans="2:26" ht="17.25" customHeight="1">
      <c r="D65" s="354" t="s">
        <v>1884</v>
      </c>
      <c r="E65" s="748"/>
      <c r="F65" s="485" t="s">
        <v>1912</v>
      </c>
      <c r="G65" s="486"/>
      <c r="H65" s="486"/>
      <c r="I65" s="486"/>
      <c r="J65" s="487" t="s">
        <v>2326</v>
      </c>
      <c r="K65" s="751"/>
      <c r="U65" s="332"/>
      <c r="V65" s="187"/>
      <c r="W65" s="10"/>
      <c r="X65" s="220"/>
      <c r="Y65" s="207"/>
      <c r="Z65" s="210"/>
    </row>
    <row r="66" spans="2:26" ht="17.25" customHeight="1">
      <c r="D66" s="354" t="s">
        <v>1885</v>
      </c>
      <c r="E66" s="748"/>
      <c r="F66" s="485" t="s">
        <v>1913</v>
      </c>
      <c r="G66" s="486"/>
      <c r="H66" s="486"/>
      <c r="I66" s="486"/>
      <c r="J66" s="487" t="s">
        <v>2307</v>
      </c>
      <c r="K66" s="751"/>
      <c r="L66" s="329"/>
      <c r="U66" s="332"/>
      <c r="V66" s="187"/>
      <c r="W66" s="10"/>
      <c r="X66" s="220"/>
      <c r="Y66" s="207"/>
      <c r="Z66" s="210"/>
    </row>
    <row r="67" spans="2:26" ht="17.25" customHeight="1" thickBot="1">
      <c r="D67" s="380" t="s">
        <v>1886</v>
      </c>
      <c r="E67" s="749"/>
      <c r="F67" s="488" t="s">
        <v>1914</v>
      </c>
      <c r="G67" s="489"/>
      <c r="H67" s="489"/>
      <c r="I67" s="489"/>
      <c r="J67" s="490" t="s">
        <v>2895</v>
      </c>
      <c r="K67" s="752"/>
      <c r="U67" s="332"/>
      <c r="V67" s="187"/>
      <c r="W67" s="10"/>
      <c r="X67" s="220"/>
      <c r="Y67" s="207"/>
      <c r="Z67" s="210"/>
    </row>
    <row r="68" spans="2:26" ht="17.25" customHeight="1" thickBot="1">
      <c r="D68" s="775" t="s">
        <v>1497</v>
      </c>
      <c r="E68" s="776"/>
      <c r="F68" s="777"/>
      <c r="G68" s="491"/>
      <c r="H68" s="491"/>
      <c r="I68" s="492">
        <v>30000</v>
      </c>
      <c r="J68" s="778"/>
      <c r="K68" s="779"/>
      <c r="U68" s="332"/>
      <c r="V68" s="187"/>
      <c r="W68" s="10"/>
      <c r="X68" s="220"/>
      <c r="Y68" s="207"/>
      <c r="Z68" s="210"/>
    </row>
    <row r="69" spans="2:26" ht="15" thickTop="1" thickBot="1"/>
    <row r="70" spans="2:26" ht="63.75" customHeight="1" thickTop="1">
      <c r="B70" s="813" t="s">
        <v>3477</v>
      </c>
      <c r="C70" s="814"/>
      <c r="D70" s="814"/>
      <c r="E70" s="814"/>
      <c r="F70" s="814"/>
      <c r="G70" s="814"/>
      <c r="H70" s="814"/>
      <c r="I70" s="814"/>
      <c r="J70" s="814"/>
      <c r="K70" s="815"/>
      <c r="N70" s="614"/>
    </row>
    <row r="71" spans="2:26" ht="31.5">
      <c r="B71" s="816" t="s">
        <v>2141</v>
      </c>
      <c r="C71" s="817"/>
      <c r="D71" s="817"/>
      <c r="E71" s="817"/>
      <c r="F71" s="817"/>
      <c r="G71" s="817"/>
      <c r="H71" s="817"/>
      <c r="I71" s="817"/>
      <c r="J71" s="817"/>
      <c r="K71" s="818"/>
    </row>
    <row r="72" spans="2:26" ht="27.75" thickBot="1">
      <c r="B72" s="357" t="s">
        <v>2144</v>
      </c>
      <c r="C72" s="358" t="s">
        <v>2145</v>
      </c>
      <c r="D72" s="315" t="s">
        <v>1949</v>
      </c>
      <c r="E72" s="314" t="s">
        <v>2142</v>
      </c>
      <c r="F72" s="314" t="s">
        <v>1462</v>
      </c>
      <c r="G72" s="314" t="s">
        <v>1463</v>
      </c>
      <c r="H72" s="314" t="s">
        <v>1919</v>
      </c>
      <c r="I72" s="314" t="s">
        <v>1464</v>
      </c>
      <c r="J72" s="764" t="s">
        <v>1409</v>
      </c>
      <c r="K72" s="774"/>
    </row>
    <row r="73" spans="2:26" ht="17.25" customHeight="1" thickTop="1">
      <c r="B73" s="793" t="s">
        <v>1947</v>
      </c>
      <c r="C73" s="736" t="s">
        <v>1947</v>
      </c>
      <c r="D73" s="316" t="s">
        <v>1942</v>
      </c>
      <c r="E73" s="785" t="s">
        <v>1955</v>
      </c>
      <c r="F73" s="317" t="s">
        <v>1990</v>
      </c>
      <c r="G73" s="318"/>
      <c r="H73" s="318"/>
      <c r="I73" s="318"/>
      <c r="J73" s="753" t="s">
        <v>2901</v>
      </c>
      <c r="K73" s="821" t="s">
        <v>1979</v>
      </c>
    </row>
    <row r="74" spans="2:26" ht="17.25" customHeight="1">
      <c r="B74" s="791"/>
      <c r="C74" s="737"/>
      <c r="D74" s="320" t="s">
        <v>1943</v>
      </c>
      <c r="E74" s="786"/>
      <c r="F74" s="302"/>
      <c r="G74" s="321"/>
      <c r="H74" s="321"/>
      <c r="I74" s="321"/>
      <c r="J74" s="739"/>
      <c r="K74" s="759"/>
    </row>
    <row r="75" spans="2:26" ht="17.25" customHeight="1">
      <c r="B75" s="791"/>
      <c r="C75" s="737"/>
      <c r="D75" s="320" t="s">
        <v>1944</v>
      </c>
      <c r="E75" s="786"/>
      <c r="F75" s="302"/>
      <c r="G75" s="321"/>
      <c r="H75" s="321"/>
      <c r="I75" s="321"/>
      <c r="J75" s="739"/>
      <c r="K75" s="759"/>
    </row>
    <row r="76" spans="2:26" ht="17.25" customHeight="1">
      <c r="B76" s="791"/>
      <c r="C76" s="737" t="s">
        <v>1948</v>
      </c>
      <c r="D76" s="320" t="s">
        <v>1945</v>
      </c>
      <c r="E76" s="786"/>
      <c r="F76" s="302"/>
      <c r="G76" s="321"/>
      <c r="H76" s="321"/>
      <c r="I76" s="321"/>
      <c r="J76" s="739"/>
      <c r="K76" s="759"/>
    </row>
    <row r="77" spans="2:26" ht="17.25" customHeight="1">
      <c r="B77" s="791"/>
      <c r="C77" s="737"/>
      <c r="D77" s="320" t="s">
        <v>1943</v>
      </c>
      <c r="E77" s="786"/>
      <c r="F77" s="302"/>
      <c r="G77" s="321"/>
      <c r="H77" s="321"/>
      <c r="I77" s="321"/>
      <c r="J77" s="739"/>
      <c r="K77" s="759"/>
    </row>
    <row r="78" spans="2:26" ht="17.25" customHeight="1">
      <c r="B78" s="791"/>
      <c r="C78" s="737"/>
      <c r="D78" s="320" t="s">
        <v>1946</v>
      </c>
      <c r="E78" s="786"/>
      <c r="F78" s="302"/>
      <c r="G78" s="321"/>
      <c r="H78" s="321"/>
      <c r="I78" s="321"/>
      <c r="J78" s="739"/>
      <c r="K78" s="759"/>
    </row>
    <row r="79" spans="2:26" ht="17.25" customHeight="1">
      <c r="B79" s="791" t="s">
        <v>1948</v>
      </c>
      <c r="C79" s="737" t="s">
        <v>1951</v>
      </c>
      <c r="D79" s="320" t="s">
        <v>1950</v>
      </c>
      <c r="E79" s="786"/>
      <c r="F79" s="302"/>
      <c r="G79" s="321"/>
      <c r="H79" s="321"/>
      <c r="I79" s="321"/>
      <c r="J79" s="739"/>
      <c r="K79" s="759"/>
    </row>
    <row r="80" spans="2:26" ht="17.25" customHeight="1">
      <c r="B80" s="791"/>
      <c r="C80" s="737"/>
      <c r="D80" s="320" t="s">
        <v>1943</v>
      </c>
      <c r="E80" s="786"/>
      <c r="F80" s="302"/>
      <c r="G80" s="321"/>
      <c r="H80" s="321"/>
      <c r="I80" s="321"/>
      <c r="J80" s="739"/>
      <c r="K80" s="759"/>
    </row>
    <row r="81" spans="2:11" ht="17.25" customHeight="1">
      <c r="B81" s="791"/>
      <c r="C81" s="737"/>
      <c r="D81" s="320" t="s">
        <v>1957</v>
      </c>
      <c r="E81" s="786"/>
      <c r="F81" s="302"/>
      <c r="G81" s="321"/>
      <c r="H81" s="321"/>
      <c r="I81" s="321"/>
      <c r="J81" s="739"/>
      <c r="K81" s="759"/>
    </row>
    <row r="82" spans="2:11" ht="17.25" customHeight="1">
      <c r="B82" s="791"/>
      <c r="C82" s="737" t="s">
        <v>1952</v>
      </c>
      <c r="D82" s="320" t="s">
        <v>1958</v>
      </c>
      <c r="E82" s="786"/>
      <c r="F82" s="302"/>
      <c r="G82" s="321"/>
      <c r="H82" s="321"/>
      <c r="I82" s="321"/>
      <c r="J82" s="739"/>
      <c r="K82" s="759"/>
    </row>
    <row r="83" spans="2:11" ht="17.25" customHeight="1">
      <c r="B83" s="791"/>
      <c r="C83" s="737"/>
      <c r="D83" s="320" t="s">
        <v>1943</v>
      </c>
      <c r="E83" s="786"/>
      <c r="F83" s="302"/>
      <c r="G83" s="321"/>
      <c r="H83" s="321"/>
      <c r="I83" s="321"/>
      <c r="J83" s="739"/>
      <c r="K83" s="759"/>
    </row>
    <row r="84" spans="2:11" ht="17.25" customHeight="1">
      <c r="B84" s="791"/>
      <c r="C84" s="737"/>
      <c r="D84" s="320" t="s">
        <v>1959</v>
      </c>
      <c r="E84" s="786"/>
      <c r="F84" s="302"/>
      <c r="G84" s="321"/>
      <c r="H84" s="321"/>
      <c r="I84" s="321"/>
      <c r="J84" s="739"/>
      <c r="K84" s="759"/>
    </row>
    <row r="85" spans="2:11" ht="17.25" customHeight="1">
      <c r="B85" s="791" t="s">
        <v>1951</v>
      </c>
      <c r="C85" s="737" t="s">
        <v>1953</v>
      </c>
      <c r="D85" s="320" t="s">
        <v>1960</v>
      </c>
      <c r="E85" s="786"/>
      <c r="F85" s="302"/>
      <c r="G85" s="321"/>
      <c r="H85" s="321"/>
      <c r="I85" s="321"/>
      <c r="J85" s="739"/>
      <c r="K85" s="759"/>
    </row>
    <row r="86" spans="2:11" ht="17.25" customHeight="1">
      <c r="B86" s="791"/>
      <c r="C86" s="737"/>
      <c r="D86" s="320" t="s">
        <v>1943</v>
      </c>
      <c r="E86" s="786"/>
      <c r="F86" s="302"/>
      <c r="G86" s="321"/>
      <c r="H86" s="321"/>
      <c r="I86" s="321"/>
      <c r="J86" s="739"/>
      <c r="K86" s="759"/>
    </row>
    <row r="87" spans="2:11" ht="17.25" customHeight="1">
      <c r="B87" s="791"/>
      <c r="C87" s="737"/>
      <c r="D87" s="320" t="s">
        <v>1961</v>
      </c>
      <c r="E87" s="786"/>
      <c r="F87" s="302"/>
      <c r="G87" s="321"/>
      <c r="H87" s="321"/>
      <c r="I87" s="321"/>
      <c r="J87" s="739"/>
      <c r="K87" s="759"/>
    </row>
    <row r="88" spans="2:11" ht="17.25" customHeight="1">
      <c r="B88" s="791"/>
      <c r="C88" s="737" t="s">
        <v>1954</v>
      </c>
      <c r="D88" s="320" t="s">
        <v>1962</v>
      </c>
      <c r="E88" s="786"/>
      <c r="F88" s="302"/>
      <c r="G88" s="321"/>
      <c r="H88" s="321"/>
      <c r="I88" s="321"/>
      <c r="J88" s="739"/>
      <c r="K88" s="759"/>
    </row>
    <row r="89" spans="2:11" ht="17.25" customHeight="1">
      <c r="B89" s="791"/>
      <c r="C89" s="737"/>
      <c r="D89" s="320" t="s">
        <v>1943</v>
      </c>
      <c r="E89" s="786"/>
      <c r="F89" s="302"/>
      <c r="G89" s="321"/>
      <c r="H89" s="321"/>
      <c r="I89" s="321"/>
      <c r="J89" s="739"/>
      <c r="K89" s="759"/>
    </row>
    <row r="90" spans="2:11" ht="17.25" customHeight="1">
      <c r="B90" s="791"/>
      <c r="C90" s="737"/>
      <c r="D90" s="320" t="s">
        <v>1956</v>
      </c>
      <c r="E90" s="787"/>
      <c r="F90" s="302" t="s">
        <v>1993</v>
      </c>
      <c r="G90" s="321"/>
      <c r="H90" s="321"/>
      <c r="I90" s="321" t="s">
        <v>2897</v>
      </c>
      <c r="J90" s="794"/>
      <c r="K90" s="759"/>
    </row>
    <row r="91" spans="2:11" ht="17.25" customHeight="1">
      <c r="B91" s="791" t="s">
        <v>1952</v>
      </c>
      <c r="C91" s="737" t="s">
        <v>1965</v>
      </c>
      <c r="D91" s="772" t="s">
        <v>1963</v>
      </c>
      <c r="E91" s="772" t="s">
        <v>3364</v>
      </c>
      <c r="F91" s="302" t="s">
        <v>1991</v>
      </c>
      <c r="G91" s="321"/>
      <c r="H91" s="321"/>
      <c r="I91" s="321" t="s">
        <v>2218</v>
      </c>
      <c r="J91" s="321" t="s">
        <v>3337</v>
      </c>
      <c r="K91" s="759"/>
    </row>
    <row r="92" spans="2:11" ht="17.25" customHeight="1">
      <c r="B92" s="791"/>
      <c r="C92" s="737"/>
      <c r="D92" s="786"/>
      <c r="E92" s="786"/>
      <c r="F92" s="302" t="s">
        <v>3365</v>
      </c>
      <c r="G92" s="321"/>
      <c r="H92" s="321"/>
      <c r="I92" s="321" t="s">
        <v>2218</v>
      </c>
      <c r="J92" s="321" t="s">
        <v>3335</v>
      </c>
      <c r="K92" s="759"/>
    </row>
    <row r="93" spans="2:11" ht="17.25" customHeight="1">
      <c r="B93" s="791"/>
      <c r="C93" s="737"/>
      <c r="D93" s="787"/>
      <c r="E93" s="787"/>
      <c r="F93" s="302" t="s">
        <v>3366</v>
      </c>
      <c r="G93" s="321"/>
      <c r="H93" s="321"/>
      <c r="I93" s="321" t="s">
        <v>2218</v>
      </c>
      <c r="J93" s="321" t="s">
        <v>3336</v>
      </c>
      <c r="K93" s="759"/>
    </row>
    <row r="94" spans="2:11" ht="17.25" customHeight="1">
      <c r="B94" s="791"/>
      <c r="C94" s="737"/>
      <c r="D94" s="320" t="s">
        <v>1964</v>
      </c>
      <c r="E94" s="319" t="s">
        <v>1983</v>
      </c>
      <c r="F94" s="302" t="s">
        <v>1469</v>
      </c>
      <c r="G94" s="321"/>
      <c r="H94" s="321"/>
      <c r="I94" s="321" t="s">
        <v>2218</v>
      </c>
      <c r="J94" s="359" t="s">
        <v>2147</v>
      </c>
      <c r="K94" s="759"/>
    </row>
    <row r="95" spans="2:11" ht="17.25" customHeight="1">
      <c r="B95" s="791"/>
      <c r="C95" s="737"/>
      <c r="D95" s="320"/>
      <c r="E95" s="319"/>
      <c r="F95" s="302"/>
      <c r="G95" s="321"/>
      <c r="H95" s="321"/>
      <c r="I95" s="321"/>
      <c r="J95" s="359"/>
      <c r="K95" s="759"/>
    </row>
    <row r="96" spans="2:11" ht="17.25" customHeight="1">
      <c r="B96" s="791"/>
      <c r="C96" s="737" t="s">
        <v>1966</v>
      </c>
      <c r="D96" s="320"/>
      <c r="E96" s="772" t="s">
        <v>1988</v>
      </c>
      <c r="F96" s="302"/>
      <c r="G96" s="321"/>
      <c r="H96" s="321"/>
      <c r="I96" s="321"/>
      <c r="J96" s="768" t="s">
        <v>2074</v>
      </c>
      <c r="K96" s="759"/>
    </row>
    <row r="97" spans="2:11" ht="17.25" customHeight="1">
      <c r="B97" s="791"/>
      <c r="C97" s="737"/>
      <c r="D97" s="320" t="s">
        <v>1943</v>
      </c>
      <c r="E97" s="786"/>
      <c r="F97" s="302"/>
      <c r="G97" s="321"/>
      <c r="H97" s="321"/>
      <c r="I97" s="321"/>
      <c r="J97" s="739"/>
      <c r="K97" s="759"/>
    </row>
    <row r="98" spans="2:11" ht="17.25" customHeight="1" thickBot="1">
      <c r="B98" s="792"/>
      <c r="C98" s="764"/>
      <c r="D98" s="315"/>
      <c r="E98" s="795"/>
      <c r="F98" s="323"/>
      <c r="G98" s="324"/>
      <c r="H98" s="324"/>
      <c r="I98" s="324"/>
      <c r="J98" s="754"/>
      <c r="K98" s="760"/>
    </row>
    <row r="99" spans="2:11" ht="17.25" customHeight="1" thickTop="1">
      <c r="B99" s="793" t="s">
        <v>1953</v>
      </c>
      <c r="C99" s="736" t="s">
        <v>1967</v>
      </c>
      <c r="D99" s="316" t="s">
        <v>1976</v>
      </c>
      <c r="E99" s="785" t="s">
        <v>1975</v>
      </c>
      <c r="F99" s="317" t="s">
        <v>1992</v>
      </c>
      <c r="G99" s="318"/>
      <c r="H99" s="318"/>
      <c r="I99" s="318"/>
      <c r="J99" s="753" t="s">
        <v>1996</v>
      </c>
      <c r="K99" s="810" t="s">
        <v>2226</v>
      </c>
    </row>
    <row r="100" spans="2:11" ht="17.25" customHeight="1">
      <c r="B100" s="791"/>
      <c r="C100" s="737"/>
      <c r="D100" s="320" t="s">
        <v>1943</v>
      </c>
      <c r="E100" s="786"/>
      <c r="F100" s="302"/>
      <c r="G100" s="321"/>
      <c r="H100" s="321"/>
      <c r="I100" s="321"/>
      <c r="J100" s="739"/>
      <c r="K100" s="811"/>
    </row>
    <row r="101" spans="2:11" ht="17.25" customHeight="1">
      <c r="B101" s="791"/>
      <c r="C101" s="737"/>
      <c r="D101" s="320"/>
      <c r="E101" s="786"/>
      <c r="F101" s="302"/>
      <c r="G101" s="321"/>
      <c r="H101" s="321"/>
      <c r="I101" s="321"/>
      <c r="J101" s="739"/>
      <c r="K101" s="811"/>
    </row>
    <row r="102" spans="2:11" ht="17.25" customHeight="1">
      <c r="B102" s="791"/>
      <c r="C102" s="737" t="s">
        <v>1968</v>
      </c>
      <c r="D102" s="320"/>
      <c r="E102" s="786"/>
      <c r="F102" s="302"/>
      <c r="G102" s="321"/>
      <c r="H102" s="321"/>
      <c r="I102" s="321"/>
      <c r="J102" s="739"/>
      <c r="K102" s="811"/>
    </row>
    <row r="103" spans="2:11" ht="17.25" customHeight="1">
      <c r="B103" s="791"/>
      <c r="C103" s="737"/>
      <c r="D103" s="320" t="s">
        <v>1943</v>
      </c>
      <c r="E103" s="786"/>
      <c r="F103" s="302"/>
      <c r="G103" s="321"/>
      <c r="H103" s="321"/>
      <c r="I103" s="321"/>
      <c r="J103" s="739"/>
      <c r="K103" s="811"/>
    </row>
    <row r="104" spans="2:11" ht="17.25" customHeight="1">
      <c r="B104" s="791"/>
      <c r="C104" s="737"/>
      <c r="D104" s="320"/>
      <c r="E104" s="786"/>
      <c r="F104" s="302"/>
      <c r="G104" s="321"/>
      <c r="H104" s="321"/>
      <c r="I104" s="321"/>
      <c r="J104" s="739"/>
      <c r="K104" s="811"/>
    </row>
    <row r="105" spans="2:11" ht="17.25" customHeight="1">
      <c r="B105" s="791" t="s">
        <v>1954</v>
      </c>
      <c r="C105" s="737" t="s">
        <v>1969</v>
      </c>
      <c r="D105" s="320"/>
      <c r="E105" s="786"/>
      <c r="F105" s="302"/>
      <c r="G105" s="321"/>
      <c r="H105" s="321"/>
      <c r="I105" s="321"/>
      <c r="J105" s="739"/>
      <c r="K105" s="811"/>
    </row>
    <row r="106" spans="2:11" ht="17.25" customHeight="1">
      <c r="B106" s="791"/>
      <c r="C106" s="737"/>
      <c r="D106" s="320" t="s">
        <v>1943</v>
      </c>
      <c r="E106" s="786"/>
      <c r="F106" s="302"/>
      <c r="G106" s="321"/>
      <c r="H106" s="321"/>
      <c r="I106" s="321"/>
      <c r="J106" s="739"/>
      <c r="K106" s="811"/>
    </row>
    <row r="107" spans="2:11" ht="17.25" customHeight="1">
      <c r="B107" s="791"/>
      <c r="C107" s="737"/>
      <c r="D107" s="320"/>
      <c r="E107" s="786"/>
      <c r="F107" s="302"/>
      <c r="G107" s="321"/>
      <c r="H107" s="321"/>
      <c r="I107" s="321"/>
      <c r="J107" s="739"/>
      <c r="K107" s="811"/>
    </row>
    <row r="108" spans="2:11" ht="17.25" customHeight="1">
      <c r="B108" s="791"/>
      <c r="C108" s="737" t="s">
        <v>1970</v>
      </c>
      <c r="D108" s="320"/>
      <c r="E108" s="786"/>
      <c r="F108" s="302"/>
      <c r="G108" s="321"/>
      <c r="H108" s="321"/>
      <c r="I108" s="321"/>
      <c r="J108" s="739"/>
      <c r="K108" s="811"/>
    </row>
    <row r="109" spans="2:11" ht="17.25" customHeight="1">
      <c r="B109" s="791"/>
      <c r="C109" s="737"/>
      <c r="D109" s="320" t="s">
        <v>1943</v>
      </c>
      <c r="E109" s="786"/>
      <c r="F109" s="302"/>
      <c r="G109" s="321"/>
      <c r="H109" s="321"/>
      <c r="I109" s="321"/>
      <c r="J109" s="739"/>
      <c r="K109" s="811"/>
    </row>
    <row r="110" spans="2:11" ht="17.25" customHeight="1">
      <c r="B110" s="791"/>
      <c r="C110" s="737"/>
      <c r="D110" s="320"/>
      <c r="E110" s="786"/>
      <c r="F110" s="302"/>
      <c r="G110" s="321"/>
      <c r="H110" s="321"/>
      <c r="I110" s="321"/>
      <c r="J110" s="739"/>
      <c r="K110" s="811"/>
    </row>
    <row r="111" spans="2:11" ht="17.25" customHeight="1">
      <c r="B111" s="791" t="s">
        <v>1965</v>
      </c>
      <c r="C111" s="737" t="s">
        <v>1971</v>
      </c>
      <c r="D111" s="320"/>
      <c r="E111" s="786"/>
      <c r="F111" s="302"/>
      <c r="G111" s="321"/>
      <c r="H111" s="321"/>
      <c r="I111" s="321"/>
      <c r="J111" s="739"/>
      <c r="K111" s="811"/>
    </row>
    <row r="112" spans="2:11" ht="17.25" customHeight="1">
      <c r="B112" s="791"/>
      <c r="C112" s="737"/>
      <c r="D112" s="320" t="s">
        <v>1943</v>
      </c>
      <c r="E112" s="786"/>
      <c r="F112" s="302"/>
      <c r="G112" s="321"/>
      <c r="H112" s="321"/>
      <c r="I112" s="321"/>
      <c r="J112" s="739"/>
      <c r="K112" s="811"/>
    </row>
    <row r="113" spans="2:11" ht="17.25" customHeight="1">
      <c r="B113" s="791"/>
      <c r="C113" s="737"/>
      <c r="D113" s="320"/>
      <c r="E113" s="786"/>
      <c r="F113" s="302"/>
      <c r="G113" s="321"/>
      <c r="H113" s="321"/>
      <c r="I113" s="321"/>
      <c r="J113" s="739"/>
      <c r="K113" s="811"/>
    </row>
    <row r="114" spans="2:11" ht="17.25" customHeight="1">
      <c r="B114" s="791"/>
      <c r="C114" s="737" t="s">
        <v>1972</v>
      </c>
      <c r="D114" s="320"/>
      <c r="E114" s="786"/>
      <c r="F114" s="302"/>
      <c r="G114" s="321"/>
      <c r="H114" s="321"/>
      <c r="I114" s="321"/>
      <c r="J114" s="739"/>
      <c r="K114" s="811"/>
    </row>
    <row r="115" spans="2:11" ht="17.25" customHeight="1">
      <c r="B115" s="791"/>
      <c r="C115" s="737"/>
      <c r="D115" s="320" t="s">
        <v>1943</v>
      </c>
      <c r="E115" s="786"/>
      <c r="F115" s="302"/>
      <c r="G115" s="321"/>
      <c r="H115" s="321"/>
      <c r="I115" s="321"/>
      <c r="J115" s="739"/>
      <c r="K115" s="811"/>
    </row>
    <row r="116" spans="2:11" ht="17.25" customHeight="1">
      <c r="B116" s="791"/>
      <c r="C116" s="737"/>
      <c r="D116" s="320" t="s">
        <v>3338</v>
      </c>
      <c r="E116" s="787"/>
      <c r="F116" s="302" t="s">
        <v>1994</v>
      </c>
      <c r="H116" s="321"/>
      <c r="I116" s="321" t="s">
        <v>2897</v>
      </c>
      <c r="J116" s="794"/>
      <c r="K116" s="811"/>
    </row>
    <row r="117" spans="2:11" ht="17.25" customHeight="1">
      <c r="B117" s="791" t="s">
        <v>1966</v>
      </c>
      <c r="C117" s="737" t="s">
        <v>1973</v>
      </c>
      <c r="D117" s="772" t="s">
        <v>1977</v>
      </c>
      <c r="E117" s="772" t="s">
        <v>3363</v>
      </c>
      <c r="F117" s="302" t="s">
        <v>1995</v>
      </c>
      <c r="G117" s="321"/>
      <c r="H117" s="321"/>
      <c r="I117" s="321" t="s">
        <v>2218</v>
      </c>
      <c r="J117" s="321" t="s">
        <v>3337</v>
      </c>
      <c r="K117" s="811"/>
    </row>
    <row r="118" spans="2:11" ht="17.25" customHeight="1">
      <c r="B118" s="791"/>
      <c r="C118" s="737"/>
      <c r="D118" s="786"/>
      <c r="E118" s="786"/>
      <c r="F118" s="302" t="s">
        <v>3333</v>
      </c>
      <c r="G118" s="321"/>
      <c r="H118" s="321"/>
      <c r="I118" s="321" t="s">
        <v>2218</v>
      </c>
      <c r="J118" s="321" t="s">
        <v>3335</v>
      </c>
      <c r="K118" s="811"/>
    </row>
    <row r="119" spans="2:11" ht="17.25" customHeight="1">
      <c r="B119" s="791"/>
      <c r="C119" s="737"/>
      <c r="D119" s="787"/>
      <c r="E119" s="787"/>
      <c r="F119" s="302" t="s">
        <v>3334</v>
      </c>
      <c r="G119" s="321"/>
      <c r="H119" s="321"/>
      <c r="I119" s="321" t="s">
        <v>2218</v>
      </c>
      <c r="J119" s="321" t="s">
        <v>3336</v>
      </c>
      <c r="K119" s="811"/>
    </row>
    <row r="120" spans="2:11" ht="17.25" customHeight="1">
      <c r="B120" s="791"/>
      <c r="C120" s="737"/>
      <c r="D120" s="320" t="s">
        <v>1978</v>
      </c>
      <c r="E120" s="319" t="s">
        <v>1984</v>
      </c>
      <c r="F120" s="302" t="s">
        <v>2191</v>
      </c>
      <c r="G120" s="321"/>
      <c r="H120" s="321"/>
      <c r="I120" s="321" t="s">
        <v>2218</v>
      </c>
      <c r="J120" s="406" t="s">
        <v>2147</v>
      </c>
      <c r="K120" s="811"/>
    </row>
    <row r="121" spans="2:11" ht="17.25" customHeight="1">
      <c r="B121" s="791"/>
      <c r="C121" s="737"/>
      <c r="D121" s="320"/>
      <c r="E121" s="319"/>
      <c r="F121" s="302"/>
      <c r="G121" s="321"/>
      <c r="H121" s="321"/>
      <c r="I121" s="321"/>
      <c r="J121" s="406"/>
      <c r="K121" s="811"/>
    </row>
    <row r="122" spans="2:11" ht="17.25" customHeight="1">
      <c r="B122" s="791"/>
      <c r="C122" s="737" t="s">
        <v>1974</v>
      </c>
      <c r="D122" s="320"/>
      <c r="E122" s="772" t="s">
        <v>1988</v>
      </c>
      <c r="F122" s="302"/>
      <c r="G122" s="321"/>
      <c r="I122" s="321"/>
      <c r="J122" s="768" t="s">
        <v>2074</v>
      </c>
      <c r="K122" s="811"/>
    </row>
    <row r="123" spans="2:11" ht="17.25" customHeight="1">
      <c r="B123" s="791"/>
      <c r="C123" s="737"/>
      <c r="D123" s="320" t="s">
        <v>1943</v>
      </c>
      <c r="E123" s="786"/>
      <c r="F123" s="302"/>
      <c r="G123" s="321"/>
      <c r="H123" s="321"/>
      <c r="I123" s="321"/>
      <c r="J123" s="739"/>
      <c r="K123" s="811"/>
    </row>
    <row r="124" spans="2:11" ht="17.25" customHeight="1" thickBot="1">
      <c r="B124" s="792"/>
      <c r="C124" s="764"/>
      <c r="D124" s="315" t="s">
        <v>3241</v>
      </c>
      <c r="E124" s="795"/>
      <c r="F124" s="323"/>
      <c r="G124" s="324"/>
      <c r="H124" s="324"/>
      <c r="I124" s="324"/>
      <c r="J124" s="754"/>
      <c r="K124" s="812"/>
    </row>
    <row r="125" spans="2:11" ht="17.25" customHeight="1" thickTop="1">
      <c r="B125" s="793" t="s">
        <v>1967</v>
      </c>
      <c r="C125" s="736" t="s">
        <v>1981</v>
      </c>
      <c r="D125" s="785" t="s">
        <v>1980</v>
      </c>
      <c r="E125" s="785" t="s">
        <v>3329</v>
      </c>
      <c r="F125" s="317" t="s">
        <v>2207</v>
      </c>
      <c r="G125" s="318"/>
      <c r="H125" s="318"/>
      <c r="I125" s="318" t="s">
        <v>2218</v>
      </c>
      <c r="J125" s="318" t="s">
        <v>2898</v>
      </c>
      <c r="K125" s="758"/>
    </row>
    <row r="126" spans="2:11" ht="17.25" customHeight="1">
      <c r="B126" s="791"/>
      <c r="C126" s="737"/>
      <c r="D126" s="787"/>
      <c r="E126" s="787"/>
      <c r="F126" s="302" t="s">
        <v>3330</v>
      </c>
      <c r="G126" s="321"/>
      <c r="H126" s="321"/>
      <c r="I126" s="321" t="s">
        <v>3331</v>
      </c>
      <c r="J126" s="321" t="s">
        <v>3332</v>
      </c>
      <c r="K126" s="759"/>
    </row>
    <row r="127" spans="2:11" ht="17.25" customHeight="1">
      <c r="B127" s="791"/>
      <c r="C127" s="737"/>
      <c r="D127" s="320" t="s">
        <v>3193</v>
      </c>
      <c r="E127" s="493"/>
      <c r="F127" s="302"/>
      <c r="G127" s="321"/>
      <c r="H127" s="321"/>
      <c r="I127" s="321"/>
      <c r="J127" s="524"/>
      <c r="K127" s="759"/>
    </row>
    <row r="128" spans="2:11" ht="17.25" customHeight="1">
      <c r="B128" s="791"/>
      <c r="C128" s="737" t="s">
        <v>1982</v>
      </c>
      <c r="D128" s="320"/>
      <c r="E128" s="494"/>
      <c r="F128" s="302"/>
      <c r="G128" s="321"/>
      <c r="H128" s="321"/>
      <c r="I128" s="321"/>
      <c r="J128" s="524"/>
      <c r="K128" s="759"/>
    </row>
    <row r="129" spans="1:11" ht="17.25" customHeight="1">
      <c r="B129" s="791"/>
      <c r="C129" s="737"/>
      <c r="D129" s="320" t="s">
        <v>1943</v>
      </c>
      <c r="E129" s="494"/>
      <c r="F129" s="302"/>
      <c r="G129" s="302"/>
      <c r="H129" s="303"/>
      <c r="I129" s="302"/>
      <c r="J129" s="524"/>
      <c r="K129" s="759"/>
    </row>
    <row r="130" spans="1:11" ht="17.25" customHeight="1" thickBot="1">
      <c r="B130" s="792"/>
      <c r="C130" s="764"/>
      <c r="D130" s="315"/>
      <c r="E130" s="495"/>
      <c r="F130" s="323"/>
      <c r="G130" s="323"/>
      <c r="H130" s="325"/>
      <c r="I130" s="323"/>
      <c r="J130" s="525"/>
      <c r="K130" s="760"/>
    </row>
    <row r="131" spans="1:11" ht="17.25" customHeight="1" thickTop="1">
      <c r="B131" s="791" t="s">
        <v>1968</v>
      </c>
      <c r="C131" s="737" t="s">
        <v>2208</v>
      </c>
      <c r="D131" s="320" t="s">
        <v>2210</v>
      </c>
      <c r="E131" s="785" t="s">
        <v>2323</v>
      </c>
      <c r="F131" s="317" t="s">
        <v>2211</v>
      </c>
      <c r="G131" s="318"/>
      <c r="H131" s="318"/>
      <c r="I131" s="318" t="s">
        <v>2218</v>
      </c>
      <c r="J131" s="753" t="s">
        <v>3238</v>
      </c>
      <c r="K131" s="758" t="s">
        <v>1989</v>
      </c>
    </row>
    <row r="132" spans="1:11" ht="17.25" customHeight="1">
      <c r="B132" s="791"/>
      <c r="C132" s="737"/>
      <c r="D132" s="320" t="s">
        <v>1943</v>
      </c>
      <c r="E132" s="786"/>
      <c r="F132" s="302"/>
      <c r="G132" s="321"/>
      <c r="H132" s="321"/>
      <c r="I132" s="321"/>
      <c r="J132" s="739"/>
      <c r="K132" s="759"/>
    </row>
    <row r="133" spans="1:11" ht="17.25" customHeight="1">
      <c r="B133" s="791"/>
      <c r="C133" s="737"/>
      <c r="D133" s="320"/>
      <c r="E133" s="786"/>
      <c r="F133" s="302"/>
      <c r="G133" s="321"/>
      <c r="H133" s="321"/>
      <c r="I133" s="321"/>
      <c r="J133" s="739"/>
      <c r="K133" s="759"/>
    </row>
    <row r="134" spans="1:11" ht="17.25" customHeight="1">
      <c r="B134" s="791"/>
      <c r="C134" s="737" t="s">
        <v>2209</v>
      </c>
      <c r="D134" s="320"/>
      <c r="E134" s="786"/>
      <c r="F134" s="302"/>
      <c r="G134" s="321"/>
      <c r="H134" s="321"/>
      <c r="I134" s="321"/>
      <c r="J134" s="739"/>
      <c r="K134" s="759"/>
    </row>
    <row r="135" spans="1:11" ht="17.25" customHeight="1">
      <c r="B135" s="791"/>
      <c r="C135" s="737"/>
      <c r="D135" s="320" t="s">
        <v>1943</v>
      </c>
      <c r="E135" s="786"/>
      <c r="F135" s="302"/>
      <c r="G135" s="321"/>
      <c r="H135" s="321"/>
      <c r="I135" s="321"/>
      <c r="J135" s="739"/>
      <c r="K135" s="759"/>
    </row>
    <row r="136" spans="1:11" ht="17.25" customHeight="1" thickBot="1">
      <c r="B136" s="792"/>
      <c r="C136" s="764"/>
      <c r="D136" s="315" t="s">
        <v>3239</v>
      </c>
      <c r="E136" s="795"/>
      <c r="F136" s="323" t="s">
        <v>3240</v>
      </c>
      <c r="G136" s="324"/>
      <c r="H136" s="324"/>
      <c r="I136" s="324"/>
      <c r="J136" s="754"/>
      <c r="K136" s="760"/>
    </row>
    <row r="137" spans="1:11" ht="28.5" thickTop="1" thickBot="1">
      <c r="B137" s="362" t="s">
        <v>2213</v>
      </c>
      <c r="C137" s="367" t="s">
        <v>2212</v>
      </c>
      <c r="D137" s="367" t="s">
        <v>2215</v>
      </c>
      <c r="E137" s="363" t="s">
        <v>2186</v>
      </c>
      <c r="F137" s="364"/>
      <c r="G137" s="364"/>
      <c r="H137" s="365"/>
      <c r="I137" s="364"/>
      <c r="J137" s="407" t="s">
        <v>2187</v>
      </c>
      <c r="K137" s="366"/>
    </row>
    <row r="138" spans="1:11" ht="76.5" customHeight="1" thickTop="1">
      <c r="B138" s="797" t="s">
        <v>3369</v>
      </c>
      <c r="C138" s="798"/>
      <c r="D138" s="798"/>
      <c r="E138" s="798"/>
      <c r="F138" s="798"/>
      <c r="G138" s="798"/>
      <c r="H138" s="798"/>
      <c r="I138" s="798"/>
      <c r="J138" s="798"/>
      <c r="K138" s="799"/>
    </row>
    <row r="139" spans="1:11" ht="27.75" thickBot="1">
      <c r="B139" s="360" t="s">
        <v>2144</v>
      </c>
      <c r="C139" s="361" t="s">
        <v>2145</v>
      </c>
      <c r="D139" s="356" t="s">
        <v>1949</v>
      </c>
      <c r="E139" s="299"/>
      <c r="F139" s="299" t="s">
        <v>1462</v>
      </c>
      <c r="G139" s="299" t="s">
        <v>1463</v>
      </c>
      <c r="H139" s="299" t="s">
        <v>1919</v>
      </c>
      <c r="I139" s="299" t="s">
        <v>1464</v>
      </c>
      <c r="J139" s="772" t="s">
        <v>1409</v>
      </c>
      <c r="K139" s="801"/>
    </row>
    <row r="140" spans="1:11" ht="40.5">
      <c r="B140" s="408" t="s">
        <v>2143</v>
      </c>
      <c r="C140" s="368" t="s">
        <v>2146</v>
      </c>
      <c r="D140" s="521" t="s">
        <v>3047</v>
      </c>
      <c r="E140" s="368" t="s">
        <v>2956</v>
      </c>
      <c r="F140" s="300" t="s">
        <v>2216</v>
      </c>
      <c r="G140" s="300"/>
      <c r="H140" s="300"/>
      <c r="I140" s="300" t="s">
        <v>2217</v>
      </c>
      <c r="J140" s="378" t="s">
        <v>3048</v>
      </c>
      <c r="K140" s="369"/>
    </row>
    <row r="141" spans="1:11" ht="27">
      <c r="A141" s="327"/>
      <c r="B141" s="796" t="s">
        <v>2148</v>
      </c>
      <c r="C141" s="800" t="s">
        <v>2149</v>
      </c>
      <c r="D141" s="319" t="s">
        <v>2960</v>
      </c>
      <c r="E141" s="768" t="s">
        <v>2945</v>
      </c>
      <c r="F141" s="302" t="s">
        <v>2957</v>
      </c>
      <c r="G141" s="302">
        <v>1</v>
      </c>
      <c r="H141" s="303"/>
      <c r="I141" s="302" t="s">
        <v>3367</v>
      </c>
      <c r="J141" s="478" t="s">
        <v>3077</v>
      </c>
      <c r="K141" s="376"/>
    </row>
    <row r="142" spans="1:11" ht="17.25" customHeight="1">
      <c r="A142" s="327"/>
      <c r="B142" s="796"/>
      <c r="C142" s="800"/>
      <c r="D142" s="319" t="s">
        <v>2150</v>
      </c>
      <c r="E142" s="739"/>
      <c r="F142" s="302" t="s">
        <v>2958</v>
      </c>
      <c r="G142" s="302">
        <v>2</v>
      </c>
      <c r="H142" s="303"/>
      <c r="I142" s="302"/>
      <c r="J142" s="302"/>
      <c r="K142" s="376"/>
    </row>
    <row r="143" spans="1:11" ht="17.25" customHeight="1">
      <c r="A143" s="327"/>
      <c r="B143" s="796"/>
      <c r="C143" s="800"/>
      <c r="D143" s="319" t="s">
        <v>2151</v>
      </c>
      <c r="E143" s="794"/>
      <c r="F143" s="302" t="s">
        <v>2959</v>
      </c>
      <c r="G143" s="302">
        <v>3</v>
      </c>
      <c r="H143" s="303"/>
      <c r="I143" s="302"/>
      <c r="J143" s="302"/>
      <c r="K143" s="372"/>
    </row>
    <row r="144" spans="1:11" ht="17.25" customHeight="1">
      <c r="A144" s="327"/>
      <c r="B144" s="796"/>
      <c r="C144" s="800"/>
      <c r="D144" s="319" t="s">
        <v>2152</v>
      </c>
      <c r="E144" s="768" t="s">
        <v>2946</v>
      </c>
      <c r="F144" s="302" t="s">
        <v>2971</v>
      </c>
      <c r="G144" s="302">
        <v>4</v>
      </c>
      <c r="H144" s="302"/>
      <c r="I144" s="302" t="s">
        <v>3367</v>
      </c>
      <c r="J144" s="302"/>
      <c r="K144" s="372"/>
    </row>
    <row r="145" spans="1:11" ht="17.25" customHeight="1">
      <c r="A145" s="327"/>
      <c r="B145" s="796"/>
      <c r="C145" s="800"/>
      <c r="D145" s="319" t="s">
        <v>2153</v>
      </c>
      <c r="E145" s="739"/>
      <c r="F145" s="302" t="s">
        <v>2972</v>
      </c>
      <c r="G145" s="302">
        <v>5</v>
      </c>
      <c r="H145" s="303"/>
      <c r="I145" s="302"/>
      <c r="J145" s="302"/>
      <c r="K145" s="372"/>
    </row>
    <row r="146" spans="1:11" ht="17.25" customHeight="1">
      <c r="A146" s="327"/>
      <c r="B146" s="796"/>
      <c r="C146" s="800"/>
      <c r="D146" s="319" t="s">
        <v>2154</v>
      </c>
      <c r="E146" s="794"/>
      <c r="F146" s="302" t="s">
        <v>2973</v>
      </c>
      <c r="G146" s="302">
        <v>6</v>
      </c>
      <c r="H146" s="302"/>
      <c r="I146" s="302"/>
      <c r="J146" s="302"/>
      <c r="K146" s="372"/>
    </row>
    <row r="147" spans="1:11" ht="17.25" customHeight="1">
      <c r="A147" s="327"/>
      <c r="B147" s="796"/>
      <c r="C147" s="800"/>
      <c r="D147" s="319" t="s">
        <v>2155</v>
      </c>
      <c r="E147" s="768" t="s">
        <v>2947</v>
      </c>
      <c r="F147" s="302" t="s">
        <v>2975</v>
      </c>
      <c r="G147" s="302">
        <v>7</v>
      </c>
      <c r="H147" s="303"/>
      <c r="I147" s="302" t="s">
        <v>3367</v>
      </c>
      <c r="J147" s="302"/>
      <c r="K147" s="372"/>
    </row>
    <row r="148" spans="1:11" ht="17.25" customHeight="1">
      <c r="A148" s="327"/>
      <c r="B148" s="796"/>
      <c r="C148" s="800"/>
      <c r="D148" s="319" t="s">
        <v>2156</v>
      </c>
      <c r="E148" s="739"/>
      <c r="F148" s="302" t="s">
        <v>2976</v>
      </c>
      <c r="G148" s="302">
        <v>8</v>
      </c>
      <c r="H148" s="303"/>
      <c r="I148" s="302"/>
      <c r="J148" s="302"/>
      <c r="K148" s="372"/>
    </row>
    <row r="149" spans="1:11" ht="17.25" customHeight="1">
      <c r="A149" s="327"/>
      <c r="B149" s="796"/>
      <c r="C149" s="800" t="s">
        <v>2183</v>
      </c>
      <c r="D149" s="319" t="s">
        <v>2157</v>
      </c>
      <c r="E149" s="794"/>
      <c r="F149" s="302" t="s">
        <v>2977</v>
      </c>
      <c r="G149" s="302">
        <v>9</v>
      </c>
      <c r="H149" s="302"/>
      <c r="I149" s="302"/>
      <c r="J149" s="302"/>
      <c r="K149" s="372"/>
    </row>
    <row r="150" spans="1:11" ht="17.25" customHeight="1">
      <c r="A150" s="327"/>
      <c r="B150" s="796"/>
      <c r="C150" s="800"/>
      <c r="D150" s="319" t="s">
        <v>2158</v>
      </c>
      <c r="E150" s="768" t="s">
        <v>2948</v>
      </c>
      <c r="F150" s="302" t="s">
        <v>2978</v>
      </c>
      <c r="G150" s="302">
        <v>10</v>
      </c>
      <c r="H150" s="302"/>
      <c r="I150" s="302" t="s">
        <v>3367</v>
      </c>
      <c r="J150" s="302"/>
      <c r="K150" s="372"/>
    </row>
    <row r="151" spans="1:11" ht="17.25" customHeight="1">
      <c r="A151" s="327"/>
      <c r="B151" s="796"/>
      <c r="C151" s="800"/>
      <c r="D151" s="319" t="s">
        <v>2159</v>
      </c>
      <c r="E151" s="739"/>
      <c r="F151" s="302" t="s">
        <v>2979</v>
      </c>
      <c r="G151" s="302">
        <v>11</v>
      </c>
      <c r="H151" s="303"/>
      <c r="I151" s="302"/>
      <c r="J151" s="302"/>
      <c r="K151" s="372"/>
    </row>
    <row r="152" spans="1:11" ht="17.25" customHeight="1">
      <c r="A152" s="327"/>
      <c r="B152" s="796"/>
      <c r="C152" s="800"/>
      <c r="D152" s="319" t="s">
        <v>2160</v>
      </c>
      <c r="E152" s="794"/>
      <c r="F152" s="302" t="s">
        <v>2980</v>
      </c>
      <c r="G152" s="302">
        <v>12</v>
      </c>
      <c r="H152" s="302"/>
      <c r="I152" s="302"/>
      <c r="J152" s="302"/>
      <c r="K152" s="372"/>
    </row>
    <row r="153" spans="1:11" ht="17.25" customHeight="1">
      <c r="A153" s="327"/>
      <c r="B153" s="796"/>
      <c r="C153" s="800"/>
      <c r="D153" s="319" t="s">
        <v>2161</v>
      </c>
      <c r="E153" s="768" t="s">
        <v>2949</v>
      </c>
      <c r="F153" s="302" t="s">
        <v>2981</v>
      </c>
      <c r="G153" s="302">
        <v>13</v>
      </c>
      <c r="H153" s="303"/>
      <c r="I153" s="302" t="s">
        <v>3367</v>
      </c>
      <c r="J153" s="302"/>
      <c r="K153" s="372"/>
    </row>
    <row r="154" spans="1:11" ht="17.25" customHeight="1">
      <c r="A154" s="327"/>
      <c r="B154" s="796"/>
      <c r="C154" s="800"/>
      <c r="D154" s="319" t="s">
        <v>2162</v>
      </c>
      <c r="E154" s="739"/>
      <c r="F154" s="302" t="s">
        <v>2982</v>
      </c>
      <c r="G154" s="302">
        <v>14</v>
      </c>
      <c r="H154" s="303"/>
      <c r="I154" s="302"/>
      <c r="J154" s="302"/>
      <c r="K154" s="372"/>
    </row>
    <row r="155" spans="1:11" ht="17.25" customHeight="1">
      <c r="A155" s="327"/>
      <c r="B155" s="796"/>
      <c r="C155" s="800"/>
      <c r="D155" s="319" t="s">
        <v>2163</v>
      </c>
      <c r="E155" s="794"/>
      <c r="F155" s="302" t="s">
        <v>2983</v>
      </c>
      <c r="G155" s="302">
        <v>15</v>
      </c>
      <c r="H155" s="302"/>
      <c r="I155" s="302"/>
      <c r="J155" s="302"/>
      <c r="K155" s="372"/>
    </row>
    <row r="156" spans="1:11" ht="17.25" customHeight="1">
      <c r="A156" s="327"/>
      <c r="B156" s="796"/>
      <c r="C156" s="800"/>
      <c r="D156" s="319" t="s">
        <v>2164</v>
      </c>
      <c r="E156" s="768" t="s">
        <v>2950</v>
      </c>
      <c r="F156" s="302" t="s">
        <v>2984</v>
      </c>
      <c r="G156" s="302">
        <v>16</v>
      </c>
      <c r="H156" s="302"/>
      <c r="I156" s="302" t="s">
        <v>3367</v>
      </c>
      <c r="J156" s="302"/>
      <c r="K156" s="372"/>
    </row>
    <row r="157" spans="1:11" ht="17.25" customHeight="1">
      <c r="A157" s="327"/>
      <c r="B157" s="796" t="s">
        <v>2184</v>
      </c>
      <c r="C157" s="800" t="s">
        <v>2182</v>
      </c>
      <c r="D157" s="319" t="s">
        <v>2165</v>
      </c>
      <c r="E157" s="739"/>
      <c r="F157" s="302" t="s">
        <v>2985</v>
      </c>
      <c r="G157" s="302">
        <v>17</v>
      </c>
      <c r="H157" s="302"/>
      <c r="I157" s="302"/>
      <c r="J157" s="302"/>
      <c r="K157" s="372"/>
    </row>
    <row r="158" spans="1:11" ht="17.25" customHeight="1">
      <c r="A158" s="327"/>
      <c r="B158" s="796"/>
      <c r="C158" s="800"/>
      <c r="D158" s="319" t="s">
        <v>2166</v>
      </c>
      <c r="E158" s="794"/>
      <c r="F158" s="302" t="s">
        <v>2986</v>
      </c>
      <c r="G158" s="302">
        <v>18</v>
      </c>
      <c r="H158" s="302"/>
      <c r="I158" s="302"/>
      <c r="J158" s="302"/>
      <c r="K158" s="372"/>
    </row>
    <row r="159" spans="1:11" ht="17.25" customHeight="1">
      <c r="A159" s="327"/>
      <c r="B159" s="796"/>
      <c r="C159" s="800"/>
      <c r="D159" s="319" t="s">
        <v>2167</v>
      </c>
      <c r="E159" s="768" t="s">
        <v>2974</v>
      </c>
      <c r="F159" s="302" t="s">
        <v>2987</v>
      </c>
      <c r="G159" s="302">
        <v>19</v>
      </c>
      <c r="H159" s="304"/>
      <c r="I159" s="302" t="s">
        <v>3368</v>
      </c>
      <c r="J159" s="302"/>
      <c r="K159" s="372"/>
    </row>
    <row r="160" spans="1:11" ht="17.25" customHeight="1">
      <c r="A160" s="327"/>
      <c r="B160" s="796"/>
      <c r="C160" s="800"/>
      <c r="D160" s="319" t="s">
        <v>2168</v>
      </c>
      <c r="E160" s="739"/>
      <c r="F160" s="302" t="s">
        <v>2988</v>
      </c>
      <c r="G160" s="302">
        <v>20</v>
      </c>
      <c r="H160" s="304"/>
      <c r="I160" s="302"/>
      <c r="J160" s="302"/>
      <c r="K160" s="372"/>
    </row>
    <row r="161" spans="1:11" ht="17.25" customHeight="1">
      <c r="A161" s="327"/>
      <c r="B161" s="796"/>
      <c r="C161" s="800"/>
      <c r="D161" s="319" t="s">
        <v>2169</v>
      </c>
      <c r="E161" s="739"/>
      <c r="F161" s="302" t="s">
        <v>2989</v>
      </c>
      <c r="G161" s="302">
        <v>21</v>
      </c>
      <c r="H161" s="302"/>
      <c r="I161" s="302"/>
      <c r="J161" s="302"/>
      <c r="K161" s="372"/>
    </row>
    <row r="162" spans="1:11" ht="17.25" customHeight="1">
      <c r="A162" s="327"/>
      <c r="B162" s="796"/>
      <c r="C162" s="800"/>
      <c r="D162" s="319" t="s">
        <v>2170</v>
      </c>
      <c r="E162" s="794"/>
      <c r="F162" s="302" t="s">
        <v>2990</v>
      </c>
      <c r="G162" s="302">
        <v>22</v>
      </c>
      <c r="H162" s="302"/>
      <c r="I162" s="302"/>
      <c r="J162" s="302"/>
      <c r="K162" s="372"/>
    </row>
    <row r="163" spans="1:11" ht="17.25" customHeight="1">
      <c r="A163" s="327"/>
      <c r="B163" s="796"/>
      <c r="C163" s="800"/>
      <c r="D163" s="319" t="s">
        <v>2171</v>
      </c>
      <c r="E163" s="768" t="s">
        <v>2995</v>
      </c>
      <c r="F163" s="302" t="s">
        <v>2991</v>
      </c>
      <c r="G163" s="302">
        <v>23</v>
      </c>
      <c r="H163" s="302"/>
      <c r="I163" s="302" t="s">
        <v>3368</v>
      </c>
      <c r="J163" s="302"/>
      <c r="K163" s="372"/>
    </row>
    <row r="164" spans="1:11" ht="17.25" customHeight="1">
      <c r="A164" s="327"/>
      <c r="B164" s="796"/>
      <c r="C164" s="800"/>
      <c r="D164" s="319" t="s">
        <v>2172</v>
      </c>
      <c r="E164" s="739"/>
      <c r="F164" s="302" t="s">
        <v>2992</v>
      </c>
      <c r="G164" s="302">
        <v>24</v>
      </c>
      <c r="H164" s="302"/>
      <c r="I164" s="302"/>
      <c r="J164" s="302"/>
      <c r="K164" s="372"/>
    </row>
    <row r="165" spans="1:11" ht="17.25" customHeight="1">
      <c r="A165" s="327"/>
      <c r="B165" s="796"/>
      <c r="C165" s="800" t="s">
        <v>2185</v>
      </c>
      <c r="D165" s="319" t="s">
        <v>2173</v>
      </c>
      <c r="E165" s="739"/>
      <c r="F165" s="302" t="s">
        <v>2993</v>
      </c>
      <c r="G165" s="302">
        <v>25</v>
      </c>
      <c r="H165" s="302"/>
      <c r="I165" s="302"/>
      <c r="J165" s="302"/>
      <c r="K165" s="372"/>
    </row>
    <row r="166" spans="1:11" ht="17.25" customHeight="1">
      <c r="A166" s="327"/>
      <c r="B166" s="796"/>
      <c r="C166" s="800"/>
      <c r="D166" s="319" t="s">
        <v>2174</v>
      </c>
      <c r="E166" s="794"/>
      <c r="F166" s="302" t="s">
        <v>2994</v>
      </c>
      <c r="G166" s="302">
        <v>26</v>
      </c>
      <c r="H166" s="302"/>
      <c r="I166" s="302"/>
      <c r="J166" s="302"/>
      <c r="K166" s="372"/>
    </row>
    <row r="167" spans="1:11" ht="17.25" customHeight="1">
      <c r="A167" s="327"/>
      <c r="B167" s="796"/>
      <c r="C167" s="800"/>
      <c r="D167" s="319" t="s">
        <v>2175</v>
      </c>
      <c r="E167" s="768" t="s">
        <v>3002</v>
      </c>
      <c r="F167" s="302" t="s">
        <v>2996</v>
      </c>
      <c r="G167" s="302">
        <v>27</v>
      </c>
      <c r="H167" s="302"/>
      <c r="I167" s="302" t="s">
        <v>3367</v>
      </c>
      <c r="J167" s="302"/>
      <c r="K167" s="372"/>
    </row>
    <row r="168" spans="1:11" ht="17.25" customHeight="1">
      <c r="A168" s="327"/>
      <c r="B168" s="796"/>
      <c r="C168" s="800"/>
      <c r="D168" s="319" t="s">
        <v>2176</v>
      </c>
      <c r="E168" s="739"/>
      <c r="F168" s="302" t="s">
        <v>2997</v>
      </c>
      <c r="G168" s="302">
        <v>28</v>
      </c>
      <c r="H168" s="302"/>
      <c r="I168" s="302"/>
      <c r="J168" s="302"/>
      <c r="K168" s="376"/>
    </row>
    <row r="169" spans="1:11" ht="17.25" customHeight="1">
      <c r="A169" s="327"/>
      <c r="B169" s="796"/>
      <c r="C169" s="800"/>
      <c r="D169" s="319" t="s">
        <v>2177</v>
      </c>
      <c r="E169" s="794"/>
      <c r="F169" s="302" t="s">
        <v>2998</v>
      </c>
      <c r="G169" s="302">
        <v>29</v>
      </c>
      <c r="H169" s="304"/>
      <c r="I169" s="302"/>
      <c r="J169" s="302"/>
      <c r="K169" s="376"/>
    </row>
    <row r="170" spans="1:11" ht="17.25" customHeight="1">
      <c r="A170" s="327"/>
      <c r="B170" s="796"/>
      <c r="C170" s="800"/>
      <c r="D170" s="319" t="s">
        <v>2178</v>
      </c>
      <c r="E170" s="768" t="s">
        <v>3003</v>
      </c>
      <c r="F170" s="302" t="s">
        <v>2999</v>
      </c>
      <c r="G170" s="302">
        <v>30</v>
      </c>
      <c r="H170" s="302"/>
      <c r="I170" s="302" t="s">
        <v>3367</v>
      </c>
      <c r="J170" s="302"/>
      <c r="K170" s="376"/>
    </row>
    <row r="171" spans="1:11" ht="17.25" customHeight="1">
      <c r="A171" s="327"/>
      <c r="B171" s="796"/>
      <c r="C171" s="800"/>
      <c r="D171" s="319" t="s">
        <v>2179</v>
      </c>
      <c r="E171" s="739"/>
      <c r="F171" s="302" t="s">
        <v>3000</v>
      </c>
      <c r="G171" s="302">
        <v>31</v>
      </c>
      <c r="H171" s="302"/>
      <c r="I171" s="302"/>
      <c r="J171" s="304"/>
      <c r="K171" s="376"/>
    </row>
    <row r="172" spans="1:11" ht="17.25" customHeight="1">
      <c r="A172" s="327"/>
      <c r="B172" s="796"/>
      <c r="C172" s="800"/>
      <c r="D172" s="319" t="s">
        <v>2180</v>
      </c>
      <c r="E172" s="794"/>
      <c r="F172" s="302" t="s">
        <v>3001</v>
      </c>
      <c r="G172" s="302">
        <v>32</v>
      </c>
      <c r="H172" s="302"/>
      <c r="I172" s="302"/>
      <c r="J172" s="302"/>
      <c r="K172" s="372"/>
    </row>
    <row r="173" spans="1:11" ht="17.25" customHeight="1">
      <c r="A173" s="327"/>
      <c r="B173" s="796" t="s">
        <v>2188</v>
      </c>
      <c r="C173" s="800" t="s">
        <v>2189</v>
      </c>
      <c r="D173" s="319" t="s">
        <v>2181</v>
      </c>
      <c r="E173" s="768" t="s">
        <v>2951</v>
      </c>
      <c r="F173" s="302" t="s">
        <v>3004</v>
      </c>
      <c r="G173" s="302">
        <v>33</v>
      </c>
      <c r="H173" s="302"/>
      <c r="I173" s="302" t="s">
        <v>3367</v>
      </c>
      <c r="J173" s="304"/>
      <c r="K173" s="376"/>
    </row>
    <row r="174" spans="1:11" ht="17.25" customHeight="1">
      <c r="A174" s="327"/>
      <c r="B174" s="796"/>
      <c r="C174" s="800"/>
      <c r="D174" s="319" t="s">
        <v>2961</v>
      </c>
      <c r="E174" s="739"/>
      <c r="F174" s="302" t="s">
        <v>3005</v>
      </c>
      <c r="G174" s="302">
        <v>34</v>
      </c>
      <c r="H174" s="302"/>
      <c r="I174" s="302"/>
      <c r="J174" s="304"/>
      <c r="K174" s="376"/>
    </row>
    <row r="175" spans="1:11" ht="17.25" customHeight="1">
      <c r="A175" s="327"/>
      <c r="B175" s="796"/>
      <c r="C175" s="800"/>
      <c r="D175" s="319" t="s">
        <v>2962</v>
      </c>
      <c r="E175" s="794"/>
      <c r="F175" s="302" t="s">
        <v>3023</v>
      </c>
      <c r="G175" s="302">
        <v>35</v>
      </c>
      <c r="H175" s="302"/>
      <c r="I175" s="302"/>
      <c r="J175" s="304"/>
      <c r="K175" s="376"/>
    </row>
    <row r="176" spans="1:11" ht="17.25" customHeight="1">
      <c r="A176" s="327"/>
      <c r="B176" s="796"/>
      <c r="C176" s="800"/>
      <c r="D176" s="319" t="s">
        <v>2963</v>
      </c>
      <c r="E176" s="768" t="s">
        <v>2952</v>
      </c>
      <c r="F176" s="302" t="s">
        <v>3024</v>
      </c>
      <c r="G176" s="302">
        <v>36</v>
      </c>
      <c r="H176" s="304"/>
      <c r="I176" s="302" t="s">
        <v>3367</v>
      </c>
      <c r="J176" s="304"/>
      <c r="K176" s="376"/>
    </row>
    <row r="177" spans="1:11" ht="17.25" customHeight="1">
      <c r="A177" s="327"/>
      <c r="B177" s="796"/>
      <c r="C177" s="800"/>
      <c r="D177" s="319" t="s">
        <v>2964</v>
      </c>
      <c r="E177" s="739"/>
      <c r="F177" s="302" t="s">
        <v>3025</v>
      </c>
      <c r="G177" s="302">
        <v>37</v>
      </c>
      <c r="H177" s="304"/>
      <c r="I177" s="302"/>
      <c r="J177" s="304"/>
      <c r="K177" s="376"/>
    </row>
    <row r="178" spans="1:11" ht="17.25" customHeight="1">
      <c r="A178" s="327"/>
      <c r="B178" s="796"/>
      <c r="C178" s="800"/>
      <c r="D178" s="319" t="s">
        <v>2965</v>
      </c>
      <c r="E178" s="794"/>
      <c r="F178" s="302" t="s">
        <v>3026</v>
      </c>
      <c r="G178" s="302">
        <v>38</v>
      </c>
      <c r="H178" s="302"/>
      <c r="I178" s="302"/>
      <c r="J178" s="304"/>
      <c r="K178" s="376"/>
    </row>
    <row r="179" spans="1:11" ht="17.25" customHeight="1">
      <c r="A179" s="327"/>
      <c r="B179" s="796"/>
      <c r="C179" s="800"/>
      <c r="D179" s="319" t="s">
        <v>2966</v>
      </c>
      <c r="E179" s="768" t="s">
        <v>2953</v>
      </c>
      <c r="F179" s="302" t="s">
        <v>3027</v>
      </c>
      <c r="G179" s="302">
        <v>39</v>
      </c>
      <c r="H179" s="302"/>
      <c r="I179" s="302" t="s">
        <v>3367</v>
      </c>
      <c r="J179" s="302"/>
      <c r="K179" s="372"/>
    </row>
    <row r="180" spans="1:11" ht="17.25" customHeight="1">
      <c r="A180" s="327"/>
      <c r="B180" s="796"/>
      <c r="C180" s="800"/>
      <c r="D180" s="319" t="s">
        <v>2967</v>
      </c>
      <c r="E180" s="739"/>
      <c r="F180" s="302" t="s">
        <v>3028</v>
      </c>
      <c r="G180" s="302">
        <v>40</v>
      </c>
      <c r="H180" s="302"/>
      <c r="I180" s="302"/>
      <c r="J180" s="302"/>
      <c r="K180" s="372"/>
    </row>
    <row r="181" spans="1:11" ht="17.25" customHeight="1">
      <c r="A181" s="327"/>
      <c r="B181" s="796"/>
      <c r="C181" s="800" t="s">
        <v>2190</v>
      </c>
      <c r="D181" s="319" t="s">
        <v>2968</v>
      </c>
      <c r="E181" s="794"/>
      <c r="F181" s="302" t="s">
        <v>3029</v>
      </c>
      <c r="G181" s="302">
        <v>41</v>
      </c>
      <c r="H181" s="302"/>
      <c r="I181" s="302"/>
      <c r="J181" s="304"/>
      <c r="K181" s="376"/>
    </row>
    <row r="182" spans="1:11" ht="17.25" customHeight="1">
      <c r="A182" s="327"/>
      <c r="B182" s="796"/>
      <c r="C182" s="800"/>
      <c r="D182" s="319" t="s">
        <v>2969</v>
      </c>
      <c r="E182" s="768" t="s">
        <v>2954</v>
      </c>
      <c r="F182" s="302" t="s">
        <v>3030</v>
      </c>
      <c r="G182" s="302">
        <v>42</v>
      </c>
      <c r="H182" s="302"/>
      <c r="I182" s="302" t="s">
        <v>3367</v>
      </c>
      <c r="J182" s="302"/>
      <c r="K182" s="372"/>
    </row>
    <row r="183" spans="1:11" ht="17.25" customHeight="1">
      <c r="A183" s="327"/>
      <c r="B183" s="796"/>
      <c r="C183" s="800"/>
      <c r="D183" s="319" t="s">
        <v>2970</v>
      </c>
      <c r="E183" s="739"/>
      <c r="F183" s="302" t="s">
        <v>3033</v>
      </c>
      <c r="G183" s="302">
        <v>43</v>
      </c>
      <c r="H183" s="302"/>
      <c r="I183" s="302"/>
      <c r="J183" s="302"/>
      <c r="K183" s="372"/>
    </row>
    <row r="184" spans="1:11" ht="17.25" customHeight="1">
      <c r="A184" s="327"/>
      <c r="B184" s="796"/>
      <c r="C184" s="800"/>
      <c r="D184" s="319" t="s">
        <v>3006</v>
      </c>
      <c r="E184" s="794"/>
      <c r="F184" s="302" t="s">
        <v>3034</v>
      </c>
      <c r="G184" s="302">
        <v>44</v>
      </c>
      <c r="H184" s="302"/>
      <c r="I184" s="302"/>
      <c r="J184" s="302"/>
      <c r="K184" s="372"/>
    </row>
    <row r="185" spans="1:11" ht="17.25" customHeight="1">
      <c r="A185" s="327"/>
      <c r="B185" s="796"/>
      <c r="C185" s="800"/>
      <c r="D185" s="319" t="s">
        <v>3007</v>
      </c>
      <c r="E185" s="768" t="s">
        <v>3031</v>
      </c>
      <c r="F185" s="302" t="s">
        <v>3035</v>
      </c>
      <c r="G185" s="302">
        <v>45</v>
      </c>
      <c r="H185" s="302"/>
      <c r="I185" s="302" t="s">
        <v>3368</v>
      </c>
      <c r="J185" s="302"/>
      <c r="K185" s="372"/>
    </row>
    <row r="186" spans="1:11" ht="17.25" customHeight="1">
      <c r="A186" s="327"/>
      <c r="B186" s="796"/>
      <c r="C186" s="800"/>
      <c r="D186" s="319" t="s">
        <v>3008</v>
      </c>
      <c r="E186" s="739"/>
      <c r="F186" s="302" t="s">
        <v>3036</v>
      </c>
      <c r="G186" s="302">
        <v>46</v>
      </c>
      <c r="H186" s="302"/>
      <c r="I186" s="302"/>
      <c r="J186" s="302"/>
      <c r="K186" s="372"/>
    </row>
    <row r="187" spans="1:11" ht="17.25" customHeight="1">
      <c r="A187" s="327"/>
      <c r="B187" s="796"/>
      <c r="C187" s="800"/>
      <c r="D187" s="319" t="s">
        <v>3009</v>
      </c>
      <c r="E187" s="739"/>
      <c r="F187" s="302" t="s">
        <v>3037</v>
      </c>
      <c r="G187" s="302">
        <v>47</v>
      </c>
      <c r="H187" s="302"/>
      <c r="I187" s="302"/>
      <c r="J187" s="302"/>
      <c r="K187" s="372"/>
    </row>
    <row r="188" spans="1:11" ht="17.25" customHeight="1">
      <c r="A188" s="327"/>
      <c r="B188" s="796"/>
      <c r="C188" s="800"/>
      <c r="D188" s="319" t="s">
        <v>3010</v>
      </c>
      <c r="E188" s="794"/>
      <c r="F188" s="302" t="s">
        <v>3038</v>
      </c>
      <c r="G188" s="302">
        <v>48</v>
      </c>
      <c r="H188" s="302"/>
      <c r="I188" s="302"/>
      <c r="J188" s="302"/>
      <c r="K188" s="372"/>
    </row>
    <row r="189" spans="1:11" ht="17.25" customHeight="1">
      <c r="A189" s="327"/>
      <c r="B189" s="796" t="s">
        <v>3042</v>
      </c>
      <c r="C189" s="800" t="s">
        <v>3040</v>
      </c>
      <c r="D189" s="319" t="s">
        <v>3011</v>
      </c>
      <c r="E189" s="768" t="s">
        <v>3032</v>
      </c>
      <c r="F189" s="302" t="s">
        <v>3039</v>
      </c>
      <c r="G189" s="302">
        <v>49</v>
      </c>
      <c r="H189" s="302"/>
      <c r="I189" s="302" t="s">
        <v>3368</v>
      </c>
      <c r="J189" s="302"/>
      <c r="K189" s="372"/>
    </row>
    <row r="190" spans="1:11" ht="17.25" customHeight="1">
      <c r="A190" s="327"/>
      <c r="B190" s="796"/>
      <c r="C190" s="800"/>
      <c r="D190" s="319" t="s">
        <v>3012</v>
      </c>
      <c r="E190" s="739"/>
      <c r="F190" s="302" t="s">
        <v>3050</v>
      </c>
      <c r="G190" s="302">
        <v>50</v>
      </c>
      <c r="H190" s="302"/>
      <c r="I190" s="302"/>
      <c r="J190" s="302"/>
      <c r="K190" s="372"/>
    </row>
    <row r="191" spans="1:11" ht="17.25" customHeight="1">
      <c r="A191" s="327"/>
      <c r="B191" s="796"/>
      <c r="C191" s="800"/>
      <c r="D191" s="319" t="s">
        <v>3013</v>
      </c>
      <c r="E191" s="739"/>
      <c r="F191" s="302" t="s">
        <v>3051</v>
      </c>
      <c r="G191" s="302">
        <v>51</v>
      </c>
      <c r="H191" s="302"/>
      <c r="I191" s="302"/>
      <c r="J191" s="302"/>
      <c r="K191" s="372"/>
    </row>
    <row r="192" spans="1:11" ht="17.25" customHeight="1">
      <c r="A192" s="327"/>
      <c r="B192" s="796"/>
      <c r="C192" s="800"/>
      <c r="D192" s="319" t="s">
        <v>3014</v>
      </c>
      <c r="E192" s="794"/>
      <c r="F192" s="302" t="s">
        <v>3052</v>
      </c>
      <c r="G192" s="302">
        <v>52</v>
      </c>
      <c r="H192" s="302"/>
      <c r="I192" s="302"/>
      <c r="J192" s="302"/>
      <c r="K192" s="372"/>
    </row>
    <row r="193" spans="1:11" ht="17.25" customHeight="1">
      <c r="A193" s="327"/>
      <c r="B193" s="796"/>
      <c r="C193" s="800"/>
      <c r="D193" s="319" t="s">
        <v>3015</v>
      </c>
      <c r="E193" s="321"/>
      <c r="F193" s="302"/>
      <c r="G193" s="302"/>
      <c r="H193" s="302"/>
      <c r="I193" s="302"/>
      <c r="J193" s="302"/>
      <c r="K193" s="372"/>
    </row>
    <row r="194" spans="1:11" ht="17.25" customHeight="1">
      <c r="A194" s="327"/>
      <c r="B194" s="796"/>
      <c r="C194" s="800"/>
      <c r="D194" s="319" t="s">
        <v>3016</v>
      </c>
      <c r="E194" s="321"/>
      <c r="F194" s="302"/>
      <c r="G194" s="302"/>
      <c r="H194" s="302"/>
      <c r="I194" s="302"/>
      <c r="J194" s="302"/>
      <c r="K194" s="372"/>
    </row>
    <row r="195" spans="1:11" ht="17.25" customHeight="1">
      <c r="A195" s="327"/>
      <c r="B195" s="796"/>
      <c r="C195" s="800"/>
      <c r="D195" s="319" t="s">
        <v>3017</v>
      </c>
      <c r="E195" s="321"/>
      <c r="F195" s="302"/>
      <c r="G195" s="302"/>
      <c r="H195" s="302"/>
      <c r="I195" s="302"/>
      <c r="J195" s="302"/>
      <c r="K195" s="372"/>
    </row>
    <row r="196" spans="1:11" ht="17.25" customHeight="1">
      <c r="A196" s="327"/>
      <c r="B196" s="796"/>
      <c r="C196" s="800"/>
      <c r="D196" s="319" t="s">
        <v>3018</v>
      </c>
      <c r="E196" s="321"/>
      <c r="F196" s="302"/>
      <c r="G196" s="302"/>
      <c r="H196" s="302"/>
      <c r="I196" s="302"/>
      <c r="J196" s="302"/>
      <c r="K196" s="372"/>
    </row>
    <row r="197" spans="1:11" ht="17.25" customHeight="1">
      <c r="A197" s="327"/>
      <c r="B197" s="796"/>
      <c r="C197" s="800" t="s">
        <v>3041</v>
      </c>
      <c r="D197" s="319" t="s">
        <v>3019</v>
      </c>
      <c r="E197" s="321"/>
      <c r="F197" s="302"/>
      <c r="G197" s="302"/>
      <c r="H197" s="302"/>
      <c r="I197" s="302"/>
      <c r="J197" s="302"/>
      <c r="K197" s="372"/>
    </row>
    <row r="198" spans="1:11" ht="17.25" customHeight="1">
      <c r="A198" s="327"/>
      <c r="B198" s="796"/>
      <c r="C198" s="800"/>
      <c r="D198" s="319" t="s">
        <v>3020</v>
      </c>
      <c r="E198" s="321"/>
      <c r="F198" s="302"/>
      <c r="G198" s="302"/>
      <c r="H198" s="302"/>
      <c r="I198" s="302"/>
      <c r="J198" s="302"/>
      <c r="K198" s="372"/>
    </row>
    <row r="199" spans="1:11" ht="17.25" customHeight="1">
      <c r="A199" s="327"/>
      <c r="B199" s="796"/>
      <c r="C199" s="800"/>
      <c r="D199" s="319" t="s">
        <v>3021</v>
      </c>
      <c r="E199" s="321"/>
      <c r="F199" s="302"/>
      <c r="G199" s="302"/>
      <c r="H199" s="302"/>
      <c r="I199" s="302"/>
      <c r="J199" s="302"/>
      <c r="K199" s="372"/>
    </row>
    <row r="200" spans="1:11" ht="17.25" customHeight="1">
      <c r="A200" s="327"/>
      <c r="B200" s="796"/>
      <c r="C200" s="800"/>
      <c r="D200" s="319" t="s">
        <v>3022</v>
      </c>
      <c r="E200" s="321"/>
      <c r="F200" s="302"/>
      <c r="G200" s="302"/>
      <c r="H200" s="302"/>
      <c r="I200" s="302"/>
      <c r="J200" s="302"/>
      <c r="K200" s="372"/>
    </row>
    <row r="201" spans="1:11" ht="17.25" customHeight="1">
      <c r="A201" s="327"/>
      <c r="B201" s="796"/>
      <c r="C201" s="800"/>
      <c r="D201" s="319" t="s">
        <v>3043</v>
      </c>
      <c r="E201" s="321"/>
      <c r="F201" s="302"/>
      <c r="G201" s="302"/>
      <c r="H201" s="302"/>
      <c r="I201" s="302"/>
      <c r="J201" s="302"/>
      <c r="K201" s="372"/>
    </row>
    <row r="202" spans="1:11" ht="17.25" customHeight="1">
      <c r="A202" s="327"/>
      <c r="B202" s="796"/>
      <c r="C202" s="800"/>
      <c r="D202" s="319" t="s">
        <v>3044</v>
      </c>
      <c r="E202" s="321"/>
      <c r="F202" s="302"/>
      <c r="G202" s="302"/>
      <c r="H202" s="302"/>
      <c r="I202" s="302"/>
      <c r="J202" s="302"/>
      <c r="K202" s="372"/>
    </row>
    <row r="203" spans="1:11" ht="17.25" customHeight="1">
      <c r="A203" s="327"/>
      <c r="B203" s="796"/>
      <c r="C203" s="800"/>
      <c r="D203" s="319" t="s">
        <v>3045</v>
      </c>
      <c r="E203" s="321"/>
      <c r="F203" s="302"/>
      <c r="G203" s="302"/>
      <c r="H203" s="302"/>
      <c r="I203" s="302"/>
      <c r="J203" s="302"/>
      <c r="K203" s="372"/>
    </row>
    <row r="204" spans="1:11" ht="17.25" customHeight="1">
      <c r="A204" s="327"/>
      <c r="B204" s="796"/>
      <c r="C204" s="800"/>
      <c r="D204" s="319" t="s">
        <v>3046</v>
      </c>
      <c r="E204" s="321"/>
      <c r="F204" s="302"/>
      <c r="G204" s="302"/>
      <c r="H204" s="302"/>
      <c r="I204" s="302"/>
      <c r="J204" s="302"/>
      <c r="K204" s="372"/>
    </row>
    <row r="205" spans="1:11" ht="17.25" customHeight="1">
      <c r="A205" s="327"/>
      <c r="B205" s="370" t="s">
        <v>1943</v>
      </c>
      <c r="C205" s="371" t="s">
        <v>1943</v>
      </c>
      <c r="D205" s="319" t="s">
        <v>1943</v>
      </c>
      <c r="E205" s="321"/>
      <c r="F205" s="302"/>
      <c r="G205" s="302"/>
      <c r="H205" s="302"/>
      <c r="I205" s="302"/>
      <c r="J205" s="302"/>
      <c r="K205" s="372"/>
    </row>
    <row r="206" spans="1:11" ht="40.5">
      <c r="A206" s="327"/>
      <c r="B206" s="370" t="s">
        <v>3053</v>
      </c>
      <c r="C206" s="371" t="s">
        <v>3056</v>
      </c>
      <c r="D206" s="520" t="s">
        <v>3057</v>
      </c>
      <c r="E206" s="321" t="s">
        <v>3054</v>
      </c>
      <c r="F206" s="302" t="s">
        <v>3082</v>
      </c>
      <c r="G206" s="302"/>
      <c r="H206" s="302"/>
      <c r="I206" s="302" t="s">
        <v>3049</v>
      </c>
      <c r="J206" s="406" t="s">
        <v>3055</v>
      </c>
      <c r="K206" s="372"/>
    </row>
    <row r="207" spans="1:11" ht="27">
      <c r="A207" s="327"/>
      <c r="B207" s="796" t="s">
        <v>3058</v>
      </c>
      <c r="C207" s="800" t="s">
        <v>3059</v>
      </c>
      <c r="D207" s="319" t="s">
        <v>3061</v>
      </c>
      <c r="E207" s="522" t="s">
        <v>3078</v>
      </c>
      <c r="F207" s="523" t="s">
        <v>3083</v>
      </c>
      <c r="G207" s="523"/>
      <c r="H207" s="522" t="s">
        <v>3086</v>
      </c>
      <c r="I207" s="523"/>
      <c r="J207" s="478" t="s">
        <v>3085</v>
      </c>
      <c r="K207" s="372"/>
    </row>
    <row r="208" spans="1:11" ht="17.25" customHeight="1">
      <c r="A208" s="327"/>
      <c r="B208" s="796"/>
      <c r="C208" s="800"/>
      <c r="D208" s="319" t="s">
        <v>3062</v>
      </c>
      <c r="E208" s="522" t="s">
        <v>3079</v>
      </c>
      <c r="F208" s="523"/>
      <c r="G208" s="523"/>
      <c r="H208" s="523"/>
      <c r="I208" s="523"/>
      <c r="J208" s="523"/>
      <c r="K208" s="372"/>
    </row>
    <row r="209" spans="1:11" ht="17.25" customHeight="1">
      <c r="A209" s="327"/>
      <c r="B209" s="796"/>
      <c r="C209" s="800"/>
      <c r="D209" s="319" t="s">
        <v>3063</v>
      </c>
      <c r="E209" s="522" t="s">
        <v>3080</v>
      </c>
      <c r="F209" s="523"/>
      <c r="G209" s="523"/>
      <c r="H209" s="523"/>
      <c r="I209" s="523"/>
      <c r="J209" s="523"/>
      <c r="K209" s="372"/>
    </row>
    <row r="210" spans="1:11" ht="17.25" customHeight="1">
      <c r="A210" s="327"/>
      <c r="B210" s="796"/>
      <c r="C210" s="800"/>
      <c r="D210" s="319" t="s">
        <v>3064</v>
      </c>
      <c r="E210" s="522" t="s">
        <v>3081</v>
      </c>
      <c r="F210" s="523"/>
      <c r="G210" s="523"/>
      <c r="H210" s="523"/>
      <c r="I210" s="523"/>
      <c r="J210" s="523"/>
      <c r="K210" s="372"/>
    </row>
    <row r="211" spans="1:11" ht="17.25" customHeight="1">
      <c r="A211" s="327"/>
      <c r="B211" s="796"/>
      <c r="C211" s="800"/>
      <c r="D211" s="319" t="s">
        <v>3065</v>
      </c>
      <c r="E211" s="522" t="s">
        <v>2955</v>
      </c>
      <c r="F211" s="523"/>
      <c r="G211" s="523"/>
      <c r="H211" s="523"/>
      <c r="I211" s="523"/>
      <c r="J211" s="523"/>
      <c r="K211" s="372"/>
    </row>
    <row r="212" spans="1:11" ht="17.25" customHeight="1">
      <c r="A212" s="327"/>
      <c r="B212" s="796"/>
      <c r="C212" s="800"/>
      <c r="D212" s="319" t="s">
        <v>3066</v>
      </c>
      <c r="E212" s="321"/>
      <c r="F212" s="302"/>
      <c r="G212" s="302"/>
      <c r="H212" s="302"/>
      <c r="I212" s="302"/>
      <c r="J212" s="302"/>
      <c r="K212" s="372"/>
    </row>
    <row r="213" spans="1:11" ht="17.25" customHeight="1">
      <c r="A213" s="327"/>
      <c r="B213" s="796"/>
      <c r="C213" s="800"/>
      <c r="D213" s="319" t="s">
        <v>3067</v>
      </c>
      <c r="E213" s="321"/>
      <c r="F213" s="302"/>
      <c r="G213" s="302"/>
      <c r="H213" s="302"/>
      <c r="I213" s="302"/>
      <c r="J213" s="302"/>
      <c r="K213" s="372"/>
    </row>
    <row r="214" spans="1:11" ht="17.25" customHeight="1">
      <c r="A214" s="327"/>
      <c r="B214" s="796"/>
      <c r="C214" s="800"/>
      <c r="D214" s="319" t="s">
        <v>3068</v>
      </c>
      <c r="E214" s="321"/>
      <c r="F214" s="302"/>
      <c r="G214" s="302"/>
      <c r="H214" s="302"/>
      <c r="I214" s="302"/>
      <c r="J214" s="302"/>
      <c r="K214" s="372"/>
    </row>
    <row r="215" spans="1:11" ht="17.25" customHeight="1">
      <c r="A215" s="327"/>
      <c r="B215" s="796"/>
      <c r="C215" s="800" t="s">
        <v>3060</v>
      </c>
      <c r="D215" s="319" t="s">
        <v>3069</v>
      </c>
      <c r="E215" s="321"/>
      <c r="F215" s="302"/>
      <c r="G215" s="302"/>
      <c r="H215" s="302"/>
      <c r="I215" s="302"/>
      <c r="J215" s="302"/>
      <c r="K215" s="372"/>
    </row>
    <row r="216" spans="1:11" ht="17.25" customHeight="1">
      <c r="A216" s="327"/>
      <c r="B216" s="796"/>
      <c r="C216" s="800"/>
      <c r="D216" s="319" t="s">
        <v>3070</v>
      </c>
      <c r="E216" s="321"/>
      <c r="F216" s="302"/>
      <c r="G216" s="302"/>
      <c r="H216" s="302"/>
      <c r="I216" s="302"/>
      <c r="J216" s="302"/>
      <c r="K216" s="372"/>
    </row>
    <row r="217" spans="1:11" ht="17.25" customHeight="1">
      <c r="A217" s="327"/>
      <c r="B217" s="796"/>
      <c r="C217" s="800"/>
      <c r="D217" s="319" t="s">
        <v>3071</v>
      </c>
      <c r="E217" s="321"/>
      <c r="F217" s="302"/>
      <c r="G217" s="302"/>
      <c r="H217" s="302"/>
      <c r="I217" s="302"/>
      <c r="J217" s="302"/>
      <c r="K217" s="372"/>
    </row>
    <row r="218" spans="1:11" ht="17.25" customHeight="1">
      <c r="A218" s="327"/>
      <c r="B218" s="796"/>
      <c r="C218" s="800"/>
      <c r="D218" s="319" t="s">
        <v>3072</v>
      </c>
      <c r="E218" s="321"/>
      <c r="F218" s="302"/>
      <c r="G218" s="302"/>
      <c r="H218" s="302"/>
      <c r="I218" s="302"/>
      <c r="J218" s="302"/>
      <c r="K218" s="372"/>
    </row>
    <row r="219" spans="1:11" ht="17.25" customHeight="1">
      <c r="A219" s="327"/>
      <c r="B219" s="796"/>
      <c r="C219" s="800"/>
      <c r="D219" s="319" t="s">
        <v>3073</v>
      </c>
      <c r="E219" s="321"/>
      <c r="F219" s="302"/>
      <c r="G219" s="302"/>
      <c r="H219" s="302"/>
      <c r="I219" s="302"/>
      <c r="J219" s="302"/>
      <c r="K219" s="372"/>
    </row>
    <row r="220" spans="1:11" ht="17.25" customHeight="1">
      <c r="A220" s="327"/>
      <c r="B220" s="796"/>
      <c r="C220" s="800"/>
      <c r="D220" s="319" t="s">
        <v>3074</v>
      </c>
      <c r="E220" s="321"/>
      <c r="F220" s="302"/>
      <c r="G220" s="302"/>
      <c r="H220" s="302"/>
      <c r="I220" s="302"/>
      <c r="J220" s="302"/>
      <c r="K220" s="372"/>
    </row>
    <row r="221" spans="1:11" ht="17.25" customHeight="1">
      <c r="A221" s="327"/>
      <c r="B221" s="796"/>
      <c r="C221" s="800"/>
      <c r="D221" s="319" t="s">
        <v>3075</v>
      </c>
      <c r="E221" s="321"/>
      <c r="F221" s="302"/>
      <c r="G221" s="302"/>
      <c r="H221" s="302"/>
      <c r="I221" s="302"/>
      <c r="J221" s="302"/>
      <c r="K221" s="372"/>
    </row>
    <row r="222" spans="1:11" ht="17.25" customHeight="1">
      <c r="A222" s="327"/>
      <c r="B222" s="796"/>
      <c r="C222" s="800"/>
      <c r="D222" s="319" t="s">
        <v>3076</v>
      </c>
      <c r="E222" s="321"/>
      <c r="F222" s="302"/>
      <c r="G222" s="302"/>
      <c r="H222" s="302"/>
      <c r="I222" s="302"/>
      <c r="J222" s="302"/>
      <c r="K222" s="372"/>
    </row>
    <row r="223" spans="1:11" ht="17.25" customHeight="1">
      <c r="A223" s="327"/>
      <c r="B223" s="370" t="s">
        <v>1943</v>
      </c>
      <c r="C223" s="371" t="s">
        <v>1943</v>
      </c>
      <c r="D223" s="319" t="s">
        <v>1943</v>
      </c>
      <c r="E223" s="321"/>
      <c r="F223" s="302"/>
      <c r="G223" s="304"/>
      <c r="H223" s="304"/>
      <c r="I223" s="302"/>
      <c r="J223" s="304"/>
      <c r="K223" s="376"/>
    </row>
    <row r="224" spans="1:11" ht="17.25" customHeight="1" thickBot="1">
      <c r="A224" s="327"/>
      <c r="B224" s="373" t="s">
        <v>1987</v>
      </c>
      <c r="C224" s="374" t="s">
        <v>1986</v>
      </c>
      <c r="D224" s="375" t="s">
        <v>1985</v>
      </c>
      <c r="E224" s="328"/>
      <c r="F224" s="305" t="s">
        <v>3084</v>
      </c>
      <c r="G224" s="307"/>
      <c r="H224" s="307"/>
      <c r="I224" s="307"/>
      <c r="J224" s="307"/>
      <c r="K224" s="377"/>
    </row>
    <row r="225" spans="2:8">
      <c r="B225" s="326"/>
      <c r="C225" s="326"/>
    </row>
    <row r="226" spans="2:8">
      <c r="B226" s="326"/>
      <c r="C226" s="326"/>
      <c r="G226" s="298">
        <f>SUM(G141:G183)</f>
        <v>946</v>
      </c>
      <c r="H226" s="298" t="s">
        <v>2905</v>
      </c>
    </row>
    <row r="227" spans="2:8">
      <c r="B227" s="326"/>
      <c r="C227" s="326"/>
      <c r="E227" s="379" t="s">
        <v>2877</v>
      </c>
      <c r="F227" s="298">
        <v>2500</v>
      </c>
      <c r="G227" s="298" t="s">
        <v>2903</v>
      </c>
      <c r="H227" s="298">
        <v>3</v>
      </c>
    </row>
    <row r="228" spans="2:8">
      <c r="B228" s="326"/>
      <c r="C228" s="326"/>
      <c r="E228" s="379" t="s">
        <v>2878</v>
      </c>
      <c r="F228" s="298">
        <v>2500</v>
      </c>
      <c r="H228" s="298">
        <v>3</v>
      </c>
    </row>
    <row r="229" spans="2:8">
      <c r="E229" s="379" t="s">
        <v>2879</v>
      </c>
      <c r="F229" s="298">
        <v>2500</v>
      </c>
      <c r="H229" s="298">
        <v>3</v>
      </c>
    </row>
    <row r="230" spans="2:8">
      <c r="E230" s="379" t="s">
        <v>2880</v>
      </c>
      <c r="F230" s="298">
        <v>2500</v>
      </c>
      <c r="H230" s="298">
        <v>3</v>
      </c>
    </row>
    <row r="231" spans="2:8">
      <c r="E231" s="379" t="s">
        <v>2881</v>
      </c>
      <c r="F231" s="298">
        <v>2500</v>
      </c>
      <c r="H231" s="298">
        <v>3</v>
      </c>
    </row>
    <row r="232" spans="2:8">
      <c r="E232" s="379" t="s">
        <v>2882</v>
      </c>
      <c r="F232" s="298">
        <v>2500</v>
      </c>
      <c r="H232" s="298">
        <v>3</v>
      </c>
    </row>
    <row r="233" spans="2:8">
      <c r="E233" s="379" t="s">
        <v>2883</v>
      </c>
      <c r="F233" s="298">
        <v>3600</v>
      </c>
      <c r="H233" s="298">
        <v>4</v>
      </c>
    </row>
    <row r="234" spans="2:8">
      <c r="E234" s="379" t="s">
        <v>2884</v>
      </c>
      <c r="F234" s="298">
        <v>3600</v>
      </c>
      <c r="H234" s="298">
        <v>4</v>
      </c>
    </row>
    <row r="235" spans="2:8">
      <c r="E235" s="379" t="s">
        <v>2885</v>
      </c>
      <c r="F235" s="298">
        <v>2500</v>
      </c>
      <c r="H235" s="298">
        <v>3</v>
      </c>
    </row>
    <row r="236" spans="2:8">
      <c r="E236" s="379" t="s">
        <v>2886</v>
      </c>
      <c r="F236" s="298">
        <v>2500</v>
      </c>
      <c r="H236" s="298">
        <v>3</v>
      </c>
    </row>
    <row r="237" spans="2:8">
      <c r="E237" s="379" t="s">
        <v>2887</v>
      </c>
      <c r="F237" s="298">
        <v>2500</v>
      </c>
      <c r="H237" s="298">
        <v>3</v>
      </c>
    </row>
    <row r="238" spans="2:8">
      <c r="E238" s="379" t="s">
        <v>2888</v>
      </c>
      <c r="F238" s="298">
        <v>2500</v>
      </c>
      <c r="H238" s="298">
        <v>3</v>
      </c>
    </row>
    <row r="239" spans="2:8">
      <c r="E239" s="379" t="s">
        <v>2889</v>
      </c>
      <c r="F239" s="298">
        <v>2500</v>
      </c>
      <c r="H239" s="298">
        <v>3</v>
      </c>
    </row>
    <row r="240" spans="2:8">
      <c r="E240" s="379" t="s">
        <v>2890</v>
      </c>
      <c r="F240" s="298">
        <v>2500</v>
      </c>
      <c r="H240" s="298">
        <v>3</v>
      </c>
    </row>
    <row r="241" spans="5:8">
      <c r="E241" s="379" t="s">
        <v>2891</v>
      </c>
      <c r="F241" s="298">
        <v>3600</v>
      </c>
      <c r="G241" s="298" t="s">
        <v>2904</v>
      </c>
      <c r="H241" s="298">
        <v>4</v>
      </c>
    </row>
    <row r="242" spans="5:8">
      <c r="E242" s="379" t="s">
        <v>2892</v>
      </c>
      <c r="F242" s="298">
        <v>3600</v>
      </c>
      <c r="H242" s="298">
        <v>4</v>
      </c>
    </row>
    <row r="243" spans="5:8">
      <c r="H243" s="298">
        <f>SUM(H227:H242)</f>
        <v>52</v>
      </c>
    </row>
    <row r="244" spans="5:8">
      <c r="H244" s="298" t="s">
        <v>2906</v>
      </c>
    </row>
  </sheetData>
  <mergeCells count="113">
    <mergeCell ref="B207:B222"/>
    <mergeCell ref="C207:C214"/>
    <mergeCell ref="C215:C222"/>
    <mergeCell ref="E189:E192"/>
    <mergeCell ref="C189:C196"/>
    <mergeCell ref="C197:C204"/>
    <mergeCell ref="B189:B204"/>
    <mergeCell ref="E131:E136"/>
    <mergeCell ref="E173:E175"/>
    <mergeCell ref="E176:E178"/>
    <mergeCell ref="E179:E181"/>
    <mergeCell ref="E182:E184"/>
    <mergeCell ref="E185:E188"/>
    <mergeCell ref="B173:B188"/>
    <mergeCell ref="C173:C180"/>
    <mergeCell ref="C181:C188"/>
    <mergeCell ref="B157:B172"/>
    <mergeCell ref="C157:C164"/>
    <mergeCell ref="C165:C172"/>
    <mergeCell ref="E144:E146"/>
    <mergeCell ref="E147:E149"/>
    <mergeCell ref="E150:E152"/>
    <mergeCell ref="E153:E155"/>
    <mergeCell ref="E156:E158"/>
    <mergeCell ref="U1:W1"/>
    <mergeCell ref="U5:Z5"/>
    <mergeCell ref="U6:Z6"/>
    <mergeCell ref="K7:K9"/>
    <mergeCell ref="K99:K124"/>
    <mergeCell ref="B70:K70"/>
    <mergeCell ref="K125:K130"/>
    <mergeCell ref="B117:B124"/>
    <mergeCell ref="B71:K71"/>
    <mergeCell ref="E22:E28"/>
    <mergeCell ref="J22:J28"/>
    <mergeCell ref="D125:D126"/>
    <mergeCell ref="E125:E126"/>
    <mergeCell ref="D117:D119"/>
    <mergeCell ref="E117:E119"/>
    <mergeCell ref="D91:D93"/>
    <mergeCell ref="E91:E93"/>
    <mergeCell ref="B73:B78"/>
    <mergeCell ref="K73:K98"/>
    <mergeCell ref="J73:J90"/>
    <mergeCell ref="J99:J116"/>
    <mergeCell ref="E96:E98"/>
    <mergeCell ref="E73:E90"/>
    <mergeCell ref="C79:C81"/>
    <mergeCell ref="E159:E162"/>
    <mergeCell ref="E163:E166"/>
    <mergeCell ref="E167:E169"/>
    <mergeCell ref="E170:E172"/>
    <mergeCell ref="C117:C121"/>
    <mergeCell ref="C122:C124"/>
    <mergeCell ref="B131:B136"/>
    <mergeCell ref="C131:C133"/>
    <mergeCell ref="C134:C136"/>
    <mergeCell ref="B125:B130"/>
    <mergeCell ref="C125:C127"/>
    <mergeCell ref="C128:C130"/>
    <mergeCell ref="E122:E124"/>
    <mergeCell ref="E141:E143"/>
    <mergeCell ref="B141:B156"/>
    <mergeCell ref="B138:K138"/>
    <mergeCell ref="C141:C148"/>
    <mergeCell ref="C149:C156"/>
    <mergeCell ref="J139:K139"/>
    <mergeCell ref="B111:B116"/>
    <mergeCell ref="C111:C113"/>
    <mergeCell ref="C114:C116"/>
    <mergeCell ref="B91:B98"/>
    <mergeCell ref="C91:C95"/>
    <mergeCell ref="B99:B104"/>
    <mergeCell ref="C99:C101"/>
    <mergeCell ref="B79:B84"/>
    <mergeCell ref="B85:B90"/>
    <mergeCell ref="B105:B110"/>
    <mergeCell ref="C105:C107"/>
    <mergeCell ref="C108:C110"/>
    <mergeCell ref="M5:S5"/>
    <mergeCell ref="J96:J98"/>
    <mergeCell ref="J122:J124"/>
    <mergeCell ref="M23:M25"/>
    <mergeCell ref="D5:K5"/>
    <mergeCell ref="J6:K6"/>
    <mergeCell ref="J72:K72"/>
    <mergeCell ref="D68:F68"/>
    <mergeCell ref="J68:K68"/>
    <mergeCell ref="D7:D9"/>
    <mergeCell ref="D10:D21"/>
    <mergeCell ref="K10:K21"/>
    <mergeCell ref="K22:K50"/>
    <mergeCell ref="E99:E116"/>
    <mergeCell ref="M11:M13"/>
    <mergeCell ref="M14:M16"/>
    <mergeCell ref="M17:M19"/>
    <mergeCell ref="M20:M22"/>
    <mergeCell ref="C73:C75"/>
    <mergeCell ref="C76:C78"/>
    <mergeCell ref="E51:E60"/>
    <mergeCell ref="K51:K60"/>
    <mergeCell ref="J51:J60"/>
    <mergeCell ref="E61:E67"/>
    <mergeCell ref="K61:K67"/>
    <mergeCell ref="J131:J136"/>
    <mergeCell ref="M6:S6"/>
    <mergeCell ref="K131:K136"/>
    <mergeCell ref="M8:M10"/>
    <mergeCell ref="C82:C84"/>
    <mergeCell ref="C102:C104"/>
    <mergeCell ref="C85:C87"/>
    <mergeCell ref="C88:C90"/>
    <mergeCell ref="C96:C98"/>
  </mergeCells>
  <phoneticPr fontId="1"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18B50-304F-4C12-9775-CE4BDCBBAD08}">
  <sheetPr>
    <tabColor rgb="FFFFC000"/>
  </sheetPr>
  <dimension ref="A1:L311"/>
  <sheetViews>
    <sheetView zoomScale="130" zoomScaleNormal="130" workbookViewId="0">
      <pane ySplit="2" topLeftCell="A156" activePane="bottomLeft" state="frozen"/>
      <selection pane="bottomLeft" activeCell="F166" sqref="F166"/>
    </sheetView>
  </sheetViews>
  <sheetFormatPr defaultColWidth="8.625" defaultRowHeight="13.5"/>
  <cols>
    <col min="1" max="1" width="6.125" style="182" bestFit="1" customWidth="1"/>
    <col min="2" max="2" width="5.375" style="352" bestFit="1" customWidth="1"/>
    <col min="3" max="3" width="3.25" style="182" bestFit="1" customWidth="1"/>
    <col min="4" max="4" width="22.375" style="182" bestFit="1" customWidth="1"/>
    <col min="5" max="5" width="8.375" style="182" bestFit="1" customWidth="1"/>
    <col min="6" max="6" width="10.875" style="600" bestFit="1" customWidth="1"/>
    <col min="7" max="7" width="2.75" style="182" customWidth="1"/>
    <col min="8" max="8" width="13" style="1026" bestFit="1" customWidth="1"/>
    <col min="9" max="9" width="7.625" style="182" bestFit="1" customWidth="1"/>
    <col min="10" max="10" width="7.5" style="182" bestFit="1" customWidth="1"/>
    <col min="11" max="11" width="5" style="183" bestFit="1" customWidth="1"/>
    <col min="12" max="12" width="124" style="182" bestFit="1" customWidth="1"/>
    <col min="13" max="16384" width="8.625" style="182"/>
  </cols>
  <sheetData>
    <row r="1" spans="1:12" ht="12">
      <c r="B1" s="206" t="s">
        <v>2139</v>
      </c>
      <c r="D1" s="206"/>
      <c r="E1" s="355"/>
      <c r="L1" s="182" t="s">
        <v>3392</v>
      </c>
    </row>
    <row r="2" spans="1:12" ht="34.5">
      <c r="A2" s="211" t="s">
        <v>2106</v>
      </c>
      <c r="B2" s="211" t="s">
        <v>2105</v>
      </c>
      <c r="D2" s="211" t="s">
        <v>3161</v>
      </c>
      <c r="E2" s="549" t="s">
        <v>4114</v>
      </c>
      <c r="F2" s="185" t="s">
        <v>132</v>
      </c>
      <c r="G2" s="185" t="s">
        <v>3292</v>
      </c>
      <c r="H2" s="1027" t="s">
        <v>2</v>
      </c>
      <c r="I2" s="290" t="s">
        <v>2221</v>
      </c>
      <c r="J2" s="186" t="s">
        <v>2214</v>
      </c>
      <c r="K2" s="186" t="s">
        <v>1581</v>
      </c>
      <c r="L2" s="212" t="s">
        <v>1830</v>
      </c>
    </row>
    <row r="3" spans="1:12" ht="12" customHeight="1" thickBot="1"/>
    <row r="4" spans="1:12" ht="39.75" thickTop="1" thickBot="1">
      <c r="D4" s="845" t="s">
        <v>2140</v>
      </c>
      <c r="E4" s="846"/>
      <c r="F4" s="847"/>
      <c r="G4" s="847"/>
      <c r="H4" s="847"/>
      <c r="I4" s="848"/>
      <c r="J4" s="848"/>
      <c r="K4" s="848"/>
      <c r="L4" s="849"/>
    </row>
    <row r="5" spans="1:12" ht="60" customHeight="1" thickTop="1" thickBot="1">
      <c r="D5" s="825" t="s">
        <v>3122</v>
      </c>
      <c r="E5" s="826"/>
      <c r="F5" s="826"/>
      <c r="G5" s="826"/>
      <c r="H5" s="826"/>
      <c r="I5" s="826"/>
      <c r="J5" s="826"/>
      <c r="K5" s="826"/>
      <c r="L5" s="827"/>
    </row>
    <row r="6" spans="1:12" ht="15" customHeight="1" thickTop="1">
      <c r="D6" s="214" t="s">
        <v>3112</v>
      </c>
      <c r="E6" s="538"/>
      <c r="F6" s="205" t="str">
        <f>"0x"&amp;DEC2HEX(G6)</f>
        <v>0x60000000</v>
      </c>
      <c r="G6" s="205">
        <v>1610612736</v>
      </c>
      <c r="H6" s="1028" t="s">
        <v>1410</v>
      </c>
      <c r="I6" s="207"/>
      <c r="J6" s="207"/>
      <c r="K6" s="207"/>
      <c r="L6" s="210" t="s">
        <v>3117</v>
      </c>
    </row>
    <row r="7" spans="1:12" ht="15" customHeight="1">
      <c r="D7" s="214" t="s">
        <v>3113</v>
      </c>
      <c r="E7" s="538"/>
      <c r="F7" s="205" t="str">
        <f t="shared" ref="F7:F9" si="0">"0x"&amp;DEC2HEX(G7)</f>
        <v>0x60000004</v>
      </c>
      <c r="G7" s="205">
        <v>1610612740</v>
      </c>
      <c r="H7" s="1028" t="s">
        <v>1416</v>
      </c>
      <c r="I7" s="207"/>
      <c r="J7" s="207"/>
      <c r="K7" s="207"/>
      <c r="L7" s="210" t="s">
        <v>3118</v>
      </c>
    </row>
    <row r="8" spans="1:12" ht="15" customHeight="1">
      <c r="D8" s="214" t="s">
        <v>3114</v>
      </c>
      <c r="E8" s="538"/>
      <c r="F8" s="205" t="str">
        <f t="shared" si="0"/>
        <v>0x60000008</v>
      </c>
      <c r="G8" s="205">
        <v>1610612744</v>
      </c>
      <c r="H8" s="1028"/>
      <c r="I8" s="207"/>
      <c r="J8" s="207"/>
      <c r="K8" s="207"/>
      <c r="L8" s="210" t="s">
        <v>3119</v>
      </c>
    </row>
    <row r="9" spans="1:12" ht="15" customHeight="1">
      <c r="D9" s="214" t="s">
        <v>3115</v>
      </c>
      <c r="E9" s="538"/>
      <c r="F9" s="205" t="str">
        <f t="shared" si="0"/>
        <v>0x6000000C</v>
      </c>
      <c r="G9" s="205">
        <v>1610612748</v>
      </c>
      <c r="H9" s="1028"/>
      <c r="I9" s="207"/>
      <c r="J9" s="207"/>
      <c r="K9" s="207"/>
      <c r="L9" s="210" t="s">
        <v>3120</v>
      </c>
    </row>
    <row r="10" spans="1:12" ht="15" customHeight="1">
      <c r="D10" s="214" t="s">
        <v>3116</v>
      </c>
      <c r="E10" s="538"/>
      <c r="F10" s="205" t="str">
        <f>"0x"&amp;DEC2HEX(G10)</f>
        <v>0x60000010</v>
      </c>
      <c r="G10" s="205">
        <v>1610612752</v>
      </c>
      <c r="H10" s="1028"/>
      <c r="I10" s="207"/>
      <c r="J10" s="207"/>
      <c r="K10" s="207"/>
      <c r="L10" s="210" t="s">
        <v>3121</v>
      </c>
    </row>
    <row r="11" spans="1:12" ht="15" customHeight="1">
      <c r="D11" s="214" t="s">
        <v>3296</v>
      </c>
      <c r="E11" s="538"/>
      <c r="F11" s="205" t="str">
        <f t="shared" ref="F11:F15" si="1">"0x"&amp;DEC2HEX(G11)</f>
        <v>0x60000014</v>
      </c>
      <c r="G11" s="205">
        <v>1610612756</v>
      </c>
      <c r="H11" s="1028"/>
      <c r="I11" s="207"/>
      <c r="J11" s="207"/>
      <c r="K11" s="207"/>
      <c r="L11" s="210" t="s">
        <v>4120</v>
      </c>
    </row>
    <row r="12" spans="1:12" ht="15" customHeight="1">
      <c r="D12" s="214" t="s">
        <v>3297</v>
      </c>
      <c r="E12" s="538"/>
      <c r="F12" s="205" t="str">
        <f t="shared" si="1"/>
        <v>0x60000018</v>
      </c>
      <c r="G12" s="205">
        <v>1610612760</v>
      </c>
      <c r="H12" s="1028"/>
      <c r="I12" s="207"/>
      <c r="J12" s="207"/>
      <c r="K12" s="207"/>
      <c r="L12" s="210" t="s">
        <v>3298</v>
      </c>
    </row>
    <row r="13" spans="1:12" ht="15" customHeight="1">
      <c r="D13" s="214" t="s">
        <v>3299</v>
      </c>
      <c r="E13" s="538"/>
      <c r="F13" s="205" t="str">
        <f t="shared" si="1"/>
        <v>0x6000001C</v>
      </c>
      <c r="G13" s="205">
        <v>1610612764</v>
      </c>
      <c r="H13" s="1028"/>
      <c r="I13" s="207"/>
      <c r="J13" s="207"/>
      <c r="K13" s="207"/>
      <c r="L13" s="210" t="s">
        <v>3300</v>
      </c>
    </row>
    <row r="14" spans="1:12" ht="15" customHeight="1">
      <c r="D14" s="214" t="s">
        <v>3390</v>
      </c>
      <c r="E14" s="538"/>
      <c r="F14" s="205" t="str">
        <f t="shared" si="1"/>
        <v>0x60000020</v>
      </c>
      <c r="G14" s="205">
        <v>1610612768</v>
      </c>
      <c r="H14" s="1028"/>
      <c r="I14" s="207"/>
      <c r="J14" s="207"/>
      <c r="K14" s="207"/>
      <c r="L14" s="210" t="s">
        <v>4119</v>
      </c>
    </row>
    <row r="15" spans="1:12" ht="15" customHeight="1">
      <c r="D15" s="214" t="s">
        <v>3391</v>
      </c>
      <c r="E15" s="538"/>
      <c r="F15" s="205" t="str">
        <f t="shared" si="1"/>
        <v>0x60000024</v>
      </c>
      <c r="G15" s="205">
        <v>1610612772</v>
      </c>
      <c r="H15" s="1028"/>
      <c r="I15" s="207"/>
      <c r="J15" s="207"/>
      <c r="K15" s="207"/>
      <c r="L15" s="210" t="s">
        <v>4119</v>
      </c>
    </row>
    <row r="16" spans="1:12" ht="15" customHeight="1">
      <c r="D16" s="214"/>
      <c r="E16" s="538"/>
      <c r="F16" s="205"/>
      <c r="G16" s="205"/>
      <c r="H16" s="1028"/>
      <c r="I16" s="207"/>
      <c r="J16" s="207"/>
      <c r="K16" s="207"/>
      <c r="L16" s="210"/>
    </row>
    <row r="17" spans="2:12" ht="15" customHeight="1">
      <c r="D17" s="214"/>
      <c r="E17" s="538"/>
      <c r="F17" s="205"/>
      <c r="G17" s="205"/>
      <c r="H17" s="1028"/>
      <c r="I17" s="207"/>
      <c r="J17" s="207"/>
      <c r="K17" s="207"/>
      <c r="L17" s="210"/>
    </row>
    <row r="18" spans="2:12" ht="15" customHeight="1">
      <c r="D18" s="214"/>
      <c r="E18" s="538"/>
      <c r="F18" s="205"/>
      <c r="G18" s="205"/>
      <c r="H18" s="1028"/>
      <c r="I18" s="207"/>
      <c r="J18" s="207"/>
      <c r="K18" s="207"/>
      <c r="L18" s="210"/>
    </row>
    <row r="19" spans="2:12" ht="15" customHeight="1">
      <c r="D19" s="214"/>
      <c r="E19" s="538"/>
      <c r="F19" s="205"/>
      <c r="G19" s="561"/>
      <c r="H19" s="1029"/>
      <c r="I19" s="220"/>
      <c r="J19" s="220"/>
      <c r="K19" s="207"/>
      <c r="L19" s="210"/>
    </row>
    <row r="20" spans="2:12" ht="15" customHeight="1" thickBot="1">
      <c r="D20" s="214"/>
      <c r="E20" s="538"/>
      <c r="F20" s="205"/>
      <c r="G20" s="561"/>
      <c r="H20" s="1029"/>
      <c r="I20" s="220"/>
      <c r="J20" s="220"/>
      <c r="K20" s="207"/>
      <c r="L20" s="210"/>
    </row>
    <row r="21" spans="2:12" ht="60" customHeight="1" thickTop="1" thickBot="1">
      <c r="D21" s="825" t="s">
        <v>3123</v>
      </c>
      <c r="E21" s="826"/>
      <c r="F21" s="826"/>
      <c r="G21" s="826"/>
      <c r="H21" s="826"/>
      <c r="I21" s="826"/>
      <c r="J21" s="826"/>
      <c r="K21" s="826"/>
      <c r="L21" s="827"/>
    </row>
    <row r="22" spans="2:12" ht="15" customHeight="1" thickTop="1">
      <c r="D22" s="214" t="s">
        <v>3124</v>
      </c>
      <c r="E22" s="538"/>
      <c r="F22" s="205" t="str">
        <f>"0x"&amp;DEC2HEX(G22)</f>
        <v>0x60000300</v>
      </c>
      <c r="G22" s="558">
        <v>1610613504</v>
      </c>
      <c r="H22" s="1028"/>
      <c r="I22" s="207"/>
      <c r="J22" s="207"/>
      <c r="K22" s="207"/>
      <c r="L22" s="210" t="s">
        <v>4118</v>
      </c>
    </row>
    <row r="23" spans="2:12" ht="15" customHeight="1">
      <c r="D23" s="214" t="s">
        <v>3325</v>
      </c>
      <c r="E23" s="538"/>
      <c r="F23" s="205" t="str">
        <f>"0x"&amp;DEC2HEX(G23)</f>
        <v>0x60000304</v>
      </c>
      <c r="G23" s="558">
        <v>1610613508</v>
      </c>
      <c r="H23" s="1028"/>
      <c r="I23" s="207"/>
      <c r="J23" s="207"/>
      <c r="K23" s="207"/>
      <c r="L23" s="210" t="s">
        <v>3326</v>
      </c>
    </row>
    <row r="24" spans="2:12" ht="15" customHeight="1">
      <c r="B24" s="352" t="s">
        <v>2105</v>
      </c>
      <c r="D24" s="214" t="s">
        <v>3125</v>
      </c>
      <c r="E24" s="538"/>
      <c r="F24" s="205" t="str">
        <f t="shared" ref="F24:F26" si="2">"0x"&amp;DEC2HEX(G24)</f>
        <v>0x60000308</v>
      </c>
      <c r="G24" s="558">
        <v>1610613512</v>
      </c>
      <c r="H24" s="1028"/>
      <c r="I24" s="207"/>
      <c r="J24" s="207"/>
      <c r="K24" s="207"/>
      <c r="L24" s="210" t="s">
        <v>3385</v>
      </c>
    </row>
    <row r="25" spans="2:12" ht="15" customHeight="1">
      <c r="B25" s="352" t="s">
        <v>2105</v>
      </c>
      <c r="D25" s="214" t="s">
        <v>3126</v>
      </c>
      <c r="E25" s="538"/>
      <c r="F25" s="205" t="str">
        <f t="shared" si="2"/>
        <v>0x6000030C</v>
      </c>
      <c r="G25" s="558">
        <v>1610613516</v>
      </c>
      <c r="H25" s="1028"/>
      <c r="I25" s="207"/>
      <c r="J25" s="207"/>
      <c r="K25" s="207"/>
      <c r="L25" s="210" t="s">
        <v>3386</v>
      </c>
    </row>
    <row r="26" spans="2:12" ht="15" customHeight="1">
      <c r="D26" s="214" t="s">
        <v>3127</v>
      </c>
      <c r="E26" s="538"/>
      <c r="F26" s="205" t="str">
        <f t="shared" si="2"/>
        <v>0x60000310</v>
      </c>
      <c r="G26" s="558">
        <v>1610613520</v>
      </c>
      <c r="H26" s="1028"/>
      <c r="I26" s="207"/>
      <c r="J26" s="207"/>
      <c r="K26" s="207"/>
      <c r="L26" s="210" t="s">
        <v>3128</v>
      </c>
    </row>
    <row r="27" spans="2:12" ht="15" customHeight="1">
      <c r="D27" s="559"/>
      <c r="E27" s="560"/>
      <c r="F27" s="205"/>
      <c r="G27" s="561"/>
      <c r="H27" s="1028"/>
      <c r="I27" s="207"/>
      <c r="J27" s="207"/>
      <c r="K27" s="207"/>
      <c r="L27" s="210"/>
    </row>
    <row r="28" spans="2:12" ht="15" customHeight="1" thickBot="1">
      <c r="D28" s="562"/>
      <c r="E28" s="563"/>
      <c r="F28" s="599"/>
      <c r="G28" s="564"/>
      <c r="H28" s="1030"/>
      <c r="I28" s="221"/>
      <c r="J28" s="221"/>
      <c r="K28" s="221"/>
      <c r="L28" s="219"/>
    </row>
    <row r="29" spans="2:12" ht="60" customHeight="1" thickTop="1" thickBot="1">
      <c r="D29" s="825" t="s">
        <v>3154</v>
      </c>
      <c r="E29" s="826"/>
      <c r="F29" s="826"/>
      <c r="G29" s="826"/>
      <c r="H29" s="826"/>
      <c r="I29" s="826"/>
      <c r="J29" s="826"/>
      <c r="K29" s="826"/>
      <c r="L29" s="827"/>
    </row>
    <row r="30" spans="2:12" ht="15" customHeight="1" thickTop="1">
      <c r="C30" s="182">
        <v>1</v>
      </c>
      <c r="D30" s="214" t="s">
        <v>3129</v>
      </c>
      <c r="E30" s="538"/>
      <c r="F30" s="205" t="str">
        <f>"0x"&amp;DEC2HEX(G30)</f>
        <v>0x60000600</v>
      </c>
      <c r="G30" s="205">
        <v>1610614272</v>
      </c>
      <c r="H30" s="1028"/>
      <c r="I30" s="207"/>
      <c r="J30" s="207"/>
      <c r="K30" s="207" t="s">
        <v>3130</v>
      </c>
      <c r="L30" s="210" t="s">
        <v>3131</v>
      </c>
    </row>
    <row r="31" spans="2:12" ht="15" customHeight="1">
      <c r="C31" s="182">
        <v>2</v>
      </c>
      <c r="D31" s="214" t="s">
        <v>1710</v>
      </c>
      <c r="E31" s="538"/>
      <c r="F31" s="205" t="str">
        <f>"0x"&amp;DEC2HEX(G31)</f>
        <v>0x60000604</v>
      </c>
      <c r="G31" s="205">
        <v>1610614276</v>
      </c>
      <c r="H31" s="1028"/>
      <c r="I31" s="207"/>
      <c r="J31" s="207"/>
      <c r="K31" s="207" t="s">
        <v>3130</v>
      </c>
      <c r="L31" s="210" t="s">
        <v>1715</v>
      </c>
    </row>
    <row r="32" spans="2:12" ht="15" customHeight="1">
      <c r="C32" s="182">
        <v>3</v>
      </c>
      <c r="D32" s="214" t="s">
        <v>1711</v>
      </c>
      <c r="E32" s="538"/>
      <c r="F32" s="205" t="str">
        <f t="shared" ref="F32:F49" si="3">"0x"&amp;DEC2HEX(G32)</f>
        <v>0x60000608</v>
      </c>
      <c r="G32" s="205">
        <v>1610614280</v>
      </c>
      <c r="H32" s="1028"/>
      <c r="I32" s="207"/>
      <c r="J32" s="207"/>
      <c r="K32" s="207" t="s">
        <v>3130</v>
      </c>
      <c r="L32" s="210" t="s">
        <v>1583</v>
      </c>
    </row>
    <row r="33" spans="2:12" ht="15" customHeight="1">
      <c r="C33" s="182">
        <v>4</v>
      </c>
      <c r="D33" s="214" t="s">
        <v>1712</v>
      </c>
      <c r="E33" s="538"/>
      <c r="F33" s="205" t="str">
        <f t="shared" si="3"/>
        <v>0x6000060C</v>
      </c>
      <c r="G33" s="205">
        <v>1610614284</v>
      </c>
      <c r="H33" s="1028"/>
      <c r="I33" s="207"/>
      <c r="J33" s="207"/>
      <c r="K33" s="207" t="s">
        <v>3130</v>
      </c>
      <c r="L33" s="210" t="s">
        <v>1584</v>
      </c>
    </row>
    <row r="34" spans="2:12" ht="15" customHeight="1">
      <c r="C34" s="182">
        <v>5</v>
      </c>
      <c r="D34" s="214" t="s">
        <v>1713</v>
      </c>
      <c r="E34" s="538"/>
      <c r="F34" s="205" t="str">
        <f t="shared" si="3"/>
        <v>0x60000610</v>
      </c>
      <c r="G34" s="205">
        <v>1610614288</v>
      </c>
      <c r="H34" s="1028"/>
      <c r="I34" s="207"/>
      <c r="J34" s="207"/>
      <c r="K34" s="207" t="s">
        <v>3130</v>
      </c>
      <c r="L34" s="210" t="s">
        <v>1585</v>
      </c>
    </row>
    <row r="35" spans="2:12" ht="15" customHeight="1">
      <c r="C35" s="182">
        <v>6</v>
      </c>
      <c r="D35" s="214" t="s">
        <v>1714</v>
      </c>
      <c r="E35" s="538"/>
      <c r="F35" s="205" t="str">
        <f t="shared" si="3"/>
        <v>0x60000614</v>
      </c>
      <c r="G35" s="205">
        <v>1610614292</v>
      </c>
      <c r="H35" s="1028"/>
      <c r="I35" s="207"/>
      <c r="J35" s="207"/>
      <c r="K35" s="207" t="s">
        <v>3130</v>
      </c>
      <c r="L35" s="210" t="s">
        <v>1586</v>
      </c>
    </row>
    <row r="36" spans="2:12" ht="15" customHeight="1">
      <c r="C36" s="182">
        <v>7</v>
      </c>
      <c r="D36" s="214" t="s">
        <v>3132</v>
      </c>
      <c r="E36" s="538"/>
      <c r="F36" s="205" t="str">
        <f t="shared" si="3"/>
        <v>0x60000618</v>
      </c>
      <c r="G36" s="205">
        <v>1610614296</v>
      </c>
      <c r="H36" s="1028"/>
      <c r="I36" s="207"/>
      <c r="J36" s="207"/>
      <c r="K36" s="207" t="s">
        <v>3130</v>
      </c>
      <c r="L36" s="210" t="s">
        <v>3133</v>
      </c>
    </row>
    <row r="37" spans="2:12" ht="15" customHeight="1">
      <c r="B37" s="352" t="s">
        <v>2105</v>
      </c>
      <c r="C37" s="182">
        <v>8</v>
      </c>
      <c r="D37" s="214" t="s">
        <v>3134</v>
      </c>
      <c r="E37" s="538"/>
      <c r="F37" s="205" t="str">
        <f t="shared" si="3"/>
        <v>0x6000061C</v>
      </c>
      <c r="G37" s="205">
        <v>1610614300</v>
      </c>
      <c r="H37" s="1028"/>
      <c r="I37" s="207"/>
      <c r="J37" s="207"/>
      <c r="K37" s="207" t="s">
        <v>3130</v>
      </c>
      <c r="L37" s="210" t="s">
        <v>4116</v>
      </c>
    </row>
    <row r="38" spans="2:12" ht="15" customHeight="1">
      <c r="B38" s="352" t="s">
        <v>2105</v>
      </c>
      <c r="C38" s="182">
        <v>9</v>
      </c>
      <c r="D38" s="214" t="s">
        <v>2114</v>
      </c>
      <c r="E38" s="538"/>
      <c r="F38" s="205" t="str">
        <f t="shared" si="3"/>
        <v>0x60000620</v>
      </c>
      <c r="G38" s="205">
        <v>1610614304</v>
      </c>
      <c r="H38" s="1028"/>
      <c r="I38" s="207"/>
      <c r="J38" s="207"/>
      <c r="K38" s="207" t="s">
        <v>3130</v>
      </c>
      <c r="L38" s="210" t="s">
        <v>4116</v>
      </c>
    </row>
    <row r="39" spans="2:12" ht="15" customHeight="1">
      <c r="B39" s="352" t="s">
        <v>2105</v>
      </c>
      <c r="C39" s="182">
        <v>10</v>
      </c>
      <c r="D39" s="214" t="s">
        <v>2115</v>
      </c>
      <c r="E39" s="538"/>
      <c r="F39" s="205" t="str">
        <f t="shared" si="3"/>
        <v>0x60000624</v>
      </c>
      <c r="G39" s="205">
        <v>1610614308</v>
      </c>
      <c r="H39" s="1028"/>
      <c r="I39" s="207"/>
      <c r="J39" s="207"/>
      <c r="K39" s="207" t="s">
        <v>3130</v>
      </c>
      <c r="L39" s="210" t="s">
        <v>4116</v>
      </c>
    </row>
    <row r="40" spans="2:12" ht="15" customHeight="1">
      <c r="B40" s="352" t="s">
        <v>2105</v>
      </c>
      <c r="C40" s="182">
        <v>11</v>
      </c>
      <c r="D40" s="214" t="s">
        <v>2116</v>
      </c>
      <c r="E40" s="538"/>
      <c r="F40" s="205" t="str">
        <f t="shared" si="3"/>
        <v>0x60000628</v>
      </c>
      <c r="G40" s="205">
        <v>1610614312</v>
      </c>
      <c r="H40" s="1028"/>
      <c r="I40" s="207"/>
      <c r="J40" s="207"/>
      <c r="K40" s="207" t="s">
        <v>3130</v>
      </c>
      <c r="L40" s="210" t="s">
        <v>4116</v>
      </c>
    </row>
    <row r="41" spans="2:12" ht="15" customHeight="1">
      <c r="B41" s="352" t="s">
        <v>2105</v>
      </c>
      <c r="C41" s="182">
        <v>12</v>
      </c>
      <c r="D41" s="214" t="s">
        <v>2117</v>
      </c>
      <c r="E41" s="538"/>
      <c r="F41" s="205" t="str">
        <f t="shared" si="3"/>
        <v>0x6000062C</v>
      </c>
      <c r="G41" s="205">
        <v>1610614316</v>
      </c>
      <c r="H41" s="1028"/>
      <c r="I41" s="207"/>
      <c r="J41" s="207"/>
      <c r="K41" s="207" t="s">
        <v>3130</v>
      </c>
      <c r="L41" s="210" t="s">
        <v>4116</v>
      </c>
    </row>
    <row r="42" spans="2:12" ht="15" customHeight="1">
      <c r="B42" s="352" t="s">
        <v>2105</v>
      </c>
      <c r="C42" s="182">
        <v>13</v>
      </c>
      <c r="D42" s="214" t="s">
        <v>2118</v>
      </c>
      <c r="E42" s="538"/>
      <c r="F42" s="205" t="str">
        <f t="shared" si="3"/>
        <v>0x60000630</v>
      </c>
      <c r="G42" s="205">
        <v>1610614320</v>
      </c>
      <c r="H42" s="1028"/>
      <c r="I42" s="207"/>
      <c r="J42" s="207"/>
      <c r="K42" s="207" t="s">
        <v>3130</v>
      </c>
      <c r="L42" s="210" t="s">
        <v>4116</v>
      </c>
    </row>
    <row r="43" spans="2:12" ht="15" customHeight="1">
      <c r="B43" s="352" t="s">
        <v>2105</v>
      </c>
      <c r="C43" s="182">
        <v>14</v>
      </c>
      <c r="D43" s="214" t="s">
        <v>3135</v>
      </c>
      <c r="E43" s="538"/>
      <c r="F43" s="205" t="str">
        <f t="shared" si="3"/>
        <v>0x60000634</v>
      </c>
      <c r="G43" s="205">
        <v>1610614324</v>
      </c>
      <c r="H43" s="1028"/>
      <c r="I43" s="207"/>
      <c r="J43" s="207"/>
      <c r="K43" s="207" t="s">
        <v>3130</v>
      </c>
      <c r="L43" s="210" t="s">
        <v>4116</v>
      </c>
    </row>
    <row r="44" spans="2:12" ht="15" customHeight="1">
      <c r="B44" s="352" t="s">
        <v>2105</v>
      </c>
      <c r="C44" s="182">
        <v>15</v>
      </c>
      <c r="D44" s="214" t="s">
        <v>2119</v>
      </c>
      <c r="E44" s="538"/>
      <c r="F44" s="205" t="str">
        <f t="shared" si="3"/>
        <v>0x60000638</v>
      </c>
      <c r="G44" s="205">
        <v>1610614328</v>
      </c>
      <c r="H44" s="1028"/>
      <c r="I44" s="207"/>
      <c r="J44" s="207"/>
      <c r="K44" s="207" t="s">
        <v>3130</v>
      </c>
      <c r="L44" s="210" t="s">
        <v>4116</v>
      </c>
    </row>
    <row r="45" spans="2:12" ht="15" customHeight="1">
      <c r="B45" s="352" t="s">
        <v>2105</v>
      </c>
      <c r="C45" s="182">
        <v>16</v>
      </c>
      <c r="D45" s="214" t="s">
        <v>2120</v>
      </c>
      <c r="E45" s="538"/>
      <c r="F45" s="205" t="str">
        <f t="shared" si="3"/>
        <v>0x6000063C</v>
      </c>
      <c r="G45" s="205">
        <v>1610614332</v>
      </c>
      <c r="H45" s="1028"/>
      <c r="I45" s="207"/>
      <c r="J45" s="207"/>
      <c r="K45" s="207" t="s">
        <v>3130</v>
      </c>
      <c r="L45" s="210" t="s">
        <v>4116</v>
      </c>
    </row>
    <row r="46" spans="2:12" ht="15" customHeight="1">
      <c r="B46" s="352" t="s">
        <v>2105</v>
      </c>
      <c r="C46" s="182">
        <v>17</v>
      </c>
      <c r="D46" s="214" t="s">
        <v>2121</v>
      </c>
      <c r="E46" s="538"/>
      <c r="F46" s="205" t="str">
        <f t="shared" si="3"/>
        <v>0x60000640</v>
      </c>
      <c r="G46" s="205">
        <v>1610614336</v>
      </c>
      <c r="H46" s="1028"/>
      <c r="I46" s="207"/>
      <c r="J46" s="207"/>
      <c r="K46" s="207" t="s">
        <v>3130</v>
      </c>
      <c r="L46" s="210" t="s">
        <v>4116</v>
      </c>
    </row>
    <row r="47" spans="2:12" ht="15" customHeight="1">
      <c r="B47" s="352" t="s">
        <v>2105</v>
      </c>
      <c r="C47" s="182">
        <v>18</v>
      </c>
      <c r="D47" s="214" t="s">
        <v>2122</v>
      </c>
      <c r="E47" s="538"/>
      <c r="F47" s="205" t="str">
        <f t="shared" si="3"/>
        <v>0x60000644</v>
      </c>
      <c r="G47" s="205">
        <v>1610614340</v>
      </c>
      <c r="H47" s="1028"/>
      <c r="I47" s="207"/>
      <c r="J47" s="207"/>
      <c r="K47" s="207" t="s">
        <v>3130</v>
      </c>
      <c r="L47" s="210" t="s">
        <v>4116</v>
      </c>
    </row>
    <row r="48" spans="2:12" ht="15" customHeight="1">
      <c r="B48" s="352" t="s">
        <v>2105</v>
      </c>
      <c r="C48" s="182">
        <v>19</v>
      </c>
      <c r="D48" s="214" t="s">
        <v>2123</v>
      </c>
      <c r="E48" s="538"/>
      <c r="F48" s="205" t="str">
        <f t="shared" si="3"/>
        <v>0x60000648</v>
      </c>
      <c r="G48" s="205">
        <v>1610614344</v>
      </c>
      <c r="H48" s="1028"/>
      <c r="I48" s="207"/>
      <c r="J48" s="207"/>
      <c r="K48" s="207" t="s">
        <v>3130</v>
      </c>
      <c r="L48" s="210" t="s">
        <v>4116</v>
      </c>
    </row>
    <row r="49" spans="2:12" ht="15" customHeight="1">
      <c r="C49" s="182">
        <v>20</v>
      </c>
      <c r="D49" s="214" t="s">
        <v>3136</v>
      </c>
      <c r="E49" s="538"/>
      <c r="F49" s="205" t="str">
        <f t="shared" si="3"/>
        <v>0x6000064C</v>
      </c>
      <c r="G49" s="205">
        <v>1610614348</v>
      </c>
      <c r="H49" s="1028"/>
      <c r="I49" s="207"/>
      <c r="J49" s="207"/>
      <c r="K49" s="207" t="s">
        <v>3130</v>
      </c>
      <c r="L49" s="210" t="s">
        <v>4117</v>
      </c>
    </row>
    <row r="50" spans="2:12" ht="15" customHeight="1" thickBot="1">
      <c r="D50" s="214"/>
      <c r="E50" s="538"/>
      <c r="F50" s="205"/>
      <c r="G50" s="205"/>
      <c r="H50" s="1028"/>
      <c r="I50" s="207"/>
      <c r="J50" s="207"/>
      <c r="K50" s="207"/>
      <c r="L50" s="210"/>
    </row>
    <row r="51" spans="2:12" ht="60" customHeight="1" thickTop="1" thickBot="1">
      <c r="D51" s="825" t="s">
        <v>3137</v>
      </c>
      <c r="E51" s="826"/>
      <c r="F51" s="826"/>
      <c r="G51" s="826"/>
      <c r="H51" s="826"/>
      <c r="I51" s="826"/>
      <c r="J51" s="826"/>
      <c r="K51" s="826"/>
      <c r="L51" s="827"/>
    </row>
    <row r="52" spans="2:12" ht="15" customHeight="1" thickTop="1">
      <c r="D52" s="214" t="s">
        <v>3225</v>
      </c>
      <c r="E52" s="538"/>
      <c r="F52" s="205" t="str">
        <f>"0x"&amp;DEC2HEX(G52)</f>
        <v>0x60000900</v>
      </c>
      <c r="G52" s="205">
        <v>1610615040</v>
      </c>
      <c r="H52" s="1028"/>
      <c r="I52" s="207" t="s">
        <v>4098</v>
      </c>
      <c r="J52" s="207"/>
      <c r="K52" s="207" t="s">
        <v>3130</v>
      </c>
      <c r="L52" s="210" t="s">
        <v>3138</v>
      </c>
    </row>
    <row r="53" spans="2:12" ht="15" customHeight="1">
      <c r="D53" s="214" t="s">
        <v>3139</v>
      </c>
      <c r="E53" s="538"/>
      <c r="F53" s="205" t="str">
        <f>"0x"&amp;DEC2HEX(G53)</f>
        <v>0x60000904</v>
      </c>
      <c r="G53" s="205">
        <v>1610615044</v>
      </c>
      <c r="H53" s="1028"/>
      <c r="I53" s="207" t="s">
        <v>4098</v>
      </c>
      <c r="J53" s="207"/>
      <c r="K53" s="207" t="s">
        <v>3140</v>
      </c>
      <c r="L53" s="210" t="s">
        <v>3236</v>
      </c>
    </row>
    <row r="54" spans="2:12" ht="15" customHeight="1">
      <c r="D54" s="214" t="s">
        <v>3141</v>
      </c>
      <c r="E54" s="538"/>
      <c r="F54" s="205" t="str">
        <f t="shared" ref="F54:F59" si="4">"0x"&amp;DEC2HEX(G54)</f>
        <v>0x60000908</v>
      </c>
      <c r="G54" s="205">
        <v>1610615048</v>
      </c>
      <c r="H54" s="1028"/>
      <c r="I54" s="207" t="s">
        <v>4098</v>
      </c>
      <c r="J54" s="207"/>
      <c r="K54" s="207" t="s">
        <v>3140</v>
      </c>
      <c r="L54" s="210" t="s">
        <v>3142</v>
      </c>
    </row>
    <row r="55" spans="2:12" ht="15" customHeight="1">
      <c r="D55" s="214" t="s">
        <v>4095</v>
      </c>
      <c r="E55" s="538"/>
      <c r="F55" s="205" t="str">
        <f t="shared" ref="F55" si="5">"0x"&amp;DEC2HEX(G55)</f>
        <v>0x6000090C</v>
      </c>
      <c r="G55" s="205">
        <v>1610615052</v>
      </c>
      <c r="H55" s="1028"/>
      <c r="I55" s="207" t="s">
        <v>4098</v>
      </c>
      <c r="J55" s="207"/>
      <c r="K55" s="207" t="s">
        <v>3130</v>
      </c>
      <c r="L55" s="210" t="s">
        <v>3237</v>
      </c>
    </row>
    <row r="56" spans="2:12" ht="15" customHeight="1">
      <c r="D56" s="214" t="s">
        <v>4100</v>
      </c>
      <c r="E56" s="538"/>
      <c r="F56" s="205" t="str">
        <f t="shared" si="4"/>
        <v>0x60000910</v>
      </c>
      <c r="G56" s="205">
        <v>1610615056</v>
      </c>
      <c r="H56" s="1028"/>
      <c r="I56" s="207" t="s">
        <v>4096</v>
      </c>
      <c r="J56" s="207"/>
      <c r="K56" s="207" t="s">
        <v>3130</v>
      </c>
      <c r="L56" s="210" t="s">
        <v>3235</v>
      </c>
    </row>
    <row r="57" spans="2:12" ht="15" customHeight="1">
      <c r="D57" s="214" t="s">
        <v>3143</v>
      </c>
      <c r="E57" s="538"/>
      <c r="F57" s="205" t="str">
        <f t="shared" ref="F57" si="6">"0x"&amp;DEC2HEX(G57)</f>
        <v>0x60000914</v>
      </c>
      <c r="G57" s="205">
        <v>1610615060</v>
      </c>
      <c r="H57" s="1028"/>
      <c r="I57" s="207" t="s">
        <v>4097</v>
      </c>
      <c r="J57" s="207"/>
      <c r="K57" s="207" t="s">
        <v>3130</v>
      </c>
      <c r="L57" s="210" t="s">
        <v>4115</v>
      </c>
    </row>
    <row r="58" spans="2:12" ht="15" customHeight="1">
      <c r="B58" s="352" t="s">
        <v>2105</v>
      </c>
      <c r="D58" s="214" t="s">
        <v>4101</v>
      </c>
      <c r="E58" s="538"/>
      <c r="F58" s="205" t="str">
        <f t="shared" si="4"/>
        <v>0x60000918</v>
      </c>
      <c r="G58" s="205">
        <v>1610615064</v>
      </c>
      <c r="H58" s="1028"/>
      <c r="I58" s="207" t="s">
        <v>4099</v>
      </c>
      <c r="J58" s="207"/>
      <c r="K58" s="207"/>
      <c r="L58" s="210" t="s">
        <v>4121</v>
      </c>
    </row>
    <row r="59" spans="2:12" ht="15" customHeight="1">
      <c r="B59" s="352" t="s">
        <v>2105</v>
      </c>
      <c r="D59" s="214" t="s">
        <v>4102</v>
      </c>
      <c r="E59" s="538"/>
      <c r="F59" s="205" t="str">
        <f t="shared" si="4"/>
        <v>0x6000091C</v>
      </c>
      <c r="G59" s="205">
        <v>1610615068</v>
      </c>
      <c r="H59" s="1028"/>
      <c r="I59" s="207" t="s">
        <v>4099</v>
      </c>
      <c r="J59" s="207"/>
      <c r="K59" s="207"/>
      <c r="L59" s="210" t="s">
        <v>4122</v>
      </c>
    </row>
    <row r="60" spans="2:12" ht="15" customHeight="1">
      <c r="D60" s="214"/>
      <c r="E60" s="538"/>
      <c r="F60" s="205"/>
      <c r="G60" s="205"/>
      <c r="H60" s="1028"/>
      <c r="I60" s="207"/>
      <c r="J60" s="207"/>
      <c r="K60" s="207"/>
      <c r="L60" s="210"/>
    </row>
    <row r="61" spans="2:12" ht="15" customHeight="1">
      <c r="D61" s="214"/>
      <c r="E61" s="538"/>
      <c r="F61" s="205"/>
      <c r="G61" s="205"/>
      <c r="H61" s="1028"/>
      <c r="I61" s="207"/>
      <c r="J61" s="207"/>
      <c r="K61" s="207"/>
      <c r="L61" s="210"/>
    </row>
    <row r="62" spans="2:12" ht="15" customHeight="1">
      <c r="D62" s="214"/>
      <c r="E62" s="538"/>
      <c r="F62" s="205"/>
      <c r="G62" s="205"/>
      <c r="H62" s="1028"/>
      <c r="I62" s="207"/>
      <c r="J62" s="207"/>
      <c r="K62" s="207"/>
      <c r="L62" s="210"/>
    </row>
    <row r="63" spans="2:12" ht="15" customHeight="1" thickBot="1">
      <c r="D63" s="565"/>
      <c r="E63" s="566"/>
      <c r="F63" s="599"/>
      <c r="G63" s="564"/>
      <c r="H63" s="1030"/>
      <c r="I63" s="221"/>
      <c r="J63" s="221"/>
      <c r="K63" s="221"/>
      <c r="L63" s="219"/>
    </row>
    <row r="64" spans="2:12" ht="60" customHeight="1" thickTop="1" thickBot="1">
      <c r="D64" s="825" t="s">
        <v>3144</v>
      </c>
      <c r="E64" s="826"/>
      <c r="F64" s="826"/>
      <c r="G64" s="826"/>
      <c r="H64" s="826"/>
      <c r="I64" s="826"/>
      <c r="J64" s="826"/>
      <c r="K64" s="826"/>
      <c r="L64" s="827"/>
    </row>
    <row r="65" spans="3:12" ht="15" customHeight="1" thickTop="1">
      <c r="D65" s="214" t="s">
        <v>3387</v>
      </c>
      <c r="E65" s="538"/>
      <c r="F65" s="205" t="str">
        <f>"0x"&amp;DEC2HEX(G65)</f>
        <v>0x60000C00</v>
      </c>
      <c r="G65" s="558">
        <v>1610615808</v>
      </c>
      <c r="H65" s="1028"/>
      <c r="I65" s="207"/>
      <c r="J65" s="207"/>
      <c r="K65" s="207"/>
      <c r="L65" s="210" t="s">
        <v>3415</v>
      </c>
    </row>
    <row r="66" spans="3:12" ht="15" customHeight="1">
      <c r="D66" s="214" t="s">
        <v>3388</v>
      </c>
      <c r="E66" s="538"/>
      <c r="F66" s="205" t="str">
        <f>"0x"&amp;DEC2HEX(G66)</f>
        <v>0x60000C04</v>
      </c>
      <c r="G66" s="205">
        <v>1610615812</v>
      </c>
      <c r="H66" s="1028"/>
      <c r="I66" s="207"/>
      <c r="J66" s="207"/>
      <c r="K66" s="207"/>
      <c r="L66" s="210"/>
    </row>
    <row r="67" spans="3:12" ht="15" customHeight="1">
      <c r="D67" s="214" t="s">
        <v>3389</v>
      </c>
      <c r="E67" s="538"/>
      <c r="F67" s="205" t="str">
        <f t="shared" ref="F67:F73" si="7">"0x"&amp;DEC2HEX(G67)</f>
        <v>0x60000C08</v>
      </c>
      <c r="G67" s="205">
        <v>1610615816</v>
      </c>
      <c r="H67" s="1028"/>
      <c r="I67" s="207"/>
      <c r="J67" s="207"/>
      <c r="K67" s="207"/>
      <c r="L67" s="210"/>
    </row>
    <row r="68" spans="3:12" ht="15" customHeight="1">
      <c r="D68" s="214" t="s">
        <v>3374</v>
      </c>
      <c r="E68" s="538"/>
      <c r="F68" s="205" t="str">
        <f t="shared" si="7"/>
        <v>0x60000C0C</v>
      </c>
      <c r="G68" s="205">
        <v>1610615820</v>
      </c>
      <c r="H68" s="1028"/>
      <c r="I68" s="207"/>
      <c r="J68" s="207"/>
      <c r="K68" s="207"/>
      <c r="L68" s="210" t="s">
        <v>3414</v>
      </c>
    </row>
    <row r="69" spans="3:12" ht="15" customHeight="1">
      <c r="D69" s="214"/>
      <c r="E69" s="538"/>
      <c r="F69" s="205" t="str">
        <f t="shared" si="7"/>
        <v>0x60000C10</v>
      </c>
      <c r="G69" s="205">
        <v>1610615824</v>
      </c>
      <c r="H69" s="1028"/>
      <c r="I69" s="207"/>
      <c r="J69" s="207"/>
      <c r="K69" s="207"/>
      <c r="L69" s="210"/>
    </row>
    <row r="70" spans="3:12" ht="15" customHeight="1">
      <c r="D70" s="214"/>
      <c r="E70" s="538"/>
      <c r="F70" s="205" t="str">
        <f t="shared" si="7"/>
        <v>0x60000C14</v>
      </c>
      <c r="G70" s="205">
        <v>1610615828</v>
      </c>
      <c r="H70" s="1028"/>
      <c r="I70" s="207"/>
      <c r="J70" s="207"/>
      <c r="K70" s="207"/>
      <c r="L70" s="210"/>
    </row>
    <row r="71" spans="3:12" ht="15" customHeight="1">
      <c r="D71" s="214"/>
      <c r="E71" s="538"/>
      <c r="F71" s="205" t="str">
        <f t="shared" si="7"/>
        <v>0x60000C18</v>
      </c>
      <c r="G71" s="205">
        <v>1610615832</v>
      </c>
      <c r="H71" s="1028"/>
      <c r="I71" s="207"/>
      <c r="J71" s="207"/>
      <c r="K71" s="207"/>
      <c r="L71" s="210"/>
    </row>
    <row r="72" spans="3:12" ht="15" customHeight="1">
      <c r="D72" s="214"/>
      <c r="E72" s="538"/>
      <c r="F72" s="205" t="str">
        <f t="shared" si="7"/>
        <v>0x60000C1C</v>
      </c>
      <c r="G72" s="205">
        <v>1610615836</v>
      </c>
      <c r="H72" s="1028"/>
      <c r="I72" s="207"/>
      <c r="J72" s="207"/>
      <c r="K72" s="207"/>
      <c r="L72" s="210"/>
    </row>
    <row r="73" spans="3:12" ht="15" customHeight="1">
      <c r="D73" s="214"/>
      <c r="E73" s="538"/>
      <c r="F73" s="205" t="str">
        <f t="shared" si="7"/>
        <v>0x60000C20</v>
      </c>
      <c r="G73" s="205">
        <v>1610615840</v>
      </c>
      <c r="H73" s="1028"/>
      <c r="I73" s="207"/>
      <c r="J73" s="207"/>
      <c r="K73" s="207"/>
      <c r="L73" s="210"/>
    </row>
    <row r="74" spans="3:12" ht="15" customHeight="1">
      <c r="D74" s="214"/>
      <c r="E74" s="538"/>
      <c r="F74" s="205"/>
      <c r="G74" s="205"/>
      <c r="H74" s="1028"/>
      <c r="I74" s="207"/>
      <c r="J74" s="207"/>
      <c r="K74" s="207"/>
      <c r="L74" s="210"/>
    </row>
    <row r="75" spans="3:12" ht="15" customHeight="1" thickBot="1">
      <c r="D75" s="214"/>
      <c r="E75" s="538"/>
      <c r="F75" s="205"/>
      <c r="G75" s="205"/>
      <c r="H75" s="1028"/>
      <c r="I75" s="207"/>
      <c r="J75" s="207"/>
      <c r="K75" s="207"/>
      <c r="L75" s="210"/>
    </row>
    <row r="76" spans="3:12" ht="60" customHeight="1" thickTop="1" thickBot="1">
      <c r="D76" s="825" t="s">
        <v>3145</v>
      </c>
      <c r="E76" s="826"/>
      <c r="F76" s="826"/>
      <c r="G76" s="826"/>
      <c r="H76" s="826"/>
      <c r="I76" s="826"/>
      <c r="J76" s="826"/>
      <c r="K76" s="826"/>
      <c r="L76" s="827"/>
    </row>
    <row r="77" spans="3:12" ht="24.75" thickTop="1">
      <c r="C77" s="182">
        <v>1</v>
      </c>
      <c r="D77" s="214" t="s">
        <v>3191</v>
      </c>
      <c r="E77" s="538"/>
      <c r="F77" s="205" t="str">
        <f>"0x"&amp;DEC2HEX(G77)</f>
        <v>0x60000F00</v>
      </c>
      <c r="G77" s="205">
        <v>1610616576</v>
      </c>
      <c r="H77" s="1028"/>
      <c r="I77" s="207" t="s">
        <v>3412</v>
      </c>
      <c r="J77" s="207"/>
      <c r="K77" s="207"/>
      <c r="L77" s="567" t="s">
        <v>3411</v>
      </c>
    </row>
    <row r="78" spans="3:12" ht="15" customHeight="1">
      <c r="C78" s="182">
        <v>2</v>
      </c>
      <c r="D78" s="214" t="s">
        <v>3192</v>
      </c>
      <c r="E78" s="538"/>
      <c r="F78" s="205" t="str">
        <f>"0x"&amp;DEC2HEX(G78)</f>
        <v>0x60000F04</v>
      </c>
      <c r="G78" s="205">
        <v>1610616580</v>
      </c>
      <c r="H78" s="1028"/>
      <c r="I78" s="207" t="s">
        <v>3412</v>
      </c>
      <c r="J78" s="207"/>
      <c r="K78" s="207"/>
      <c r="L78" s="210"/>
    </row>
    <row r="79" spans="3:12" ht="15" customHeight="1">
      <c r="C79" s="182">
        <v>3</v>
      </c>
      <c r="D79" s="214" t="s">
        <v>3195</v>
      </c>
      <c r="E79" s="538"/>
      <c r="F79" s="205" t="str">
        <f t="shared" ref="F79:F144" si="8">"0x"&amp;DEC2HEX(G79)</f>
        <v>0x60000F08</v>
      </c>
      <c r="G79" s="205">
        <v>1610616584</v>
      </c>
      <c r="H79" s="1028"/>
      <c r="I79" s="207" t="s">
        <v>3412</v>
      </c>
      <c r="J79" s="207"/>
      <c r="K79" s="207"/>
      <c r="L79" s="210"/>
    </row>
    <row r="80" spans="3:12" ht="15" customHeight="1">
      <c r="C80" s="182">
        <v>4</v>
      </c>
      <c r="D80" s="214" t="s">
        <v>3196</v>
      </c>
      <c r="E80" s="538"/>
      <c r="F80" s="205" t="str">
        <f t="shared" si="8"/>
        <v>0x60000F0C</v>
      </c>
      <c r="G80" s="205">
        <v>1610616588</v>
      </c>
      <c r="H80" s="1028"/>
      <c r="I80" s="207" t="s">
        <v>3412</v>
      </c>
      <c r="J80" s="207"/>
      <c r="K80" s="207"/>
      <c r="L80" s="210"/>
    </row>
    <row r="81" spans="3:12" ht="15" customHeight="1">
      <c r="C81" s="182">
        <v>5</v>
      </c>
      <c r="D81" s="214" t="s">
        <v>3197</v>
      </c>
      <c r="E81" s="538"/>
      <c r="F81" s="205" t="str">
        <f t="shared" si="8"/>
        <v>0x60000F10</v>
      </c>
      <c r="G81" s="205">
        <v>1610616592</v>
      </c>
      <c r="H81" s="1028"/>
      <c r="I81" s="207" t="s">
        <v>3412</v>
      </c>
      <c r="J81" s="207"/>
      <c r="K81" s="207"/>
      <c r="L81" s="210"/>
    </row>
    <row r="82" spans="3:12" ht="15" customHeight="1">
      <c r="C82" s="182">
        <v>6</v>
      </c>
      <c r="D82" s="214" t="s">
        <v>3198</v>
      </c>
      <c r="E82" s="538"/>
      <c r="F82" s="205" t="str">
        <f t="shared" si="8"/>
        <v>0x60000F14</v>
      </c>
      <c r="G82" s="205">
        <v>1610616596</v>
      </c>
      <c r="H82" s="1028"/>
      <c r="I82" s="207" t="s">
        <v>3412</v>
      </c>
      <c r="J82" s="207"/>
      <c r="K82" s="207"/>
      <c r="L82" s="210"/>
    </row>
    <row r="83" spans="3:12" ht="15" customHeight="1">
      <c r="C83" s="182">
        <v>7</v>
      </c>
      <c r="D83" s="214" t="s">
        <v>3199</v>
      </c>
      <c r="E83" s="538"/>
      <c r="F83" s="205" t="str">
        <f t="shared" si="8"/>
        <v>0x60000F18</v>
      </c>
      <c r="G83" s="205">
        <v>1610616600</v>
      </c>
      <c r="H83" s="1028"/>
      <c r="I83" s="207" t="s">
        <v>3412</v>
      </c>
      <c r="J83" s="207"/>
      <c r="K83" s="207"/>
      <c r="L83" s="210"/>
    </row>
    <row r="84" spans="3:12" ht="15" customHeight="1">
      <c r="C84" s="182">
        <v>8</v>
      </c>
      <c r="D84" s="214" t="s">
        <v>3200</v>
      </c>
      <c r="E84" s="538"/>
      <c r="F84" s="205" t="str">
        <f t="shared" si="8"/>
        <v>0x60000F1C</v>
      </c>
      <c r="G84" s="205">
        <v>1610616604</v>
      </c>
      <c r="H84" s="1028"/>
      <c r="I84" s="207" t="s">
        <v>3412</v>
      </c>
      <c r="J84" s="207"/>
      <c r="K84" s="207"/>
      <c r="L84" s="210"/>
    </row>
    <row r="85" spans="3:12" ht="15" customHeight="1">
      <c r="C85" s="182">
        <v>9</v>
      </c>
      <c r="D85" s="214" t="s">
        <v>3201</v>
      </c>
      <c r="E85" s="538"/>
      <c r="F85" s="205" t="str">
        <f t="shared" si="8"/>
        <v>0x60000F20</v>
      </c>
      <c r="G85" s="205">
        <v>1610616608</v>
      </c>
      <c r="H85" s="1028"/>
      <c r="I85" s="207" t="s">
        <v>3412</v>
      </c>
      <c r="J85" s="207"/>
      <c r="K85" s="207"/>
      <c r="L85" s="210"/>
    </row>
    <row r="86" spans="3:12" ht="15" customHeight="1">
      <c r="C86" s="182">
        <v>10</v>
      </c>
      <c r="D86" s="214" t="s">
        <v>3202</v>
      </c>
      <c r="E86" s="538"/>
      <c r="F86" s="205" t="str">
        <f t="shared" si="8"/>
        <v>0x60000F24</v>
      </c>
      <c r="G86" s="205">
        <v>1610616612</v>
      </c>
      <c r="H86" s="1028"/>
      <c r="I86" s="207" t="s">
        <v>3412</v>
      </c>
      <c r="J86" s="207"/>
      <c r="K86" s="207"/>
      <c r="L86" s="210"/>
    </row>
    <row r="87" spans="3:12" ht="15" customHeight="1">
      <c r="C87" s="182">
        <v>11</v>
      </c>
      <c r="D87" s="214" t="s">
        <v>3203</v>
      </c>
      <c r="E87" s="538"/>
      <c r="F87" s="205" t="str">
        <f t="shared" si="8"/>
        <v>0x60000F28</v>
      </c>
      <c r="G87" s="205">
        <v>1610616616</v>
      </c>
      <c r="H87" s="1028"/>
      <c r="I87" s="207" t="s">
        <v>3412</v>
      </c>
      <c r="J87" s="207"/>
      <c r="K87" s="207"/>
      <c r="L87" s="210"/>
    </row>
    <row r="88" spans="3:12" ht="15" customHeight="1">
      <c r="C88" s="182">
        <v>12</v>
      </c>
      <c r="D88" s="214" t="s">
        <v>3204</v>
      </c>
      <c r="E88" s="538"/>
      <c r="F88" s="205" t="str">
        <f t="shared" si="8"/>
        <v>0x60000F2C</v>
      </c>
      <c r="G88" s="205">
        <v>1610616620</v>
      </c>
      <c r="H88" s="1028"/>
      <c r="I88" s="207" t="s">
        <v>3412</v>
      </c>
      <c r="J88" s="207"/>
      <c r="K88" s="207"/>
      <c r="L88" s="210"/>
    </row>
    <row r="89" spans="3:12" ht="15" customHeight="1">
      <c r="C89" s="182">
        <v>13</v>
      </c>
      <c r="D89" s="214" t="s">
        <v>3205</v>
      </c>
      <c r="E89" s="538"/>
      <c r="F89" s="205" t="str">
        <f t="shared" si="8"/>
        <v>0x60000F30</v>
      </c>
      <c r="G89" s="205">
        <v>1610616624</v>
      </c>
      <c r="H89" s="1028"/>
      <c r="I89" s="207" t="s">
        <v>3412</v>
      </c>
      <c r="J89" s="207"/>
      <c r="K89" s="207"/>
      <c r="L89" s="210"/>
    </row>
    <row r="90" spans="3:12" ht="15" customHeight="1">
      <c r="C90" s="182">
        <v>14</v>
      </c>
      <c r="D90" s="214" t="s">
        <v>3206</v>
      </c>
      <c r="E90" s="538"/>
      <c r="F90" s="205" t="str">
        <f t="shared" si="8"/>
        <v>0x60000F34</v>
      </c>
      <c r="G90" s="205">
        <v>1610616628</v>
      </c>
      <c r="H90" s="1028"/>
      <c r="I90" s="207" t="s">
        <v>3412</v>
      </c>
      <c r="J90" s="207"/>
      <c r="K90" s="207"/>
      <c r="L90" s="210"/>
    </row>
    <row r="91" spans="3:12" ht="15" customHeight="1">
      <c r="C91" s="182">
        <v>15</v>
      </c>
      <c r="D91" s="214" t="s">
        <v>3207</v>
      </c>
      <c r="E91" s="538"/>
      <c r="F91" s="205" t="str">
        <f t="shared" si="8"/>
        <v>0x60000F38</v>
      </c>
      <c r="G91" s="205">
        <v>1610616632</v>
      </c>
      <c r="H91" s="1028"/>
      <c r="I91" s="207" t="s">
        <v>3412</v>
      </c>
      <c r="J91" s="207"/>
      <c r="K91" s="207"/>
      <c r="L91" s="210"/>
    </row>
    <row r="92" spans="3:12" ht="15" customHeight="1">
      <c r="C92" s="182">
        <v>16</v>
      </c>
      <c r="D92" s="214" t="s">
        <v>3208</v>
      </c>
      <c r="E92" s="538"/>
      <c r="F92" s="205" t="str">
        <f t="shared" si="8"/>
        <v>0x60000F3C</v>
      </c>
      <c r="G92" s="205">
        <v>1610616636</v>
      </c>
      <c r="H92" s="1028"/>
      <c r="I92" s="207" t="s">
        <v>3412</v>
      </c>
      <c r="J92" s="207"/>
      <c r="K92" s="207"/>
      <c r="L92" s="210"/>
    </row>
    <row r="93" spans="3:12" ht="15" customHeight="1">
      <c r="C93" s="182">
        <v>17</v>
      </c>
      <c r="D93" s="214" t="s">
        <v>3209</v>
      </c>
      <c r="E93" s="538"/>
      <c r="F93" s="205" t="str">
        <f t="shared" si="8"/>
        <v>0x60000F40</v>
      </c>
      <c r="G93" s="205">
        <v>1610616640</v>
      </c>
      <c r="H93" s="1028"/>
      <c r="I93" s="207" t="s">
        <v>3412</v>
      </c>
      <c r="J93" s="207"/>
      <c r="K93" s="207"/>
      <c r="L93" s="210"/>
    </row>
    <row r="94" spans="3:12" ht="15" customHeight="1">
      <c r="C94" s="182">
        <v>18</v>
      </c>
      <c r="D94" s="214" t="s">
        <v>3210</v>
      </c>
      <c r="E94" s="538"/>
      <c r="F94" s="205" t="str">
        <f t="shared" si="8"/>
        <v>0x60000F44</v>
      </c>
      <c r="G94" s="205">
        <v>1610616644</v>
      </c>
      <c r="H94" s="1028"/>
      <c r="I94" s="207" t="s">
        <v>3412</v>
      </c>
      <c r="J94" s="207"/>
      <c r="K94" s="207"/>
      <c r="L94" s="210"/>
    </row>
    <row r="95" spans="3:12" ht="15" customHeight="1">
      <c r="C95" s="182">
        <v>19</v>
      </c>
      <c r="D95" s="214" t="s">
        <v>3211</v>
      </c>
      <c r="E95" s="538"/>
      <c r="F95" s="205" t="str">
        <f t="shared" si="8"/>
        <v>0x60000F48</v>
      </c>
      <c r="G95" s="205">
        <v>1610616648</v>
      </c>
      <c r="H95" s="1028"/>
      <c r="I95" s="207" t="s">
        <v>3412</v>
      </c>
      <c r="J95" s="207"/>
      <c r="K95" s="207"/>
      <c r="L95" s="210"/>
    </row>
    <row r="96" spans="3:12" ht="15" customHeight="1">
      <c r="C96" s="182">
        <v>20</v>
      </c>
      <c r="D96" s="214" t="s">
        <v>3212</v>
      </c>
      <c r="E96" s="538"/>
      <c r="F96" s="205" t="str">
        <f t="shared" si="8"/>
        <v>0x60000F4C</v>
      </c>
      <c r="G96" s="205">
        <v>1610616652</v>
      </c>
      <c r="H96" s="1028"/>
      <c r="I96" s="207" t="s">
        <v>3412</v>
      </c>
      <c r="J96" s="207"/>
      <c r="K96" s="207"/>
      <c r="L96" s="210"/>
    </row>
    <row r="97" spans="3:12" ht="15" customHeight="1">
      <c r="C97" s="182">
        <v>21</v>
      </c>
      <c r="D97" s="214" t="s">
        <v>3213</v>
      </c>
      <c r="E97" s="538"/>
      <c r="F97" s="205" t="str">
        <f t="shared" si="8"/>
        <v>0x60000F50</v>
      </c>
      <c r="G97" s="205">
        <v>1610616656</v>
      </c>
      <c r="H97" s="1028"/>
      <c r="I97" s="207" t="s">
        <v>3412</v>
      </c>
      <c r="J97" s="207"/>
      <c r="K97" s="207"/>
      <c r="L97" s="210"/>
    </row>
    <row r="98" spans="3:12" ht="15" customHeight="1">
      <c r="C98" s="182">
        <v>22</v>
      </c>
      <c r="D98" s="214" t="s">
        <v>3214</v>
      </c>
      <c r="E98" s="538"/>
      <c r="F98" s="205" t="str">
        <f t="shared" si="8"/>
        <v>0x60000F54</v>
      </c>
      <c r="G98" s="205">
        <v>1610616660</v>
      </c>
      <c r="H98" s="1028"/>
      <c r="I98" s="207" t="s">
        <v>3412</v>
      </c>
      <c r="J98" s="207"/>
      <c r="K98" s="207"/>
      <c r="L98" s="210"/>
    </row>
    <row r="99" spans="3:12" ht="15" customHeight="1">
      <c r="C99" s="182">
        <v>23</v>
      </c>
      <c r="D99" s="214" t="s">
        <v>3194</v>
      </c>
      <c r="E99" s="538"/>
      <c r="F99" s="205" t="str">
        <f t="shared" si="8"/>
        <v>0x60000F58</v>
      </c>
      <c r="G99" s="205">
        <v>1610616664</v>
      </c>
      <c r="H99" s="1028"/>
      <c r="I99" s="207" t="s">
        <v>3412</v>
      </c>
      <c r="J99" s="207"/>
      <c r="K99" s="207"/>
      <c r="L99" s="210"/>
    </row>
    <row r="100" spans="3:12" ht="15" customHeight="1">
      <c r="D100" s="214" t="s">
        <v>3295</v>
      </c>
      <c r="E100" s="538"/>
      <c r="F100" s="205"/>
      <c r="G100" s="205"/>
      <c r="H100" s="1028"/>
      <c r="I100" s="207"/>
      <c r="J100" s="207"/>
      <c r="K100" s="207"/>
      <c r="L100" s="210" t="s">
        <v>3413</v>
      </c>
    </row>
    <row r="101" spans="3:12" ht="15" hidden="1" customHeight="1">
      <c r="D101" s="214" t="s">
        <v>3250</v>
      </c>
      <c r="E101" s="538"/>
      <c r="F101" s="205" t="str">
        <f t="shared" si="8"/>
        <v>0x60000F5C</v>
      </c>
      <c r="G101" s="205">
        <v>1610616668</v>
      </c>
      <c r="H101" s="1028"/>
      <c r="I101" s="207"/>
      <c r="J101" s="207"/>
      <c r="K101" s="207"/>
      <c r="L101" s="210" t="s">
        <v>3291</v>
      </c>
    </row>
    <row r="102" spans="3:12" ht="15" hidden="1" customHeight="1">
      <c r="D102" s="214" t="s">
        <v>3251</v>
      </c>
      <c r="E102" s="538"/>
      <c r="F102" s="205" t="str">
        <f t="shared" si="8"/>
        <v>0x60000F60</v>
      </c>
      <c r="G102" s="205">
        <v>1610616672</v>
      </c>
      <c r="H102" s="1028"/>
      <c r="I102" s="207"/>
      <c r="J102" s="207"/>
      <c r="K102" s="207"/>
      <c r="L102" s="210"/>
    </row>
    <row r="103" spans="3:12" ht="15" hidden="1" customHeight="1">
      <c r="D103" s="214" t="s">
        <v>3252</v>
      </c>
      <c r="E103" s="538"/>
      <c r="F103" s="205" t="str">
        <f t="shared" si="8"/>
        <v>0x60000F64</v>
      </c>
      <c r="G103" s="205">
        <v>1610616676</v>
      </c>
      <c r="H103" s="1028"/>
      <c r="I103" s="207"/>
      <c r="J103" s="207"/>
      <c r="K103" s="207"/>
      <c r="L103" s="210"/>
    </row>
    <row r="104" spans="3:12" ht="15" hidden="1" customHeight="1">
      <c r="D104" s="214" t="s">
        <v>3253</v>
      </c>
      <c r="E104" s="538"/>
      <c r="F104" s="205" t="str">
        <f t="shared" si="8"/>
        <v>0x60000F68</v>
      </c>
      <c r="G104" s="205">
        <v>1610616680</v>
      </c>
      <c r="H104" s="1028"/>
      <c r="I104" s="207"/>
      <c r="J104" s="207"/>
      <c r="K104" s="207"/>
      <c r="L104" s="210"/>
    </row>
    <row r="105" spans="3:12" ht="15" hidden="1" customHeight="1">
      <c r="D105" s="214" t="s">
        <v>3254</v>
      </c>
      <c r="E105" s="538"/>
      <c r="F105" s="205" t="str">
        <f t="shared" si="8"/>
        <v>0x60000F6C</v>
      </c>
      <c r="G105" s="205">
        <v>1610616684</v>
      </c>
      <c r="H105" s="1028"/>
      <c r="I105" s="207"/>
      <c r="J105" s="207"/>
      <c r="K105" s="207"/>
      <c r="L105" s="210"/>
    </row>
    <row r="106" spans="3:12" ht="15" hidden="1" customHeight="1">
      <c r="D106" s="214" t="s">
        <v>3255</v>
      </c>
      <c r="E106" s="538"/>
      <c r="F106" s="205" t="str">
        <f t="shared" si="8"/>
        <v>0x60000F70</v>
      </c>
      <c r="G106" s="205">
        <v>1610616688</v>
      </c>
      <c r="H106" s="1028"/>
      <c r="I106" s="207"/>
      <c r="J106" s="207"/>
      <c r="K106" s="207"/>
      <c r="L106" s="210"/>
    </row>
    <row r="107" spans="3:12" ht="15" hidden="1" customHeight="1">
      <c r="D107" s="214" t="s">
        <v>3256</v>
      </c>
      <c r="E107" s="538"/>
      <c r="F107" s="205" t="str">
        <f t="shared" si="8"/>
        <v>0x60000F74</v>
      </c>
      <c r="G107" s="205">
        <v>1610616692</v>
      </c>
      <c r="H107" s="1028"/>
      <c r="I107" s="207"/>
      <c r="J107" s="207"/>
      <c r="K107" s="207"/>
      <c r="L107" s="210"/>
    </row>
    <row r="108" spans="3:12" ht="15" hidden="1" customHeight="1">
      <c r="D108" s="214" t="s">
        <v>3257</v>
      </c>
      <c r="E108" s="538"/>
      <c r="F108" s="205" t="str">
        <f t="shared" si="8"/>
        <v>0x60000F78</v>
      </c>
      <c r="G108" s="205">
        <v>1610616696</v>
      </c>
      <c r="H108" s="1028"/>
      <c r="I108" s="207"/>
      <c r="J108" s="207"/>
      <c r="K108" s="207"/>
      <c r="L108" s="210"/>
    </row>
    <row r="109" spans="3:12" ht="15" hidden="1" customHeight="1">
      <c r="D109" s="214" t="s">
        <v>3258</v>
      </c>
      <c r="E109" s="538"/>
      <c r="F109" s="205" t="str">
        <f t="shared" si="8"/>
        <v>0x60000F7C</v>
      </c>
      <c r="G109" s="205">
        <v>1610616700</v>
      </c>
      <c r="H109" s="1028"/>
      <c r="I109" s="207"/>
      <c r="J109" s="207"/>
      <c r="K109" s="207"/>
      <c r="L109" s="210"/>
    </row>
    <row r="110" spans="3:12" ht="15" hidden="1" customHeight="1">
      <c r="D110" s="214" t="s">
        <v>3259</v>
      </c>
      <c r="E110" s="538"/>
      <c r="F110" s="205" t="str">
        <f t="shared" si="8"/>
        <v>0x60000F80</v>
      </c>
      <c r="G110" s="205">
        <v>1610616704</v>
      </c>
      <c r="H110" s="1028"/>
      <c r="I110" s="207"/>
      <c r="J110" s="207"/>
      <c r="K110" s="207"/>
      <c r="L110" s="210"/>
    </row>
    <row r="111" spans="3:12" ht="15" hidden="1" customHeight="1">
      <c r="D111" s="214" t="s">
        <v>3260</v>
      </c>
      <c r="E111" s="538"/>
      <c r="F111" s="205" t="str">
        <f t="shared" si="8"/>
        <v>0x60000F84</v>
      </c>
      <c r="G111" s="205">
        <v>1610616708</v>
      </c>
      <c r="H111" s="1028"/>
      <c r="I111" s="207"/>
      <c r="J111" s="207"/>
      <c r="K111" s="207"/>
      <c r="L111" s="210"/>
    </row>
    <row r="112" spans="3:12" ht="15" hidden="1" customHeight="1">
      <c r="D112" s="214" t="s">
        <v>3261</v>
      </c>
      <c r="E112" s="538"/>
      <c r="F112" s="205" t="str">
        <f t="shared" si="8"/>
        <v>0x60000F88</v>
      </c>
      <c r="G112" s="205">
        <v>1610616712</v>
      </c>
      <c r="H112" s="1028"/>
      <c r="I112" s="207"/>
      <c r="J112" s="207"/>
      <c r="K112" s="207"/>
      <c r="L112" s="210"/>
    </row>
    <row r="113" spans="4:12" ht="15" hidden="1" customHeight="1">
      <c r="D113" s="214" t="s">
        <v>3262</v>
      </c>
      <c r="E113" s="538"/>
      <c r="F113" s="205" t="str">
        <f t="shared" si="8"/>
        <v>0x60000F8C</v>
      </c>
      <c r="G113" s="205">
        <v>1610616716</v>
      </c>
      <c r="H113" s="1028"/>
      <c r="I113" s="207"/>
      <c r="J113" s="207"/>
      <c r="K113" s="207"/>
      <c r="L113" s="210"/>
    </row>
    <row r="114" spans="4:12" ht="15" hidden="1" customHeight="1">
      <c r="D114" s="214" t="s">
        <v>3263</v>
      </c>
      <c r="E114" s="538"/>
      <c r="F114" s="205" t="str">
        <f t="shared" si="8"/>
        <v>0x60000F90</v>
      </c>
      <c r="G114" s="205">
        <v>1610616720</v>
      </c>
      <c r="H114" s="1028"/>
      <c r="I114" s="207"/>
      <c r="J114" s="207"/>
      <c r="K114" s="207"/>
      <c r="L114" s="210"/>
    </row>
    <row r="115" spans="4:12" ht="15" hidden="1" customHeight="1">
      <c r="D115" s="214" t="s">
        <v>3264</v>
      </c>
      <c r="E115" s="538"/>
      <c r="F115" s="205" t="str">
        <f t="shared" si="8"/>
        <v>0x60000F94</v>
      </c>
      <c r="G115" s="205">
        <v>1610616724</v>
      </c>
      <c r="H115" s="1028"/>
      <c r="I115" s="207"/>
      <c r="J115" s="207"/>
      <c r="K115" s="207"/>
      <c r="L115" s="210"/>
    </row>
    <row r="116" spans="4:12" ht="15" hidden="1" customHeight="1">
      <c r="D116" s="214" t="s">
        <v>3265</v>
      </c>
      <c r="E116" s="538"/>
      <c r="F116" s="205" t="str">
        <f t="shared" si="8"/>
        <v>0x60000F98</v>
      </c>
      <c r="G116" s="205">
        <v>1610616728</v>
      </c>
      <c r="H116" s="1028"/>
      <c r="I116" s="207"/>
      <c r="J116" s="207"/>
      <c r="K116" s="207"/>
      <c r="L116" s="210"/>
    </row>
    <row r="117" spans="4:12" ht="15" hidden="1" customHeight="1">
      <c r="D117" s="214" t="s">
        <v>3266</v>
      </c>
      <c r="E117" s="538"/>
      <c r="F117" s="205" t="str">
        <f t="shared" si="8"/>
        <v>0x60000F9C</v>
      </c>
      <c r="G117" s="205">
        <v>1610616732</v>
      </c>
      <c r="H117" s="1028"/>
      <c r="I117" s="207"/>
      <c r="J117" s="207"/>
      <c r="K117" s="207"/>
      <c r="L117" s="210"/>
    </row>
    <row r="118" spans="4:12" ht="15" hidden="1" customHeight="1">
      <c r="D118" s="214" t="s">
        <v>3267</v>
      </c>
      <c r="E118" s="538"/>
      <c r="F118" s="205" t="str">
        <f t="shared" si="8"/>
        <v>0x60000FA0</v>
      </c>
      <c r="G118" s="205">
        <v>1610616736</v>
      </c>
      <c r="H118" s="1028"/>
      <c r="I118" s="207"/>
      <c r="J118" s="207"/>
      <c r="K118" s="207"/>
      <c r="L118" s="210"/>
    </row>
    <row r="119" spans="4:12" ht="15" hidden="1" customHeight="1">
      <c r="D119" s="214" t="s">
        <v>3268</v>
      </c>
      <c r="E119" s="538"/>
      <c r="F119" s="205" t="str">
        <f t="shared" si="8"/>
        <v>0x60000FA4</v>
      </c>
      <c r="G119" s="205">
        <v>1610616740</v>
      </c>
      <c r="H119" s="1028"/>
      <c r="I119" s="207"/>
      <c r="J119" s="207"/>
      <c r="K119" s="207"/>
      <c r="L119" s="210"/>
    </row>
    <row r="120" spans="4:12" ht="15" hidden="1" customHeight="1">
      <c r="D120" s="214" t="s">
        <v>3269</v>
      </c>
      <c r="E120" s="538"/>
      <c r="F120" s="205" t="str">
        <f t="shared" si="8"/>
        <v>0x60000FA8</v>
      </c>
      <c r="G120" s="205">
        <v>1610616744</v>
      </c>
      <c r="H120" s="1028"/>
      <c r="I120" s="207"/>
      <c r="J120" s="207"/>
      <c r="K120" s="207"/>
      <c r="L120" s="210"/>
    </row>
    <row r="121" spans="4:12" ht="15" hidden="1" customHeight="1">
      <c r="D121" s="214" t="s">
        <v>3270</v>
      </c>
      <c r="E121" s="538"/>
      <c r="F121" s="205" t="str">
        <f t="shared" si="8"/>
        <v>0x60000FAC</v>
      </c>
      <c r="G121" s="205">
        <v>1610616748</v>
      </c>
      <c r="H121" s="1028"/>
      <c r="I121" s="207"/>
      <c r="J121" s="207"/>
      <c r="K121" s="207"/>
      <c r="L121" s="210"/>
    </row>
    <row r="122" spans="4:12" ht="15" hidden="1" customHeight="1">
      <c r="D122" s="214" t="s">
        <v>3271</v>
      </c>
      <c r="E122" s="538"/>
      <c r="F122" s="205" t="str">
        <f t="shared" si="8"/>
        <v>0x60000FB0</v>
      </c>
      <c r="G122" s="205">
        <v>1610616752</v>
      </c>
      <c r="H122" s="1028"/>
      <c r="I122" s="207"/>
      <c r="J122" s="207"/>
      <c r="K122" s="207"/>
      <c r="L122" s="210"/>
    </row>
    <row r="123" spans="4:12" ht="15" hidden="1" customHeight="1">
      <c r="D123" s="214" t="s">
        <v>3272</v>
      </c>
      <c r="E123" s="538"/>
      <c r="F123" s="205" t="str">
        <f t="shared" si="8"/>
        <v>0x60000FB4</v>
      </c>
      <c r="G123" s="205">
        <v>1610616756</v>
      </c>
      <c r="H123" s="1028"/>
      <c r="I123" s="207"/>
      <c r="J123" s="207"/>
      <c r="K123" s="207"/>
      <c r="L123" s="210"/>
    </row>
    <row r="124" spans="4:12" ht="15" hidden="1" customHeight="1">
      <c r="D124" s="214" t="s">
        <v>3273</v>
      </c>
      <c r="E124" s="538"/>
      <c r="F124" s="205" t="str">
        <f t="shared" si="8"/>
        <v>0x60000FB8</v>
      </c>
      <c r="G124" s="205">
        <v>1610616760</v>
      </c>
      <c r="H124" s="1028"/>
      <c r="I124" s="207"/>
      <c r="J124" s="207"/>
      <c r="K124" s="207"/>
      <c r="L124" s="210"/>
    </row>
    <row r="125" spans="4:12" ht="15" hidden="1" customHeight="1">
      <c r="D125" s="214" t="s">
        <v>3274</v>
      </c>
      <c r="E125" s="538"/>
      <c r="F125" s="205" t="str">
        <f t="shared" si="8"/>
        <v>0x60000FBC</v>
      </c>
      <c r="G125" s="205">
        <v>1610616764</v>
      </c>
      <c r="H125" s="1028"/>
      <c r="I125" s="207"/>
      <c r="J125" s="207"/>
      <c r="K125" s="207"/>
      <c r="L125" s="210"/>
    </row>
    <row r="126" spans="4:12" ht="15" hidden="1" customHeight="1">
      <c r="D126" s="214" t="s">
        <v>3275</v>
      </c>
      <c r="E126" s="538"/>
      <c r="F126" s="205" t="str">
        <f t="shared" si="8"/>
        <v>0x60000FC0</v>
      </c>
      <c r="G126" s="205">
        <v>1610616768</v>
      </c>
      <c r="H126" s="1028"/>
      <c r="I126" s="207"/>
      <c r="J126" s="207"/>
      <c r="K126" s="207"/>
      <c r="L126" s="210"/>
    </row>
    <row r="127" spans="4:12" ht="15" hidden="1" customHeight="1">
      <c r="D127" s="214" t="s">
        <v>3276</v>
      </c>
      <c r="E127" s="538"/>
      <c r="F127" s="205" t="str">
        <f t="shared" si="8"/>
        <v>0x60000FC4</v>
      </c>
      <c r="G127" s="205">
        <v>1610616772</v>
      </c>
      <c r="H127" s="1028"/>
      <c r="I127" s="207"/>
      <c r="J127" s="207"/>
      <c r="K127" s="207"/>
      <c r="L127" s="210"/>
    </row>
    <row r="128" spans="4:12" ht="15" hidden="1" customHeight="1">
      <c r="D128" s="214" t="s">
        <v>3277</v>
      </c>
      <c r="E128" s="538"/>
      <c r="F128" s="205" t="str">
        <f t="shared" si="8"/>
        <v>0x60000FC8</v>
      </c>
      <c r="G128" s="205">
        <v>1610616776</v>
      </c>
      <c r="H128" s="1028"/>
      <c r="I128" s="207"/>
      <c r="J128" s="207"/>
      <c r="K128" s="207"/>
      <c r="L128" s="210"/>
    </row>
    <row r="129" spans="3:12" ht="15" hidden="1" customHeight="1">
      <c r="D129" s="214" t="s">
        <v>3278</v>
      </c>
      <c r="E129" s="538"/>
      <c r="F129" s="205" t="str">
        <f t="shared" si="8"/>
        <v>0x60000FCC</v>
      </c>
      <c r="G129" s="205">
        <v>1610616780</v>
      </c>
      <c r="H129" s="1028"/>
      <c r="I129" s="207"/>
      <c r="J129" s="207"/>
      <c r="K129" s="207"/>
      <c r="L129" s="210"/>
    </row>
    <row r="130" spans="3:12" ht="15" hidden="1" customHeight="1">
      <c r="D130" s="214" t="s">
        <v>3279</v>
      </c>
      <c r="E130" s="538"/>
      <c r="F130" s="205" t="str">
        <f t="shared" si="8"/>
        <v>0x60000FD0</v>
      </c>
      <c r="G130" s="205">
        <v>1610616784</v>
      </c>
      <c r="H130" s="1028"/>
      <c r="I130" s="207"/>
      <c r="J130" s="207"/>
      <c r="K130" s="207"/>
      <c r="L130" s="210"/>
    </row>
    <row r="131" spans="3:12" ht="15" hidden="1" customHeight="1">
      <c r="D131" s="214" t="s">
        <v>3280</v>
      </c>
      <c r="E131" s="538"/>
      <c r="F131" s="205" t="str">
        <f t="shared" si="8"/>
        <v>0x60000FD4</v>
      </c>
      <c r="G131" s="205">
        <v>1610616788</v>
      </c>
      <c r="H131" s="1028"/>
      <c r="I131" s="207"/>
      <c r="J131" s="207"/>
      <c r="K131" s="207"/>
      <c r="L131" s="210"/>
    </row>
    <row r="132" spans="3:12" ht="15" hidden="1" customHeight="1">
      <c r="D132" s="214" t="s">
        <v>3281</v>
      </c>
      <c r="E132" s="538"/>
      <c r="F132" s="205" t="str">
        <f t="shared" si="8"/>
        <v>0x60000FD8</v>
      </c>
      <c r="G132" s="205">
        <v>1610616792</v>
      </c>
      <c r="H132" s="1028"/>
      <c r="I132" s="207"/>
      <c r="J132" s="207"/>
      <c r="K132" s="207"/>
      <c r="L132" s="210"/>
    </row>
    <row r="133" spans="3:12" ht="15" hidden="1" customHeight="1">
      <c r="D133" s="214" t="s">
        <v>3282</v>
      </c>
      <c r="E133" s="538"/>
      <c r="F133" s="205" t="str">
        <f t="shared" si="8"/>
        <v>0x60000FDC</v>
      </c>
      <c r="G133" s="205">
        <v>1610616796</v>
      </c>
      <c r="H133" s="1028"/>
      <c r="I133" s="207"/>
      <c r="J133" s="207"/>
      <c r="K133" s="207"/>
      <c r="L133" s="210"/>
    </row>
    <row r="134" spans="3:12" ht="15" hidden="1" customHeight="1">
      <c r="D134" s="214" t="s">
        <v>3283</v>
      </c>
      <c r="E134" s="538"/>
      <c r="F134" s="205" t="str">
        <f t="shared" si="8"/>
        <v>0x60000FE0</v>
      </c>
      <c r="G134" s="205">
        <v>1610616800</v>
      </c>
      <c r="H134" s="1028"/>
      <c r="I134" s="207"/>
      <c r="J134" s="207"/>
      <c r="K134" s="207"/>
      <c r="L134" s="210"/>
    </row>
    <row r="135" spans="3:12" ht="15" hidden="1" customHeight="1">
      <c r="D135" s="214" t="s">
        <v>3284</v>
      </c>
      <c r="E135" s="538"/>
      <c r="F135" s="205" t="str">
        <f t="shared" si="8"/>
        <v>0x60000FE4</v>
      </c>
      <c r="G135" s="205">
        <v>1610616804</v>
      </c>
      <c r="H135" s="1028"/>
      <c r="I135" s="207"/>
      <c r="J135" s="207"/>
      <c r="K135" s="207"/>
      <c r="L135" s="210"/>
    </row>
    <row r="136" spans="3:12" ht="15" hidden="1" customHeight="1">
      <c r="D136" s="214" t="s">
        <v>3285</v>
      </c>
      <c r="E136" s="538"/>
      <c r="F136" s="205" t="str">
        <f t="shared" si="8"/>
        <v>0x60000FE8</v>
      </c>
      <c r="G136" s="205">
        <v>1610616808</v>
      </c>
      <c r="H136" s="1028"/>
      <c r="I136" s="207"/>
      <c r="J136" s="207"/>
      <c r="K136" s="207"/>
      <c r="L136" s="210"/>
    </row>
    <row r="137" spans="3:12" ht="15" hidden="1" customHeight="1">
      <c r="D137" s="214" t="s">
        <v>3286</v>
      </c>
      <c r="E137" s="538"/>
      <c r="F137" s="205" t="str">
        <f t="shared" si="8"/>
        <v>0x60000FEC</v>
      </c>
      <c r="G137" s="205">
        <v>1610616812</v>
      </c>
      <c r="H137" s="1028"/>
      <c r="I137" s="207"/>
      <c r="J137" s="207"/>
      <c r="K137" s="207"/>
      <c r="L137" s="210"/>
    </row>
    <row r="138" spans="3:12" ht="15" hidden="1" customHeight="1">
      <c r="D138" s="214" t="s">
        <v>3287</v>
      </c>
      <c r="E138" s="538"/>
      <c r="F138" s="205" t="str">
        <f t="shared" si="8"/>
        <v>0x60000FF0</v>
      </c>
      <c r="G138" s="205">
        <v>1610616816</v>
      </c>
      <c r="H138" s="1028"/>
      <c r="I138" s="207"/>
      <c r="J138" s="207"/>
      <c r="K138" s="207"/>
      <c r="L138" s="210"/>
    </row>
    <row r="139" spans="3:12" ht="15" hidden="1" customHeight="1">
      <c r="D139" s="214" t="s">
        <v>3288</v>
      </c>
      <c r="E139" s="538"/>
      <c r="F139" s="205" t="str">
        <f t="shared" si="8"/>
        <v>0x60000FF4</v>
      </c>
      <c r="G139" s="205">
        <v>1610616820</v>
      </c>
      <c r="H139" s="1028"/>
      <c r="I139" s="207"/>
      <c r="J139" s="207"/>
      <c r="K139" s="207"/>
      <c r="L139" s="210"/>
    </row>
    <row r="140" spans="3:12" ht="15" hidden="1" customHeight="1">
      <c r="D140" s="214" t="s">
        <v>3289</v>
      </c>
      <c r="E140" s="538"/>
      <c r="F140" s="205" t="str">
        <f t="shared" si="8"/>
        <v>0x60000FF8</v>
      </c>
      <c r="G140" s="205">
        <v>1610616824</v>
      </c>
      <c r="H140" s="1028"/>
      <c r="I140" s="207"/>
      <c r="J140" s="207"/>
      <c r="K140" s="207"/>
      <c r="L140" s="210"/>
    </row>
    <row r="141" spans="3:12" ht="15" hidden="1" customHeight="1">
      <c r="D141" s="214" t="s">
        <v>3290</v>
      </c>
      <c r="E141" s="538"/>
      <c r="F141" s="205" t="str">
        <f t="shared" si="8"/>
        <v>0x60000FFC</v>
      </c>
      <c r="G141" s="205">
        <v>1610616828</v>
      </c>
      <c r="H141" s="1028"/>
      <c r="I141" s="207"/>
      <c r="J141" s="207"/>
      <c r="K141" s="207"/>
      <c r="L141" s="210"/>
    </row>
    <row r="142" spans="3:12" ht="15" customHeight="1">
      <c r="D142" s="214"/>
      <c r="E142" s="538"/>
      <c r="F142" s="205"/>
      <c r="G142" s="205"/>
      <c r="H142" s="1028"/>
      <c r="I142" s="207"/>
      <c r="J142" s="207"/>
      <c r="K142" s="207"/>
      <c r="L142" s="210"/>
    </row>
    <row r="143" spans="3:12" ht="15" customHeight="1">
      <c r="C143" s="182">
        <v>64</v>
      </c>
      <c r="D143" s="214" t="s">
        <v>3230</v>
      </c>
      <c r="E143" s="538"/>
      <c r="F143" s="205" t="str">
        <f t="shared" si="8"/>
        <v>0x60001FF0</v>
      </c>
      <c r="G143" s="558">
        <v>1610620912</v>
      </c>
      <c r="H143" s="1028"/>
      <c r="I143" s="207"/>
      <c r="J143" s="207" t="s">
        <v>3227</v>
      </c>
      <c r="K143" s="207"/>
      <c r="L143" s="210" t="s">
        <v>3231</v>
      </c>
    </row>
    <row r="144" spans="3:12" ht="15" customHeight="1">
      <c r="C144" s="182">
        <v>65</v>
      </c>
      <c r="D144" s="214" t="s">
        <v>3228</v>
      </c>
      <c r="E144" s="538"/>
      <c r="F144" s="205" t="str">
        <f t="shared" si="8"/>
        <v>0x60001FF4</v>
      </c>
      <c r="G144" s="558">
        <v>1610620916</v>
      </c>
      <c r="H144" s="1028"/>
      <c r="I144" s="207"/>
      <c r="J144" s="207" t="s">
        <v>3227</v>
      </c>
      <c r="K144" s="207"/>
      <c r="L144" s="210" t="s">
        <v>3229</v>
      </c>
    </row>
    <row r="145" spans="2:12" ht="15" customHeight="1">
      <c r="C145" s="182">
        <v>66</v>
      </c>
      <c r="D145" s="214" t="s">
        <v>3226</v>
      </c>
      <c r="E145" s="538"/>
      <c r="F145" s="205" t="str">
        <f t="shared" ref="F145:F146" si="9">"0x"&amp;DEC2HEX(G145)</f>
        <v>0x60001FF8</v>
      </c>
      <c r="G145" s="558">
        <v>1610620920</v>
      </c>
      <c r="H145" s="1028"/>
      <c r="I145" s="207"/>
      <c r="J145" s="207"/>
      <c r="K145" s="207"/>
      <c r="L145" s="210" t="s">
        <v>3294</v>
      </c>
    </row>
    <row r="146" spans="2:12" ht="15" customHeight="1" thickBot="1">
      <c r="B146" s="352" t="s">
        <v>3215</v>
      </c>
      <c r="C146" s="182">
        <v>67</v>
      </c>
      <c r="D146" s="214" t="s">
        <v>3216</v>
      </c>
      <c r="E146" s="538"/>
      <c r="F146" s="205" t="str">
        <f t="shared" si="9"/>
        <v>0x60001FFC</v>
      </c>
      <c r="G146" s="558">
        <v>1610620924</v>
      </c>
      <c r="H146" s="1028"/>
      <c r="I146" s="207"/>
      <c r="J146" s="207"/>
      <c r="K146" s="207"/>
      <c r="L146" s="210"/>
    </row>
    <row r="147" spans="2:12" ht="60" customHeight="1" thickTop="1" thickBot="1">
      <c r="D147" s="825" t="s">
        <v>3151</v>
      </c>
      <c r="E147" s="826"/>
      <c r="F147" s="826"/>
      <c r="G147" s="826"/>
      <c r="H147" s="826"/>
      <c r="I147" s="826"/>
      <c r="J147" s="826"/>
      <c r="K147" s="826"/>
      <c r="L147" s="827"/>
    </row>
    <row r="148" spans="2:12" ht="15" customHeight="1" thickTop="1">
      <c r="D148" s="214" t="s">
        <v>2083</v>
      </c>
      <c r="E148" s="538"/>
      <c r="F148" s="205"/>
      <c r="G148" s="205"/>
      <c r="H148" s="1028"/>
      <c r="I148" s="207"/>
      <c r="J148" s="207" t="s">
        <v>3217</v>
      </c>
      <c r="K148" s="207"/>
      <c r="L148" s="210" t="s">
        <v>3218</v>
      </c>
    </row>
    <row r="149" spans="2:12" ht="15" customHeight="1">
      <c r="D149" s="214"/>
      <c r="E149" s="538"/>
      <c r="F149" s="205"/>
      <c r="G149" s="205"/>
      <c r="H149" s="1028"/>
      <c r="I149" s="207"/>
      <c r="J149" s="207"/>
      <c r="K149" s="207"/>
      <c r="L149" s="210"/>
    </row>
    <row r="150" spans="2:12" ht="15" customHeight="1">
      <c r="D150" s="214"/>
      <c r="E150" s="538"/>
      <c r="F150" s="205"/>
      <c r="G150" s="205"/>
      <c r="H150" s="1028"/>
      <c r="I150" s="207"/>
      <c r="J150" s="207"/>
      <c r="K150" s="207"/>
      <c r="L150" s="210"/>
    </row>
    <row r="151" spans="2:12" ht="15" customHeight="1">
      <c r="D151" s="214"/>
      <c r="E151" s="538"/>
      <c r="F151" s="205"/>
      <c r="G151" s="205"/>
      <c r="H151" s="1028"/>
      <c r="I151" s="207"/>
      <c r="J151" s="207"/>
      <c r="K151" s="207"/>
      <c r="L151" s="210"/>
    </row>
    <row r="152" spans="2:12" ht="15" customHeight="1">
      <c r="D152" s="214"/>
      <c r="E152" s="538"/>
      <c r="F152" s="205"/>
      <c r="G152" s="205"/>
      <c r="H152" s="1028"/>
      <c r="I152" s="207"/>
      <c r="J152" s="207"/>
      <c r="K152" s="207"/>
      <c r="L152" s="210"/>
    </row>
    <row r="153" spans="2:12" ht="15" customHeight="1">
      <c r="D153" s="214"/>
      <c r="E153" s="538"/>
      <c r="F153" s="205"/>
      <c r="G153" s="205"/>
      <c r="H153" s="1028"/>
      <c r="I153" s="207"/>
      <c r="J153" s="207"/>
      <c r="K153" s="207"/>
      <c r="L153" s="210"/>
    </row>
    <row r="154" spans="2:12" ht="15" customHeight="1">
      <c r="D154" s="214"/>
      <c r="E154" s="538"/>
      <c r="F154" s="205"/>
      <c r="G154" s="205"/>
      <c r="H154" s="1028"/>
      <c r="I154" s="207"/>
      <c r="J154" s="207"/>
      <c r="K154" s="207"/>
      <c r="L154" s="210"/>
    </row>
    <row r="155" spans="2:12" ht="15" customHeight="1">
      <c r="D155" s="214"/>
      <c r="E155" s="538"/>
      <c r="F155" s="205"/>
      <c r="G155" s="205"/>
      <c r="H155" s="1028"/>
      <c r="I155" s="207"/>
      <c r="J155" s="207"/>
      <c r="K155" s="207"/>
      <c r="L155" s="210"/>
    </row>
    <row r="156" spans="2:12" ht="15" customHeight="1" thickBot="1">
      <c r="D156" s="214"/>
      <c r="E156" s="538"/>
      <c r="F156" s="205"/>
      <c r="G156" s="205"/>
      <c r="H156" s="1028"/>
      <c r="I156" s="207"/>
      <c r="J156" s="207"/>
      <c r="K156" s="207"/>
      <c r="L156" s="210"/>
    </row>
    <row r="157" spans="2:12" ht="60" customHeight="1" thickTop="1" thickBot="1">
      <c r="D157" s="825" t="s">
        <v>3152</v>
      </c>
      <c r="E157" s="826"/>
      <c r="F157" s="826"/>
      <c r="G157" s="826"/>
      <c r="H157" s="826"/>
      <c r="I157" s="826"/>
      <c r="J157" s="826"/>
      <c r="K157" s="826"/>
      <c r="L157" s="827"/>
    </row>
    <row r="158" spans="2:12" ht="15" customHeight="1" thickTop="1">
      <c r="B158" s="352" t="s">
        <v>2105</v>
      </c>
      <c r="D158" s="214" t="s">
        <v>3219</v>
      </c>
      <c r="E158" s="538"/>
      <c r="F158" s="205" t="str">
        <f>"0x"&amp;DEC2HEX(G158)</f>
        <v>0x60002300</v>
      </c>
      <c r="G158" s="558">
        <v>1610621696</v>
      </c>
      <c r="H158" s="1028"/>
      <c r="I158" s="207"/>
      <c r="J158" s="207"/>
      <c r="K158" s="207"/>
      <c r="L158" s="210" t="s">
        <v>3220</v>
      </c>
    </row>
    <row r="159" spans="2:12" ht="15" customHeight="1">
      <c r="B159" s="352" t="s">
        <v>2105</v>
      </c>
      <c r="D159" s="214" t="s">
        <v>3221</v>
      </c>
      <c r="E159" s="538"/>
      <c r="F159" s="205" t="str">
        <f>"0x"&amp;DEC2HEX(G159)</f>
        <v>0x60002304</v>
      </c>
      <c r="G159" s="558">
        <v>1610621700</v>
      </c>
      <c r="H159" s="1028"/>
      <c r="I159" s="207"/>
      <c r="J159" s="207"/>
      <c r="K159" s="207"/>
      <c r="L159" s="210" t="s">
        <v>3222</v>
      </c>
    </row>
    <row r="160" spans="2:12" ht="15" customHeight="1">
      <c r="B160" s="352" t="s">
        <v>2105</v>
      </c>
      <c r="D160" s="214" t="s">
        <v>3223</v>
      </c>
      <c r="E160" s="538"/>
      <c r="F160" s="205" t="str">
        <f t="shared" ref="F160:F166" si="10">"0x"&amp;DEC2HEX(G160)</f>
        <v>0x60002308</v>
      </c>
      <c r="G160" s="558">
        <v>1610621704</v>
      </c>
      <c r="H160" s="1028"/>
      <c r="I160" s="207"/>
      <c r="J160" s="207"/>
      <c r="K160" s="207"/>
      <c r="L160" s="210" t="s">
        <v>4124</v>
      </c>
    </row>
    <row r="161" spans="2:12" ht="15" customHeight="1">
      <c r="B161" s="352" t="s">
        <v>2105</v>
      </c>
      <c r="D161" s="214" t="s">
        <v>3224</v>
      </c>
      <c r="E161" s="538"/>
      <c r="F161" s="205" t="str">
        <f t="shared" si="10"/>
        <v>0x6000230C</v>
      </c>
      <c r="G161" s="558">
        <v>1610621708</v>
      </c>
      <c r="H161" s="1028"/>
      <c r="I161" s="207"/>
      <c r="J161" s="207"/>
      <c r="K161" s="207"/>
      <c r="L161" s="210" t="s">
        <v>4123</v>
      </c>
    </row>
    <row r="162" spans="2:12" ht="15" customHeight="1">
      <c r="B162" s="352" t="s">
        <v>2105</v>
      </c>
      <c r="D162" s="214" t="s">
        <v>3372</v>
      </c>
      <c r="E162" s="538"/>
      <c r="F162" s="205" t="str">
        <f t="shared" si="10"/>
        <v>0x60002310</v>
      </c>
      <c r="G162" s="558">
        <v>1610621712</v>
      </c>
      <c r="H162" s="1028"/>
      <c r="I162" s="207"/>
      <c r="J162" s="207"/>
      <c r="K162" s="207"/>
      <c r="L162" s="210"/>
    </row>
    <row r="163" spans="2:12" ht="15" customHeight="1">
      <c r="B163" s="352" t="s">
        <v>2105</v>
      </c>
      <c r="D163" s="214" t="s">
        <v>3373</v>
      </c>
      <c r="E163" s="538"/>
      <c r="F163" s="205" t="str">
        <f t="shared" si="10"/>
        <v>0x60002314</v>
      </c>
      <c r="G163" s="558">
        <v>1610621716</v>
      </c>
      <c r="H163" s="1028"/>
      <c r="I163" s="207"/>
      <c r="J163" s="207"/>
      <c r="K163" s="207"/>
      <c r="L163" s="210"/>
    </row>
    <row r="164" spans="2:12" ht="15" customHeight="1">
      <c r="D164" s="214"/>
      <c r="E164" s="538"/>
      <c r="F164" s="205"/>
      <c r="G164" s="558"/>
      <c r="H164" s="1028"/>
      <c r="I164" s="207"/>
      <c r="J164" s="207"/>
      <c r="K164" s="207"/>
      <c r="L164" s="210"/>
    </row>
    <row r="165" spans="2:12" ht="15" customHeight="1">
      <c r="D165" s="214"/>
      <c r="E165" s="538"/>
      <c r="F165" s="205"/>
      <c r="G165" s="558"/>
      <c r="H165" s="1028"/>
      <c r="I165" s="207"/>
      <c r="J165" s="207"/>
      <c r="K165" s="207"/>
      <c r="L165" s="210"/>
    </row>
    <row r="166" spans="2:12" ht="15" customHeight="1" thickBot="1">
      <c r="D166" s="214" t="s">
        <v>3301</v>
      </c>
      <c r="E166" s="538"/>
      <c r="F166" s="205" t="str">
        <f t="shared" si="10"/>
        <v>0x600025FC</v>
      </c>
      <c r="G166" s="558">
        <v>1610622460</v>
      </c>
      <c r="H166" s="1028" t="s">
        <v>4136</v>
      </c>
      <c r="I166" s="207"/>
      <c r="J166" s="207"/>
      <c r="K166" s="207"/>
      <c r="L166" s="210" t="s">
        <v>4135</v>
      </c>
    </row>
    <row r="167" spans="2:12" ht="60" customHeight="1" thickTop="1" thickBot="1">
      <c r="D167" s="825" t="s">
        <v>3153</v>
      </c>
      <c r="E167" s="826"/>
      <c r="F167" s="826"/>
      <c r="G167" s="826"/>
      <c r="H167" s="826"/>
      <c r="I167" s="826"/>
      <c r="J167" s="826"/>
      <c r="K167" s="826"/>
      <c r="L167" s="827"/>
    </row>
    <row r="168" spans="2:12" ht="15" customHeight="1" thickTop="1">
      <c r="C168" s="182">
        <v>1</v>
      </c>
      <c r="D168" s="214" t="s">
        <v>3146</v>
      </c>
      <c r="E168" s="538"/>
      <c r="F168" s="205" t="str">
        <f>"0x"&amp;DEC2HEX(G168)</f>
        <v>0x60002600</v>
      </c>
      <c r="G168" s="205">
        <v>1610622464</v>
      </c>
      <c r="H168" s="1028"/>
      <c r="I168" s="207"/>
      <c r="J168" s="207"/>
      <c r="K168" s="207" t="s">
        <v>3130</v>
      </c>
      <c r="L168" s="210" t="s">
        <v>4125</v>
      </c>
    </row>
    <row r="169" spans="2:12" ht="15" customHeight="1">
      <c r="C169" s="182">
        <v>2</v>
      </c>
      <c r="D169" s="214" t="s">
        <v>2911</v>
      </c>
      <c r="E169" s="538"/>
      <c r="F169" s="205" t="str">
        <f>"0x"&amp;DEC2HEX(G169)</f>
        <v>0x60002604</v>
      </c>
      <c r="G169" s="205">
        <v>1610622468</v>
      </c>
      <c r="H169" s="1028"/>
      <c r="I169" s="207"/>
      <c r="J169" s="207"/>
      <c r="K169" s="207" t="s">
        <v>3130</v>
      </c>
      <c r="L169" s="210" t="s">
        <v>3147</v>
      </c>
    </row>
    <row r="170" spans="2:12" ht="15" customHeight="1">
      <c r="C170" s="182">
        <v>3</v>
      </c>
      <c r="D170" s="214" t="s">
        <v>2912</v>
      </c>
      <c r="E170" s="538"/>
      <c r="F170" s="205" t="str">
        <f t="shared" ref="F170:F226" si="11">"0x"&amp;DEC2HEX(G170)</f>
        <v>0x60002608</v>
      </c>
      <c r="G170" s="205">
        <v>1610622472</v>
      </c>
      <c r="H170" s="1028"/>
      <c r="I170" s="207"/>
      <c r="J170" s="207"/>
      <c r="K170" s="207" t="s">
        <v>3130</v>
      </c>
      <c r="L170" s="210" t="s">
        <v>3147</v>
      </c>
    </row>
    <row r="171" spans="2:12" ht="15" customHeight="1">
      <c r="C171" s="182">
        <v>4</v>
      </c>
      <c r="D171" s="214" t="s">
        <v>2913</v>
      </c>
      <c r="E171" s="538"/>
      <c r="F171" s="205" t="str">
        <f t="shared" si="11"/>
        <v>0x6000260C</v>
      </c>
      <c r="G171" s="205">
        <v>1610622476</v>
      </c>
      <c r="H171" s="1028"/>
      <c r="I171" s="207"/>
      <c r="J171" s="207"/>
      <c r="K171" s="207" t="s">
        <v>3130</v>
      </c>
      <c r="L171" s="210" t="s">
        <v>3147</v>
      </c>
    </row>
    <row r="172" spans="2:12" ht="15" customHeight="1">
      <c r="C172" s="182">
        <v>5</v>
      </c>
      <c r="D172" s="214" t="s">
        <v>2914</v>
      </c>
      <c r="E172" s="538"/>
      <c r="F172" s="205" t="str">
        <f t="shared" si="11"/>
        <v>0x60002610</v>
      </c>
      <c r="G172" s="205">
        <v>1610622480</v>
      </c>
      <c r="H172" s="1028"/>
      <c r="I172" s="207"/>
      <c r="J172" s="207"/>
      <c r="K172" s="207" t="s">
        <v>3130</v>
      </c>
      <c r="L172" s="210" t="s">
        <v>3147</v>
      </c>
    </row>
    <row r="173" spans="2:12" ht="15" customHeight="1">
      <c r="C173" s="182">
        <v>6</v>
      </c>
      <c r="D173" s="214" t="s">
        <v>2915</v>
      </c>
      <c r="E173" s="538"/>
      <c r="F173" s="205" t="str">
        <f t="shared" si="11"/>
        <v>0x60002614</v>
      </c>
      <c r="G173" s="205">
        <v>1610622484</v>
      </c>
      <c r="H173" s="1028"/>
      <c r="I173" s="207"/>
      <c r="J173" s="207"/>
      <c r="K173" s="207" t="s">
        <v>3130</v>
      </c>
      <c r="L173" s="210" t="s">
        <v>3147</v>
      </c>
    </row>
    <row r="174" spans="2:12" ht="15" customHeight="1">
      <c r="C174" s="182">
        <v>7</v>
      </c>
      <c r="D174" s="214" t="s">
        <v>2916</v>
      </c>
      <c r="E174" s="538"/>
      <c r="F174" s="205" t="str">
        <f t="shared" si="11"/>
        <v>0x60002618</v>
      </c>
      <c r="G174" s="205">
        <v>1610622488</v>
      </c>
      <c r="H174" s="1028"/>
      <c r="I174" s="207"/>
      <c r="J174" s="207"/>
      <c r="K174" s="207" t="s">
        <v>3130</v>
      </c>
      <c r="L174" s="210" t="s">
        <v>3147</v>
      </c>
    </row>
    <row r="175" spans="2:12" ht="15" customHeight="1">
      <c r="C175" s="182">
        <v>8</v>
      </c>
      <c r="D175" s="214" t="s">
        <v>2917</v>
      </c>
      <c r="E175" s="538"/>
      <c r="F175" s="205" t="str">
        <f t="shared" si="11"/>
        <v>0x6000261C</v>
      </c>
      <c r="G175" s="205">
        <v>1610622492</v>
      </c>
      <c r="H175" s="1028"/>
      <c r="I175" s="207"/>
      <c r="J175" s="207"/>
      <c r="K175" s="207" t="s">
        <v>3130</v>
      </c>
      <c r="L175" s="210" t="s">
        <v>3147</v>
      </c>
    </row>
    <row r="176" spans="2:12" ht="15" customHeight="1">
      <c r="C176" s="182">
        <v>9</v>
      </c>
      <c r="D176" s="214" t="s">
        <v>2918</v>
      </c>
      <c r="E176" s="538"/>
      <c r="F176" s="205" t="str">
        <f t="shared" si="11"/>
        <v>0x60002620</v>
      </c>
      <c r="G176" s="205">
        <v>1610622496</v>
      </c>
      <c r="H176" s="1028"/>
      <c r="I176" s="207"/>
      <c r="J176" s="207"/>
      <c r="K176" s="207" t="s">
        <v>3130</v>
      </c>
      <c r="L176" s="210" t="s">
        <v>3147</v>
      </c>
    </row>
    <row r="177" spans="3:12" ht="15" customHeight="1">
      <c r="C177" s="182">
        <v>10</v>
      </c>
      <c r="D177" s="214" t="s">
        <v>2919</v>
      </c>
      <c r="E177" s="538"/>
      <c r="F177" s="205" t="str">
        <f t="shared" si="11"/>
        <v>0x60002624</v>
      </c>
      <c r="G177" s="205">
        <v>1610622500</v>
      </c>
      <c r="H177" s="1028"/>
      <c r="I177" s="207"/>
      <c r="J177" s="207"/>
      <c r="K177" s="207" t="s">
        <v>3130</v>
      </c>
      <c r="L177" s="210" t="s">
        <v>3147</v>
      </c>
    </row>
    <row r="178" spans="3:12" ht="15" customHeight="1">
      <c r="C178" s="182">
        <v>11</v>
      </c>
      <c r="D178" s="214" t="s">
        <v>2920</v>
      </c>
      <c r="E178" s="538"/>
      <c r="F178" s="205" t="str">
        <f t="shared" si="11"/>
        <v>0x60002628</v>
      </c>
      <c r="G178" s="205">
        <v>1610622504</v>
      </c>
      <c r="H178" s="1028"/>
      <c r="I178" s="207"/>
      <c r="J178" s="207"/>
      <c r="K178" s="207" t="s">
        <v>3130</v>
      </c>
      <c r="L178" s="210" t="s">
        <v>3147</v>
      </c>
    </row>
    <row r="179" spans="3:12" ht="15" customHeight="1">
      <c r="C179" s="182">
        <v>12</v>
      </c>
      <c r="D179" s="214" t="s">
        <v>2921</v>
      </c>
      <c r="E179" s="538"/>
      <c r="F179" s="205" t="str">
        <f t="shared" si="11"/>
        <v>0x6000262C</v>
      </c>
      <c r="G179" s="205">
        <v>1610622508</v>
      </c>
      <c r="H179" s="1028"/>
      <c r="I179" s="207"/>
      <c r="J179" s="207"/>
      <c r="K179" s="207" t="s">
        <v>3130</v>
      </c>
      <c r="L179" s="210" t="s">
        <v>3147</v>
      </c>
    </row>
    <row r="180" spans="3:12" ht="15" customHeight="1">
      <c r="C180" s="182">
        <v>13</v>
      </c>
      <c r="D180" s="214" t="s">
        <v>2922</v>
      </c>
      <c r="E180" s="538"/>
      <c r="F180" s="205" t="str">
        <f t="shared" si="11"/>
        <v>0x60002630</v>
      </c>
      <c r="G180" s="205">
        <v>1610622512</v>
      </c>
      <c r="H180" s="1028"/>
      <c r="I180" s="207"/>
      <c r="J180" s="207"/>
      <c r="K180" s="207" t="s">
        <v>3130</v>
      </c>
      <c r="L180" s="210" t="s">
        <v>3147</v>
      </c>
    </row>
    <row r="181" spans="3:12" ht="15" customHeight="1">
      <c r="C181" s="182">
        <v>14</v>
      </c>
      <c r="D181" s="214" t="s">
        <v>2923</v>
      </c>
      <c r="E181" s="538"/>
      <c r="F181" s="205" t="str">
        <f t="shared" si="11"/>
        <v>0x60002634</v>
      </c>
      <c r="G181" s="205">
        <v>1610622516</v>
      </c>
      <c r="H181" s="1028"/>
      <c r="I181" s="207"/>
      <c r="J181" s="207"/>
      <c r="K181" s="207" t="s">
        <v>3130</v>
      </c>
      <c r="L181" s="210" t="s">
        <v>3147</v>
      </c>
    </row>
    <row r="182" spans="3:12" ht="15" customHeight="1">
      <c r="C182" s="182">
        <v>15</v>
      </c>
      <c r="D182" s="214" t="s">
        <v>2924</v>
      </c>
      <c r="E182" s="538"/>
      <c r="F182" s="205" t="str">
        <f t="shared" si="11"/>
        <v>0x60002638</v>
      </c>
      <c r="G182" s="205">
        <v>1610622520</v>
      </c>
      <c r="H182" s="1028"/>
      <c r="I182" s="207"/>
      <c r="J182" s="207"/>
      <c r="K182" s="207" t="s">
        <v>3130</v>
      </c>
      <c r="L182" s="210" t="s">
        <v>3147</v>
      </c>
    </row>
    <row r="183" spans="3:12" ht="15" customHeight="1">
      <c r="C183" s="182">
        <v>16</v>
      </c>
      <c r="D183" s="214" t="s">
        <v>2925</v>
      </c>
      <c r="E183" s="538"/>
      <c r="F183" s="205" t="str">
        <f t="shared" si="11"/>
        <v>0x6000263C</v>
      </c>
      <c r="G183" s="205">
        <v>1610622524</v>
      </c>
      <c r="H183" s="1028"/>
      <c r="I183" s="207"/>
      <c r="J183" s="207"/>
      <c r="K183" s="207" t="s">
        <v>3130</v>
      </c>
      <c r="L183" s="210" t="s">
        <v>3147</v>
      </c>
    </row>
    <row r="184" spans="3:12" ht="15" customHeight="1">
      <c r="C184" s="182">
        <v>17</v>
      </c>
      <c r="D184" s="214" t="s">
        <v>3148</v>
      </c>
      <c r="E184" s="538"/>
      <c r="F184" s="205" t="str">
        <f t="shared" si="11"/>
        <v>0x60002640</v>
      </c>
      <c r="G184" s="205">
        <v>1610622528</v>
      </c>
      <c r="H184" s="1028"/>
      <c r="I184" s="207"/>
      <c r="J184" s="207"/>
      <c r="K184" s="207" t="s">
        <v>3130</v>
      </c>
      <c r="L184" s="210" t="s">
        <v>3149</v>
      </c>
    </row>
    <row r="185" spans="3:12" ht="15" customHeight="1">
      <c r="C185" s="182">
        <v>18</v>
      </c>
      <c r="D185" s="214" t="s">
        <v>2926</v>
      </c>
      <c r="E185" s="538"/>
      <c r="F185" s="205" t="str">
        <f t="shared" si="11"/>
        <v>0x60002644</v>
      </c>
      <c r="G185" s="205">
        <v>1610622532</v>
      </c>
      <c r="H185" s="1028"/>
      <c r="I185" s="207"/>
      <c r="J185" s="207"/>
      <c r="K185" s="207" t="s">
        <v>3130</v>
      </c>
      <c r="L185" s="210" t="s">
        <v>3149</v>
      </c>
    </row>
    <row r="186" spans="3:12" ht="15" customHeight="1">
      <c r="C186" s="182">
        <v>19</v>
      </c>
      <c r="D186" s="214" t="s">
        <v>2927</v>
      </c>
      <c r="E186" s="538"/>
      <c r="F186" s="205" t="str">
        <f t="shared" si="11"/>
        <v>0x60002648</v>
      </c>
      <c r="G186" s="205">
        <v>1610622536</v>
      </c>
      <c r="H186" s="1028"/>
      <c r="I186" s="207"/>
      <c r="J186" s="207"/>
      <c r="K186" s="207" t="s">
        <v>3130</v>
      </c>
      <c r="L186" s="210" t="s">
        <v>3149</v>
      </c>
    </row>
    <row r="187" spans="3:12" ht="15" customHeight="1">
      <c r="C187" s="182">
        <v>20</v>
      </c>
      <c r="D187" s="214" t="s">
        <v>2928</v>
      </c>
      <c r="E187" s="538"/>
      <c r="F187" s="205" t="str">
        <f t="shared" si="11"/>
        <v>0x6000264C</v>
      </c>
      <c r="G187" s="205">
        <v>1610622540</v>
      </c>
      <c r="H187" s="1028"/>
      <c r="I187" s="207"/>
      <c r="J187" s="207"/>
      <c r="K187" s="207" t="s">
        <v>3130</v>
      </c>
      <c r="L187" s="210" t="s">
        <v>3149</v>
      </c>
    </row>
    <row r="188" spans="3:12" ht="15" customHeight="1">
      <c r="C188" s="182">
        <v>21</v>
      </c>
      <c r="D188" s="214" t="s">
        <v>2929</v>
      </c>
      <c r="E188" s="538"/>
      <c r="F188" s="205" t="str">
        <f t="shared" si="11"/>
        <v>0x60002650</v>
      </c>
      <c r="G188" s="205">
        <v>1610622544</v>
      </c>
      <c r="H188" s="1028"/>
      <c r="I188" s="207"/>
      <c r="J188" s="207"/>
      <c r="K188" s="207" t="s">
        <v>3130</v>
      </c>
      <c r="L188" s="210" t="s">
        <v>3149</v>
      </c>
    </row>
    <row r="189" spans="3:12" ht="15" customHeight="1">
      <c r="C189" s="182">
        <v>22</v>
      </c>
      <c r="D189" s="214" t="s">
        <v>2930</v>
      </c>
      <c r="E189" s="538"/>
      <c r="F189" s="205" t="str">
        <f t="shared" si="11"/>
        <v>0x60002654</v>
      </c>
      <c r="G189" s="205">
        <v>1610622548</v>
      </c>
      <c r="H189" s="1028"/>
      <c r="I189" s="207"/>
      <c r="J189" s="207"/>
      <c r="K189" s="207" t="s">
        <v>3130</v>
      </c>
      <c r="L189" s="210" t="s">
        <v>3149</v>
      </c>
    </row>
    <row r="190" spans="3:12" ht="15" customHeight="1">
      <c r="C190" s="182">
        <v>23</v>
      </c>
      <c r="D190" s="214" t="s">
        <v>2931</v>
      </c>
      <c r="E190" s="538"/>
      <c r="F190" s="205" t="str">
        <f t="shared" si="11"/>
        <v>0x60002658</v>
      </c>
      <c r="G190" s="205">
        <v>1610622552</v>
      </c>
      <c r="H190" s="1028"/>
      <c r="I190" s="207"/>
      <c r="J190" s="207"/>
      <c r="K190" s="207" t="s">
        <v>3130</v>
      </c>
      <c r="L190" s="210" t="s">
        <v>3149</v>
      </c>
    </row>
    <row r="191" spans="3:12" ht="15" customHeight="1">
      <c r="C191" s="182">
        <v>24</v>
      </c>
      <c r="D191" s="214" t="s">
        <v>2932</v>
      </c>
      <c r="E191" s="538"/>
      <c r="F191" s="205" t="str">
        <f t="shared" si="11"/>
        <v>0x6000265C</v>
      </c>
      <c r="G191" s="205">
        <v>1610622556</v>
      </c>
      <c r="H191" s="1028"/>
      <c r="I191" s="207"/>
      <c r="J191" s="207"/>
      <c r="K191" s="207" t="s">
        <v>3130</v>
      </c>
      <c r="L191" s="210" t="s">
        <v>3149</v>
      </c>
    </row>
    <row r="192" spans="3:12" ht="15" customHeight="1">
      <c r="C192" s="182">
        <v>25</v>
      </c>
      <c r="D192" s="214" t="s">
        <v>2933</v>
      </c>
      <c r="E192" s="538"/>
      <c r="F192" s="205" t="str">
        <f t="shared" si="11"/>
        <v>0x60002660</v>
      </c>
      <c r="G192" s="205">
        <v>1610622560</v>
      </c>
      <c r="H192" s="1028"/>
      <c r="I192" s="207"/>
      <c r="J192" s="207"/>
      <c r="K192" s="207" t="s">
        <v>3130</v>
      </c>
      <c r="L192" s="210" t="s">
        <v>3149</v>
      </c>
    </row>
    <row r="193" spans="3:12" ht="15" customHeight="1">
      <c r="C193" s="182">
        <v>26</v>
      </c>
      <c r="D193" s="214" t="s">
        <v>2934</v>
      </c>
      <c r="E193" s="538"/>
      <c r="F193" s="205" t="str">
        <f t="shared" si="11"/>
        <v>0x60002664</v>
      </c>
      <c r="G193" s="205">
        <v>1610622564</v>
      </c>
      <c r="H193" s="1028"/>
      <c r="I193" s="207"/>
      <c r="J193" s="207"/>
      <c r="K193" s="207" t="s">
        <v>3130</v>
      </c>
      <c r="L193" s="210" t="s">
        <v>3149</v>
      </c>
    </row>
    <row r="194" spans="3:12" ht="15" customHeight="1">
      <c r="C194" s="182">
        <v>27</v>
      </c>
      <c r="D194" s="214" t="s">
        <v>2935</v>
      </c>
      <c r="E194" s="538"/>
      <c r="F194" s="205" t="str">
        <f t="shared" si="11"/>
        <v>0x60002668</v>
      </c>
      <c r="G194" s="205">
        <v>1610622568</v>
      </c>
      <c r="H194" s="1028"/>
      <c r="I194" s="207"/>
      <c r="J194" s="207"/>
      <c r="K194" s="207" t="s">
        <v>3130</v>
      </c>
      <c r="L194" s="210" t="s">
        <v>3149</v>
      </c>
    </row>
    <row r="195" spans="3:12" ht="15" customHeight="1">
      <c r="C195" s="182">
        <v>28</v>
      </c>
      <c r="D195" s="214" t="s">
        <v>2936</v>
      </c>
      <c r="E195" s="538"/>
      <c r="F195" s="205" t="str">
        <f t="shared" si="11"/>
        <v>0x6000266C</v>
      </c>
      <c r="G195" s="205">
        <v>1610622572</v>
      </c>
      <c r="H195" s="1028"/>
      <c r="I195" s="207"/>
      <c r="J195" s="207"/>
      <c r="K195" s="207" t="s">
        <v>3130</v>
      </c>
      <c r="L195" s="210" t="s">
        <v>3149</v>
      </c>
    </row>
    <row r="196" spans="3:12" ht="15" customHeight="1">
      <c r="C196" s="182">
        <v>29</v>
      </c>
      <c r="D196" s="214" t="s">
        <v>2937</v>
      </c>
      <c r="E196" s="538"/>
      <c r="F196" s="205" t="str">
        <f t="shared" si="11"/>
        <v>0x60002670</v>
      </c>
      <c r="G196" s="205">
        <v>1610622576</v>
      </c>
      <c r="H196" s="1028"/>
      <c r="I196" s="207"/>
      <c r="J196" s="207"/>
      <c r="K196" s="207" t="s">
        <v>3130</v>
      </c>
      <c r="L196" s="210" t="s">
        <v>3149</v>
      </c>
    </row>
    <row r="197" spans="3:12" ht="15" customHeight="1">
      <c r="C197" s="182">
        <v>30</v>
      </c>
      <c r="D197" s="214" t="s">
        <v>2938</v>
      </c>
      <c r="E197" s="538"/>
      <c r="F197" s="205" t="str">
        <f t="shared" si="11"/>
        <v>0x60002674</v>
      </c>
      <c r="G197" s="205">
        <v>1610622580</v>
      </c>
      <c r="H197" s="1028"/>
      <c r="I197" s="207"/>
      <c r="J197" s="207"/>
      <c r="K197" s="207" t="s">
        <v>3130</v>
      </c>
      <c r="L197" s="210" t="s">
        <v>3149</v>
      </c>
    </row>
    <row r="198" spans="3:12" ht="15" customHeight="1">
      <c r="C198" s="182">
        <v>31</v>
      </c>
      <c r="D198" s="214" t="s">
        <v>2939</v>
      </c>
      <c r="E198" s="538"/>
      <c r="F198" s="205" t="str">
        <f t="shared" si="11"/>
        <v>0x60002678</v>
      </c>
      <c r="G198" s="205">
        <v>1610622584</v>
      </c>
      <c r="H198" s="1028"/>
      <c r="I198" s="207"/>
      <c r="J198" s="207"/>
      <c r="K198" s="207" t="s">
        <v>3130</v>
      </c>
      <c r="L198" s="210" t="s">
        <v>3149</v>
      </c>
    </row>
    <row r="199" spans="3:12" ht="15" customHeight="1">
      <c r="C199" s="182">
        <v>32</v>
      </c>
      <c r="D199" s="214" t="s">
        <v>2940</v>
      </c>
      <c r="E199" s="538"/>
      <c r="F199" s="205" t="str">
        <f t="shared" si="11"/>
        <v>0x6000267C</v>
      </c>
      <c r="G199" s="205">
        <v>1610622588</v>
      </c>
      <c r="H199" s="1028"/>
      <c r="I199" s="207"/>
      <c r="J199" s="207"/>
      <c r="K199" s="207" t="s">
        <v>3130</v>
      </c>
      <c r="L199" s="210" t="s">
        <v>3149</v>
      </c>
    </row>
    <row r="200" spans="3:12" ht="15" customHeight="1">
      <c r="C200" s="182">
        <v>33</v>
      </c>
      <c r="D200" s="214" t="s">
        <v>3308</v>
      </c>
      <c r="E200" s="538"/>
      <c r="F200" s="205" t="str">
        <f t="shared" si="11"/>
        <v>0x60002680</v>
      </c>
      <c r="G200" s="205">
        <v>1610622592</v>
      </c>
      <c r="H200" s="1028"/>
      <c r="I200" s="207"/>
      <c r="J200" s="207"/>
      <c r="K200" s="207"/>
      <c r="L200" s="210"/>
    </row>
    <row r="201" spans="3:12" ht="15" customHeight="1">
      <c r="C201" s="182">
        <v>34</v>
      </c>
      <c r="D201" s="214" t="s">
        <v>3309</v>
      </c>
      <c r="E201" s="538"/>
      <c r="F201" s="205" t="str">
        <f t="shared" si="11"/>
        <v>0x60002684</v>
      </c>
      <c r="G201" s="205">
        <v>1610622596</v>
      </c>
      <c r="H201" s="1028"/>
      <c r="I201" s="207"/>
      <c r="J201" s="207"/>
      <c r="K201" s="207"/>
      <c r="L201" s="210"/>
    </row>
    <row r="202" spans="3:12" ht="15" customHeight="1">
      <c r="C202" s="182">
        <v>35</v>
      </c>
      <c r="D202" s="214" t="s">
        <v>3310</v>
      </c>
      <c r="E202" s="538"/>
      <c r="F202" s="205" t="str">
        <f t="shared" si="11"/>
        <v>0x60002688</v>
      </c>
      <c r="G202" s="205">
        <v>1610622600</v>
      </c>
      <c r="H202" s="1028"/>
      <c r="I202" s="207"/>
      <c r="J202" s="207"/>
      <c r="K202" s="207"/>
      <c r="L202" s="210"/>
    </row>
    <row r="203" spans="3:12" ht="15" customHeight="1">
      <c r="C203" s="182">
        <v>36</v>
      </c>
      <c r="D203" s="214" t="s">
        <v>3311</v>
      </c>
      <c r="E203" s="538"/>
      <c r="F203" s="205" t="str">
        <f t="shared" si="11"/>
        <v>0x6000268C</v>
      </c>
      <c r="G203" s="205">
        <v>1610622604</v>
      </c>
      <c r="H203" s="1028"/>
      <c r="I203" s="207"/>
      <c r="J203" s="207"/>
      <c r="K203" s="207"/>
      <c r="L203" s="210"/>
    </row>
    <row r="204" spans="3:12" ht="15" customHeight="1">
      <c r="C204" s="182">
        <v>37</v>
      </c>
      <c r="D204" s="214" t="s">
        <v>3312</v>
      </c>
      <c r="E204" s="538"/>
      <c r="F204" s="205" t="str">
        <f t="shared" si="11"/>
        <v>0x60002690</v>
      </c>
      <c r="G204" s="205">
        <v>1610622608</v>
      </c>
      <c r="H204" s="1028"/>
      <c r="I204" s="207"/>
      <c r="J204" s="207"/>
      <c r="K204" s="207"/>
      <c r="L204" s="210"/>
    </row>
    <row r="205" spans="3:12" ht="15" customHeight="1">
      <c r="C205" s="182">
        <v>38</v>
      </c>
      <c r="D205" s="214" t="s">
        <v>3313</v>
      </c>
      <c r="E205" s="538"/>
      <c r="F205" s="205" t="str">
        <f t="shared" si="11"/>
        <v>0x60002694</v>
      </c>
      <c r="G205" s="205">
        <v>1610622612</v>
      </c>
      <c r="H205" s="1028"/>
      <c r="I205" s="207"/>
      <c r="J205" s="207"/>
      <c r="K205" s="207"/>
      <c r="L205" s="210"/>
    </row>
    <row r="206" spans="3:12" ht="15" customHeight="1">
      <c r="C206" s="182">
        <v>39</v>
      </c>
      <c r="D206" s="214" t="s">
        <v>3314</v>
      </c>
      <c r="E206" s="538"/>
      <c r="F206" s="205" t="str">
        <f t="shared" si="11"/>
        <v>0x60002698</v>
      </c>
      <c r="G206" s="205">
        <v>1610622616</v>
      </c>
      <c r="H206" s="1028"/>
      <c r="I206" s="207"/>
      <c r="J206" s="207"/>
      <c r="K206" s="207"/>
      <c r="L206" s="210"/>
    </row>
    <row r="207" spans="3:12" ht="15" customHeight="1">
      <c r="C207" s="182">
        <v>40</v>
      </c>
      <c r="D207" s="214" t="s">
        <v>3315</v>
      </c>
      <c r="E207" s="538"/>
      <c r="F207" s="205" t="str">
        <f t="shared" si="11"/>
        <v>0x6000269C</v>
      </c>
      <c r="G207" s="205">
        <v>1610622620</v>
      </c>
      <c r="H207" s="1028"/>
      <c r="I207" s="207"/>
      <c r="J207" s="207"/>
      <c r="K207" s="207"/>
      <c r="L207" s="210"/>
    </row>
    <row r="208" spans="3:12" ht="15" customHeight="1">
      <c r="C208" s="182">
        <v>41</v>
      </c>
      <c r="D208" s="214" t="s">
        <v>3316</v>
      </c>
      <c r="E208" s="538"/>
      <c r="F208" s="205" t="str">
        <f t="shared" si="11"/>
        <v>0x600026A0</v>
      </c>
      <c r="G208" s="205">
        <v>1610622624</v>
      </c>
      <c r="H208" s="1028"/>
      <c r="I208" s="207"/>
      <c r="J208" s="207"/>
      <c r="K208" s="207"/>
      <c r="L208" s="210"/>
    </row>
    <row r="209" spans="2:12" ht="15" customHeight="1">
      <c r="C209" s="182">
        <v>42</v>
      </c>
      <c r="D209" s="214" t="s">
        <v>3317</v>
      </c>
      <c r="E209" s="538"/>
      <c r="F209" s="205" t="str">
        <f t="shared" si="11"/>
        <v>0x600026A4</v>
      </c>
      <c r="G209" s="205">
        <v>1610622628</v>
      </c>
      <c r="H209" s="1028"/>
      <c r="I209" s="207"/>
      <c r="J209" s="207"/>
      <c r="K209" s="207"/>
      <c r="L209" s="210"/>
    </row>
    <row r="210" spans="2:12" ht="15" customHeight="1">
      <c r="C210" s="182">
        <v>43</v>
      </c>
      <c r="D210" s="214" t="s">
        <v>3318</v>
      </c>
      <c r="E210" s="538"/>
      <c r="F210" s="205" t="str">
        <f t="shared" si="11"/>
        <v>0x600026A8</v>
      </c>
      <c r="G210" s="205">
        <v>1610622632</v>
      </c>
      <c r="H210" s="1028"/>
      <c r="I210" s="207"/>
      <c r="J210" s="207"/>
      <c r="K210" s="207"/>
      <c r="L210" s="210"/>
    </row>
    <row r="211" spans="2:12" ht="15" customHeight="1">
      <c r="C211" s="182">
        <v>44</v>
      </c>
      <c r="D211" s="214" t="s">
        <v>3319</v>
      </c>
      <c r="E211" s="538"/>
      <c r="F211" s="205" t="str">
        <f t="shared" si="11"/>
        <v>0x600026AC</v>
      </c>
      <c r="G211" s="205">
        <v>1610622636</v>
      </c>
      <c r="H211" s="1028"/>
      <c r="I211" s="207"/>
      <c r="J211" s="207"/>
      <c r="K211" s="207"/>
      <c r="L211" s="210"/>
    </row>
    <row r="212" spans="2:12" ht="15" customHeight="1">
      <c r="C212" s="182">
        <v>45</v>
      </c>
      <c r="D212" s="214" t="s">
        <v>3320</v>
      </c>
      <c r="E212" s="538"/>
      <c r="F212" s="205" t="str">
        <f t="shared" si="11"/>
        <v>0x600026B0</v>
      </c>
      <c r="G212" s="205">
        <v>1610622640</v>
      </c>
      <c r="H212" s="1028"/>
      <c r="I212" s="207"/>
      <c r="J212" s="207"/>
      <c r="K212" s="207"/>
      <c r="L212" s="210"/>
    </row>
    <row r="213" spans="2:12" ht="15" customHeight="1">
      <c r="C213" s="182">
        <v>46</v>
      </c>
      <c r="D213" s="214" t="s">
        <v>3321</v>
      </c>
      <c r="E213" s="538"/>
      <c r="F213" s="205" t="str">
        <f t="shared" si="11"/>
        <v>0x600026B4</v>
      </c>
      <c r="G213" s="205">
        <v>1610622644</v>
      </c>
      <c r="H213" s="1028"/>
      <c r="I213" s="207"/>
      <c r="J213" s="207"/>
      <c r="K213" s="207"/>
      <c r="L213" s="210"/>
    </row>
    <row r="214" spans="2:12" ht="15" customHeight="1">
      <c r="C214" s="182">
        <v>47</v>
      </c>
      <c r="D214" s="214" t="s">
        <v>3322</v>
      </c>
      <c r="E214" s="538"/>
      <c r="F214" s="205" t="str">
        <f t="shared" si="11"/>
        <v>0x600026B8</v>
      </c>
      <c r="G214" s="205">
        <v>1610622648</v>
      </c>
      <c r="H214" s="1028"/>
      <c r="I214" s="207"/>
      <c r="J214" s="207"/>
      <c r="K214" s="207"/>
      <c r="L214" s="210"/>
    </row>
    <row r="215" spans="2:12" ht="15" customHeight="1">
      <c r="C215" s="182">
        <v>48</v>
      </c>
      <c r="D215" s="214" t="s">
        <v>3323</v>
      </c>
      <c r="E215" s="538"/>
      <c r="F215" s="205" t="str">
        <f t="shared" si="11"/>
        <v>0x600026BC</v>
      </c>
      <c r="G215" s="205">
        <v>1610622652</v>
      </c>
      <c r="H215" s="1028"/>
      <c r="I215" s="207"/>
      <c r="J215" s="207"/>
      <c r="K215" s="207"/>
      <c r="L215" s="210"/>
    </row>
    <row r="216" spans="2:12" ht="15" customHeight="1">
      <c r="B216" s="352" t="s">
        <v>3215</v>
      </c>
      <c r="C216" s="182">
        <v>49</v>
      </c>
      <c r="D216" s="214" t="s">
        <v>3324</v>
      </c>
      <c r="E216" s="538"/>
      <c r="F216" s="205" t="str">
        <f t="shared" si="11"/>
        <v>0x600026C0</v>
      </c>
      <c r="G216" s="205">
        <v>1610622656</v>
      </c>
      <c r="H216" s="1028"/>
      <c r="I216" s="207"/>
      <c r="J216" s="207"/>
      <c r="K216" s="207"/>
      <c r="L216" s="210" t="s">
        <v>4126</v>
      </c>
    </row>
    <row r="217" spans="2:12" ht="15" customHeight="1">
      <c r="C217" s="182">
        <v>50</v>
      </c>
      <c r="D217" s="214" t="s">
        <v>3155</v>
      </c>
      <c r="E217" s="538"/>
      <c r="F217" s="205" t="str">
        <f t="shared" si="11"/>
        <v>0x600026C4</v>
      </c>
      <c r="G217" s="205">
        <v>1610622660</v>
      </c>
      <c r="H217" s="1028"/>
      <c r="I217" s="207"/>
      <c r="J217" s="207"/>
      <c r="K217" s="207"/>
      <c r="L217" s="210" t="s">
        <v>3147</v>
      </c>
    </row>
    <row r="218" spans="2:12" ht="15" customHeight="1">
      <c r="C218" s="182">
        <v>51</v>
      </c>
      <c r="D218" s="214" t="s">
        <v>2941</v>
      </c>
      <c r="E218" s="538"/>
      <c r="F218" s="205" t="str">
        <f t="shared" si="11"/>
        <v>0x600026C8</v>
      </c>
      <c r="G218" s="205">
        <v>1610622664</v>
      </c>
      <c r="H218" s="1028"/>
      <c r="I218" s="207"/>
      <c r="J218" s="207"/>
      <c r="K218" s="207"/>
      <c r="L218" s="210"/>
    </row>
    <row r="219" spans="2:12" ht="15" customHeight="1">
      <c r="C219" s="182">
        <v>52</v>
      </c>
      <c r="D219" s="214" t="s">
        <v>2942</v>
      </c>
      <c r="E219" s="538"/>
      <c r="F219" s="205" t="str">
        <f t="shared" si="11"/>
        <v>0x600026CC</v>
      </c>
      <c r="G219" s="205">
        <v>1610622668</v>
      </c>
      <c r="H219" s="1028"/>
      <c r="I219" s="207"/>
      <c r="J219" s="207"/>
      <c r="K219" s="207"/>
      <c r="L219" s="210"/>
    </row>
    <row r="220" spans="2:12" ht="15" customHeight="1">
      <c r="C220" s="182">
        <v>53</v>
      </c>
      <c r="D220" s="214" t="s">
        <v>3157</v>
      </c>
      <c r="E220" s="538"/>
      <c r="F220" s="205" t="str">
        <f t="shared" si="11"/>
        <v>0x600026D0</v>
      </c>
      <c r="G220" s="205">
        <v>1610622672</v>
      </c>
      <c r="H220" s="1028"/>
      <c r="I220" s="207"/>
      <c r="J220" s="207"/>
      <c r="K220" s="207"/>
      <c r="L220" s="210"/>
    </row>
    <row r="221" spans="2:12" ht="15" customHeight="1">
      <c r="C221" s="182">
        <v>54</v>
      </c>
      <c r="D221" s="214" t="s">
        <v>3158</v>
      </c>
      <c r="E221" s="538"/>
      <c r="F221" s="205" t="str">
        <f t="shared" si="11"/>
        <v>0x600026D4</v>
      </c>
      <c r="G221" s="205">
        <v>1610622676</v>
      </c>
      <c r="H221" s="1028"/>
      <c r="I221" s="207"/>
      <c r="J221" s="207"/>
      <c r="K221" s="207"/>
      <c r="L221" s="210"/>
    </row>
    <row r="222" spans="2:12" ht="15" customHeight="1">
      <c r="C222" s="182">
        <v>55</v>
      </c>
      <c r="D222" s="214" t="s">
        <v>3156</v>
      </c>
      <c r="E222" s="538"/>
      <c r="F222" s="205" t="str">
        <f t="shared" si="11"/>
        <v>0x600026D8</v>
      </c>
      <c r="G222" s="205">
        <v>1610622680</v>
      </c>
      <c r="H222" s="1028"/>
      <c r="I222" s="207"/>
      <c r="J222" s="207"/>
      <c r="K222" s="207"/>
      <c r="L222" s="210" t="s">
        <v>3149</v>
      </c>
    </row>
    <row r="223" spans="2:12" ht="15" customHeight="1">
      <c r="C223" s="182">
        <v>56</v>
      </c>
      <c r="D223" s="214" t="s">
        <v>2943</v>
      </c>
      <c r="E223" s="538"/>
      <c r="F223" s="205" t="str">
        <f t="shared" si="11"/>
        <v>0x600026DC</v>
      </c>
      <c r="G223" s="205">
        <v>1610622684</v>
      </c>
      <c r="H223" s="1028"/>
      <c r="I223" s="207"/>
      <c r="J223" s="207"/>
      <c r="K223" s="207"/>
      <c r="L223" s="210"/>
    </row>
    <row r="224" spans="2:12" ht="15" customHeight="1">
      <c r="C224" s="182">
        <v>57</v>
      </c>
      <c r="D224" s="214" t="s">
        <v>2944</v>
      </c>
      <c r="E224" s="538"/>
      <c r="F224" s="205" t="str">
        <f t="shared" si="11"/>
        <v>0x600026E0</v>
      </c>
      <c r="G224" s="205">
        <v>1610622688</v>
      </c>
      <c r="H224" s="1028"/>
      <c r="I224" s="207"/>
      <c r="J224" s="207"/>
      <c r="K224" s="207"/>
      <c r="L224" s="210"/>
    </row>
    <row r="225" spans="3:12" ht="15" customHeight="1">
      <c r="C225" s="182">
        <v>58</v>
      </c>
      <c r="D225" s="214" t="s">
        <v>3159</v>
      </c>
      <c r="E225" s="538"/>
      <c r="F225" s="205" t="str">
        <f t="shared" si="11"/>
        <v>0x600026E4</v>
      </c>
      <c r="G225" s="205">
        <v>1610622692</v>
      </c>
      <c r="H225" s="1028"/>
      <c r="I225" s="207"/>
      <c r="J225" s="207"/>
      <c r="K225" s="207"/>
      <c r="L225" s="210"/>
    </row>
    <row r="226" spans="3:12" ht="15" customHeight="1">
      <c r="C226" s="182">
        <v>59</v>
      </c>
      <c r="D226" s="214" t="s">
        <v>3160</v>
      </c>
      <c r="E226" s="538"/>
      <c r="F226" s="205" t="str">
        <f t="shared" si="11"/>
        <v>0x600026E8</v>
      </c>
      <c r="G226" s="205">
        <v>1610622696</v>
      </c>
      <c r="H226" s="1028"/>
      <c r="I226" s="207"/>
      <c r="J226" s="207"/>
      <c r="K226" s="207"/>
      <c r="L226" s="210"/>
    </row>
    <row r="227" spans="3:12" ht="15" customHeight="1" thickBot="1">
      <c r="D227" s="214"/>
      <c r="E227" s="538"/>
      <c r="F227" s="205"/>
      <c r="G227" s="205"/>
      <c r="H227" s="1028"/>
      <c r="I227" s="207"/>
      <c r="J227" s="207"/>
      <c r="K227" s="207"/>
      <c r="L227" s="210"/>
    </row>
    <row r="228" spans="3:12" ht="60" customHeight="1" thickTop="1" thickBot="1">
      <c r="D228" s="825" t="s">
        <v>3249</v>
      </c>
      <c r="E228" s="826"/>
      <c r="F228" s="826"/>
      <c r="G228" s="826"/>
      <c r="H228" s="826"/>
      <c r="I228" s="826"/>
      <c r="J228" s="826"/>
      <c r="K228" s="826"/>
      <c r="L228" s="827"/>
    </row>
    <row r="229" spans="3:12" ht="15" customHeight="1" thickTop="1">
      <c r="D229" s="537"/>
      <c r="E229" s="540"/>
      <c r="F229" s="188"/>
      <c r="G229" s="188"/>
      <c r="H229" s="1028"/>
      <c r="I229" s="207"/>
      <c r="J229" s="207"/>
      <c r="K229" s="207"/>
      <c r="L229" s="210"/>
    </row>
    <row r="230" spans="3:12" ht="15" customHeight="1" thickBot="1">
      <c r="D230" s="550"/>
      <c r="E230" s="551"/>
      <c r="F230" s="552"/>
      <c r="G230" s="552"/>
      <c r="H230" s="1031"/>
      <c r="I230" s="553"/>
      <c r="J230" s="553"/>
      <c r="K230" s="553"/>
      <c r="L230" s="554"/>
    </row>
    <row r="231" spans="3:12" ht="60" customHeight="1" thickTop="1" thickBot="1">
      <c r="D231" s="825" t="s">
        <v>3248</v>
      </c>
      <c r="E231" s="826"/>
      <c r="F231" s="826"/>
      <c r="G231" s="826"/>
      <c r="H231" s="826"/>
      <c r="I231" s="826"/>
      <c r="J231" s="826"/>
      <c r="K231" s="826"/>
      <c r="L231" s="827"/>
    </row>
    <row r="232" spans="3:12" ht="25.5" thickTop="1" thickBot="1">
      <c r="D232" s="555" t="s">
        <v>3327</v>
      </c>
      <c r="E232" s="556"/>
      <c r="F232" s="552" t="s">
        <v>3247</v>
      </c>
      <c r="G232" s="552"/>
      <c r="H232" s="1032"/>
      <c r="I232" s="557"/>
      <c r="J232" s="557"/>
      <c r="K232" s="557"/>
      <c r="L232" s="592" t="s">
        <v>3404</v>
      </c>
    </row>
    <row r="233" spans="3:12" ht="39.75" thickTop="1" thickBot="1">
      <c r="D233" s="845" t="s">
        <v>3293</v>
      </c>
      <c r="E233" s="846"/>
      <c r="F233" s="847"/>
      <c r="G233" s="847"/>
      <c r="H233" s="847"/>
      <c r="I233" s="848"/>
      <c r="J233" s="848"/>
      <c r="K233" s="848"/>
      <c r="L233" s="849"/>
    </row>
    <row r="234" spans="3:12" ht="60" customHeight="1" thickTop="1" thickBot="1">
      <c r="C234" s="206"/>
      <c r="D234" s="855" t="s">
        <v>3190</v>
      </c>
      <c r="E234" s="856"/>
      <c r="F234" s="856"/>
      <c r="G234" s="856"/>
      <c r="H234" s="856"/>
      <c r="I234" s="856"/>
      <c r="J234" s="856"/>
      <c r="K234" s="856"/>
      <c r="L234" s="857"/>
    </row>
    <row r="235" spans="3:12" ht="15" customHeight="1" thickTop="1">
      <c r="D235" s="851"/>
      <c r="E235" s="539"/>
      <c r="F235" s="208" t="s">
        <v>1779</v>
      </c>
      <c r="G235" s="208"/>
      <c r="H235" s="1033"/>
      <c r="I235" s="222"/>
      <c r="J235" s="222"/>
      <c r="K235" s="222"/>
      <c r="L235" s="210"/>
    </row>
    <row r="236" spans="3:12" ht="15" customHeight="1">
      <c r="D236" s="851"/>
      <c r="E236" s="539"/>
      <c r="F236" s="208" t="s">
        <v>1417</v>
      </c>
      <c r="G236" s="506"/>
      <c r="H236" s="1033"/>
      <c r="I236" s="222"/>
      <c r="J236" s="222"/>
      <c r="K236" s="222"/>
      <c r="L236" s="210"/>
    </row>
    <row r="237" spans="3:12" ht="15" customHeight="1">
      <c r="D237" s="851"/>
      <c r="E237" s="539"/>
      <c r="F237" s="208"/>
      <c r="G237" s="506"/>
      <c r="H237" s="1033"/>
      <c r="I237" s="222"/>
      <c r="J237" s="222"/>
      <c r="K237" s="222"/>
      <c r="L237" s="210"/>
    </row>
    <row r="238" spans="3:12" ht="15" customHeight="1">
      <c r="D238" s="851"/>
      <c r="E238" s="539"/>
      <c r="F238" s="208"/>
      <c r="G238" s="208"/>
      <c r="H238" s="1033"/>
      <c r="I238" s="222"/>
      <c r="J238" s="222"/>
      <c r="K238" s="222"/>
      <c r="L238" s="210"/>
    </row>
    <row r="239" spans="3:12" ht="15" customHeight="1">
      <c r="D239" s="851"/>
      <c r="E239" s="539"/>
      <c r="F239" s="208" t="s">
        <v>1417</v>
      </c>
      <c r="G239" s="506"/>
      <c r="H239" s="1033"/>
      <c r="I239" s="222"/>
      <c r="J239" s="222"/>
      <c r="K239" s="222"/>
      <c r="L239" s="210"/>
    </row>
    <row r="240" spans="3:12" ht="15" customHeight="1" thickBot="1">
      <c r="D240" s="851"/>
      <c r="E240" s="539"/>
      <c r="F240" s="208" t="s">
        <v>3089</v>
      </c>
      <c r="G240" s="506"/>
      <c r="H240" s="1033"/>
      <c r="I240" s="222"/>
      <c r="J240" s="222"/>
      <c r="K240" s="222"/>
      <c r="L240" s="210"/>
    </row>
    <row r="241" spans="4:12" ht="60" customHeight="1" thickTop="1" thickBot="1">
      <c r="D241" s="822" t="s">
        <v>3091</v>
      </c>
      <c r="E241" s="823"/>
      <c r="F241" s="823"/>
      <c r="G241" s="823"/>
      <c r="H241" s="823"/>
      <c r="I241" s="823"/>
      <c r="J241" s="823"/>
      <c r="K241" s="823"/>
      <c r="L241" s="824"/>
    </row>
    <row r="242" spans="4:12" ht="15" customHeight="1" thickTop="1">
      <c r="D242" s="833" t="s">
        <v>2074</v>
      </c>
      <c r="E242" s="540"/>
      <c r="F242" s="188" t="s">
        <v>1411</v>
      </c>
      <c r="G242" s="188"/>
      <c r="H242" s="1029"/>
      <c r="I242" s="220"/>
      <c r="J242" s="220"/>
      <c r="K242" s="207"/>
      <c r="L242" s="210"/>
    </row>
    <row r="243" spans="4:12" ht="15" customHeight="1" thickBot="1">
      <c r="D243" s="833"/>
      <c r="E243" s="540"/>
      <c r="F243" s="188" t="s">
        <v>3090</v>
      </c>
      <c r="G243" s="188"/>
      <c r="H243" s="1029"/>
      <c r="I243" s="220"/>
      <c r="J243" s="220"/>
      <c r="K243" s="207"/>
      <c r="L243" s="210"/>
    </row>
    <row r="244" spans="4:12" ht="60" customHeight="1" thickTop="1" thickBot="1">
      <c r="D244" s="852" t="s">
        <v>3328</v>
      </c>
      <c r="E244" s="853"/>
      <c r="F244" s="853"/>
      <c r="G244" s="853"/>
      <c r="H244" s="853"/>
      <c r="I244" s="853"/>
      <c r="J244" s="853"/>
      <c r="K244" s="853"/>
      <c r="L244" s="854"/>
    </row>
    <row r="245" spans="4:12" ht="15" customHeight="1" thickTop="1">
      <c r="D245" s="850" t="s">
        <v>2137</v>
      </c>
      <c r="E245" s="541"/>
      <c r="F245" s="185" t="s">
        <v>1421</v>
      </c>
      <c r="G245" s="185"/>
      <c r="H245" s="1028"/>
      <c r="I245" s="207"/>
      <c r="J245" s="207"/>
      <c r="K245" s="207"/>
      <c r="L245" s="210" t="s">
        <v>3245</v>
      </c>
    </row>
    <row r="246" spans="4:12" ht="15" customHeight="1">
      <c r="D246" s="850"/>
      <c r="E246" s="541"/>
      <c r="F246" s="185" t="s">
        <v>3166</v>
      </c>
      <c r="G246" s="185"/>
      <c r="H246" s="1028"/>
      <c r="I246" s="207"/>
      <c r="J246" s="207"/>
      <c r="K246" s="207"/>
      <c r="L246" s="210"/>
    </row>
    <row r="247" spans="4:12" ht="15" customHeight="1">
      <c r="D247" s="850" t="s">
        <v>2138</v>
      </c>
      <c r="E247" s="541"/>
      <c r="F247" s="185" t="s">
        <v>2136</v>
      </c>
      <c r="G247" s="185"/>
      <c r="H247" s="1028"/>
      <c r="I247" s="207"/>
      <c r="J247" s="207"/>
      <c r="K247" s="207"/>
      <c r="L247" s="210" t="s">
        <v>3245</v>
      </c>
    </row>
    <row r="248" spans="4:12" ht="15" customHeight="1">
      <c r="D248" s="850"/>
      <c r="E248" s="541"/>
      <c r="F248" s="185" t="s">
        <v>3167</v>
      </c>
      <c r="G248" s="185"/>
      <c r="H248" s="1029"/>
      <c r="I248" s="220"/>
      <c r="J248" s="220"/>
      <c r="K248" s="207"/>
      <c r="L248" s="210"/>
    </row>
    <row r="249" spans="4:12" ht="15" customHeight="1">
      <c r="D249" s="828" t="s">
        <v>3234</v>
      </c>
      <c r="E249" s="541"/>
      <c r="F249" s="185" t="s">
        <v>2907</v>
      </c>
      <c r="G249" s="185"/>
      <c r="H249" s="1029"/>
      <c r="I249" s="220"/>
      <c r="J249" s="220"/>
      <c r="K249" s="207"/>
      <c r="L249" s="210" t="s">
        <v>3245</v>
      </c>
    </row>
    <row r="250" spans="4:12" ht="15" customHeight="1" thickBot="1">
      <c r="D250" s="829"/>
      <c r="E250" s="541"/>
      <c r="F250" s="185" t="s">
        <v>3232</v>
      </c>
      <c r="G250" s="185"/>
      <c r="H250" s="1029"/>
      <c r="I250" s="220"/>
      <c r="J250" s="220"/>
      <c r="K250" s="207"/>
      <c r="L250" s="210"/>
    </row>
    <row r="251" spans="4:12" ht="60" customHeight="1" thickTop="1" thickBot="1">
      <c r="D251" s="822" t="s">
        <v>3246</v>
      </c>
      <c r="E251" s="823"/>
      <c r="F251" s="823"/>
      <c r="G251" s="823"/>
      <c r="H251" s="823"/>
      <c r="I251" s="823"/>
      <c r="J251" s="823"/>
      <c r="K251" s="823"/>
      <c r="L251" s="824"/>
    </row>
    <row r="252" spans="4:12" ht="15" customHeight="1" thickTop="1">
      <c r="D252" s="833" t="s">
        <v>3244</v>
      </c>
      <c r="E252" s="540"/>
      <c r="F252" s="188" t="s">
        <v>3233</v>
      </c>
      <c r="G252" s="188"/>
      <c r="H252" s="1029"/>
      <c r="I252" s="220"/>
      <c r="J252" s="220"/>
      <c r="K252" s="207"/>
      <c r="L252" s="210"/>
    </row>
    <row r="253" spans="4:12" ht="15" customHeight="1" thickBot="1">
      <c r="D253" s="833"/>
      <c r="E253" s="540"/>
      <c r="F253" s="188" t="s">
        <v>2908</v>
      </c>
      <c r="G253" s="188"/>
      <c r="H253" s="1029"/>
      <c r="I253" s="220"/>
      <c r="J253" s="220"/>
      <c r="K253" s="207"/>
      <c r="L253" s="210"/>
    </row>
    <row r="254" spans="4:12" ht="60" customHeight="1" thickTop="1" thickBot="1">
      <c r="D254" s="834" t="s">
        <v>3393</v>
      </c>
      <c r="E254" s="835"/>
      <c r="F254" s="835"/>
      <c r="G254" s="835"/>
      <c r="H254" s="835"/>
      <c r="I254" s="835"/>
      <c r="J254" s="835"/>
      <c r="K254" s="835"/>
      <c r="L254" s="836"/>
    </row>
    <row r="255" spans="4:12" ht="15" customHeight="1" thickTop="1">
      <c r="D255" s="216" t="s">
        <v>1412</v>
      </c>
      <c r="E255" s="542"/>
      <c r="F255" s="184" t="s">
        <v>1414</v>
      </c>
      <c r="G255" s="184"/>
      <c r="H255" s="1028" t="s">
        <v>1413</v>
      </c>
      <c r="I255" s="207"/>
      <c r="J255" s="207"/>
      <c r="K255" s="207"/>
      <c r="L255" s="210"/>
    </row>
    <row r="256" spans="4:12" ht="15" customHeight="1">
      <c r="D256" s="216" t="s">
        <v>1418</v>
      </c>
      <c r="E256" s="542"/>
      <c r="F256" s="184" t="s">
        <v>1419</v>
      </c>
      <c r="G256" s="184"/>
      <c r="H256" s="1028">
        <v>0</v>
      </c>
      <c r="I256" s="207"/>
      <c r="J256" s="207"/>
      <c r="K256" s="207"/>
      <c r="L256" s="210"/>
    </row>
    <row r="257" spans="3:12" ht="15" customHeight="1">
      <c r="D257" s="216" t="s">
        <v>1422</v>
      </c>
      <c r="E257" s="542"/>
      <c r="F257" s="184" t="s">
        <v>1423</v>
      </c>
      <c r="G257" s="184"/>
      <c r="H257" s="1028">
        <v>10000</v>
      </c>
      <c r="I257" s="207"/>
      <c r="J257" s="207"/>
      <c r="K257" s="207"/>
      <c r="L257" s="210"/>
    </row>
    <row r="258" spans="3:12" ht="15" customHeight="1">
      <c r="D258" s="216" t="s">
        <v>1425</v>
      </c>
      <c r="E258" s="542"/>
      <c r="F258" s="184" t="s">
        <v>1426</v>
      </c>
      <c r="G258" s="184"/>
      <c r="H258" s="1028">
        <v>60140000</v>
      </c>
      <c r="I258" s="207"/>
      <c r="J258" s="207"/>
      <c r="K258" s="207"/>
      <c r="L258" s="210"/>
    </row>
    <row r="259" spans="3:12" ht="15" customHeight="1">
      <c r="D259" s="216" t="s">
        <v>1428</v>
      </c>
      <c r="E259" s="542"/>
      <c r="F259" s="184" t="s">
        <v>1429</v>
      </c>
      <c r="G259" s="184"/>
      <c r="H259" s="1028"/>
      <c r="I259" s="207"/>
      <c r="J259" s="207"/>
      <c r="K259" s="207"/>
      <c r="L259" s="210"/>
    </row>
    <row r="260" spans="3:12" ht="15" customHeight="1">
      <c r="D260" s="216" t="s">
        <v>1431</v>
      </c>
      <c r="E260" s="542"/>
      <c r="F260" s="184" t="s">
        <v>1432</v>
      </c>
      <c r="G260" s="184"/>
      <c r="H260" s="1028"/>
      <c r="I260" s="207"/>
      <c r="J260" s="207"/>
      <c r="K260" s="207"/>
      <c r="L260" s="210"/>
    </row>
    <row r="261" spans="3:12" ht="15" customHeight="1">
      <c r="D261" s="215" t="s">
        <v>1434</v>
      </c>
      <c r="E261" s="543"/>
      <c r="F261" s="184" t="s">
        <v>1435</v>
      </c>
      <c r="G261" s="184"/>
      <c r="H261" s="1028"/>
      <c r="I261" s="207"/>
      <c r="J261" s="207"/>
      <c r="K261" s="207"/>
      <c r="L261" s="210"/>
    </row>
    <row r="262" spans="3:12" ht="15" customHeight="1">
      <c r="D262" s="215" t="s">
        <v>1437</v>
      </c>
      <c r="E262" s="543"/>
      <c r="F262" s="184" t="s">
        <v>1438</v>
      </c>
      <c r="G262" s="184"/>
      <c r="H262" s="1028"/>
      <c r="I262" s="207"/>
      <c r="J262" s="207"/>
      <c r="K262" s="207"/>
      <c r="L262" s="210"/>
    </row>
    <row r="263" spans="3:12" ht="15" customHeight="1">
      <c r="D263" s="215" t="s">
        <v>1440</v>
      </c>
      <c r="E263" s="543"/>
      <c r="F263" s="184" t="s">
        <v>1441</v>
      </c>
      <c r="G263" s="184"/>
      <c r="H263" s="1028"/>
      <c r="I263" s="207"/>
      <c r="J263" s="207"/>
      <c r="K263" s="207"/>
      <c r="L263" s="210"/>
    </row>
    <row r="264" spans="3:12" ht="15" customHeight="1">
      <c r="D264" s="216" t="s">
        <v>1443</v>
      </c>
      <c r="E264" s="542"/>
      <c r="F264" s="184" t="s">
        <v>1444</v>
      </c>
      <c r="G264" s="184"/>
      <c r="H264" s="1028"/>
      <c r="I264" s="207"/>
      <c r="J264" s="207"/>
      <c r="K264" s="207"/>
      <c r="L264" s="210"/>
    </row>
    <row r="265" spans="3:12" ht="15" customHeight="1">
      <c r="D265" s="216" t="s">
        <v>1446</v>
      </c>
      <c r="E265" s="542"/>
      <c r="F265" s="184" t="s">
        <v>1447</v>
      </c>
      <c r="G265" s="184"/>
      <c r="H265" s="1028"/>
      <c r="I265" s="207"/>
      <c r="J265" s="207"/>
      <c r="K265" s="207"/>
      <c r="L265" s="210"/>
    </row>
    <row r="266" spans="3:12" ht="15" customHeight="1">
      <c r="D266" s="216" t="s">
        <v>1449</v>
      </c>
      <c r="E266" s="184"/>
      <c r="F266" s="184" t="s">
        <v>1450</v>
      </c>
      <c r="G266" s="184"/>
      <c r="H266" s="1034"/>
      <c r="I266" s="207"/>
      <c r="J266" s="207"/>
      <c r="K266" s="207"/>
      <c r="L266" s="210"/>
    </row>
    <row r="267" spans="3:12" ht="15" customHeight="1" thickBot="1">
      <c r="D267" s="715" t="s">
        <v>3403</v>
      </c>
      <c r="E267" s="1019"/>
      <c r="F267" s="1019" t="s">
        <v>3402</v>
      </c>
      <c r="G267" s="1019"/>
      <c r="H267" s="1035"/>
      <c r="I267" s="504"/>
      <c r="J267" s="504"/>
      <c r="K267" s="504"/>
      <c r="L267" s="505"/>
    </row>
    <row r="268" spans="3:12" ht="15" customHeight="1">
      <c r="C268" s="714"/>
      <c r="D268" s="590" t="s">
        <v>3394</v>
      </c>
      <c r="E268" s="581"/>
      <c r="F268" s="588" t="s">
        <v>3398</v>
      </c>
      <c r="G268" s="1017"/>
      <c r="H268" s="1036"/>
      <c r="I268" s="1022"/>
      <c r="J268" s="1022"/>
      <c r="K268" s="1022"/>
      <c r="L268" s="1023" t="s">
        <v>4094</v>
      </c>
    </row>
    <row r="269" spans="3:12" ht="15" customHeight="1">
      <c r="D269" s="591" t="s">
        <v>3395</v>
      </c>
      <c r="E269" s="543"/>
      <c r="F269" s="217" t="s">
        <v>3399</v>
      </c>
      <c r="G269" s="184"/>
      <c r="H269" s="1034"/>
      <c r="I269" s="207"/>
      <c r="J269" s="207"/>
      <c r="K269" s="207"/>
      <c r="L269" s="210" t="s">
        <v>4094</v>
      </c>
    </row>
    <row r="270" spans="3:12" ht="15" customHeight="1">
      <c r="D270" s="591" t="s">
        <v>3396</v>
      </c>
      <c r="E270" s="543"/>
      <c r="F270" s="217" t="s">
        <v>3400</v>
      </c>
      <c r="G270" s="184"/>
      <c r="H270" s="1034"/>
      <c r="I270" s="207"/>
      <c r="J270" s="207"/>
      <c r="K270" s="207"/>
      <c r="L270" s="210" t="s">
        <v>4094</v>
      </c>
    </row>
    <row r="271" spans="3:12" ht="15" customHeight="1">
      <c r="D271" s="842" t="s">
        <v>3397</v>
      </c>
      <c r="E271" s="542"/>
      <c r="F271" s="587" t="s">
        <v>4103</v>
      </c>
      <c r="G271" s="217"/>
      <c r="H271" s="1034"/>
      <c r="I271" s="207"/>
      <c r="J271" s="207"/>
      <c r="K271" s="207"/>
      <c r="L271" s="210"/>
    </row>
    <row r="272" spans="3:12" ht="15" customHeight="1">
      <c r="D272" s="843"/>
      <c r="E272" s="542"/>
      <c r="F272" s="587" t="s">
        <v>3402</v>
      </c>
      <c r="G272" s="217"/>
      <c r="H272" s="1034"/>
      <c r="I272" s="207"/>
      <c r="J272" s="207"/>
      <c r="K272" s="207"/>
      <c r="L272" s="210"/>
    </row>
    <row r="273" spans="2:12" ht="15" customHeight="1" thickBot="1">
      <c r="D273" s="844"/>
      <c r="E273" s="582"/>
      <c r="F273" s="1018" t="s">
        <v>4104</v>
      </c>
      <c r="G273" s="583"/>
      <c r="H273" s="1037"/>
      <c r="I273" s="1024"/>
      <c r="J273" s="1024"/>
      <c r="K273" s="1024"/>
      <c r="L273" s="1025" t="s">
        <v>4105</v>
      </c>
    </row>
    <row r="274" spans="2:12" ht="15" customHeight="1">
      <c r="D274" s="593" t="s">
        <v>3416</v>
      </c>
      <c r="E274" s="594"/>
      <c r="F274" s="594" t="s">
        <v>4107</v>
      </c>
      <c r="G274" s="588"/>
      <c r="H274" s="1036"/>
      <c r="I274" s="1022"/>
      <c r="J274" s="1022"/>
      <c r="K274" s="1022"/>
      <c r="L274" s="1023" t="s">
        <v>3478</v>
      </c>
    </row>
    <row r="275" spans="2:12" ht="15" customHeight="1">
      <c r="D275" s="595" t="s">
        <v>3417</v>
      </c>
      <c r="E275" s="596"/>
      <c r="F275" s="596" t="s">
        <v>4108</v>
      </c>
      <c r="G275" s="217"/>
      <c r="H275" s="1034"/>
      <c r="I275" s="207"/>
      <c r="J275" s="207"/>
      <c r="K275" s="207"/>
      <c r="L275" s="210" t="s">
        <v>3478</v>
      </c>
    </row>
    <row r="276" spans="2:12" ht="15" customHeight="1">
      <c r="D276" s="597" t="s">
        <v>3418</v>
      </c>
      <c r="E276" s="598"/>
      <c r="F276" s="598" t="s">
        <v>4109</v>
      </c>
      <c r="G276" s="586"/>
      <c r="H276" s="1034"/>
      <c r="I276" s="207"/>
      <c r="J276" s="207"/>
      <c r="K276" s="207"/>
      <c r="L276" s="210" t="s">
        <v>3478</v>
      </c>
    </row>
    <row r="277" spans="2:12" ht="15" customHeight="1">
      <c r="D277" s="595" t="s">
        <v>3419</v>
      </c>
      <c r="E277" s="596"/>
      <c r="F277" s="596" t="s">
        <v>4110</v>
      </c>
      <c r="G277" s="586"/>
      <c r="H277" s="1034"/>
      <c r="I277" s="207"/>
      <c r="J277" s="207"/>
      <c r="K277" s="207"/>
      <c r="L277" s="210" t="s">
        <v>3478</v>
      </c>
    </row>
    <row r="278" spans="2:12" ht="15" customHeight="1">
      <c r="D278" s="842" t="s">
        <v>3407</v>
      </c>
      <c r="E278" s="578"/>
      <c r="F278" s="578" t="s">
        <v>4111</v>
      </c>
      <c r="G278" s="586"/>
      <c r="H278" s="1034"/>
      <c r="I278" s="207"/>
      <c r="J278" s="207"/>
      <c r="K278" s="207"/>
      <c r="L278" s="210"/>
    </row>
    <row r="279" spans="2:12" ht="15" customHeight="1">
      <c r="D279" s="843"/>
      <c r="E279" s="578"/>
      <c r="F279" s="589" t="s">
        <v>3401</v>
      </c>
      <c r="G279" s="586"/>
      <c r="H279" s="1034"/>
      <c r="I279" s="207"/>
      <c r="J279" s="207"/>
      <c r="K279" s="207"/>
      <c r="L279" s="210"/>
    </row>
    <row r="280" spans="2:12" ht="15" customHeight="1" thickBot="1">
      <c r="D280" s="844"/>
      <c r="E280" s="582"/>
      <c r="F280" s="582" t="s">
        <v>4112</v>
      </c>
      <c r="G280" s="583"/>
      <c r="H280" s="1037"/>
      <c r="I280" s="1024"/>
      <c r="J280" s="1024"/>
      <c r="K280" s="1024"/>
      <c r="L280" s="1025" t="s">
        <v>4113</v>
      </c>
    </row>
    <row r="281" spans="2:12" ht="15" customHeight="1">
      <c r="D281" s="584" t="s">
        <v>3403</v>
      </c>
      <c r="E281" s="579"/>
      <c r="F281" s="580"/>
      <c r="G281" s="585"/>
      <c r="H281" s="1038"/>
      <c r="I281" s="1020"/>
      <c r="J281" s="1020"/>
      <c r="K281" s="1020"/>
      <c r="L281" s="1021" t="s">
        <v>4137</v>
      </c>
    </row>
    <row r="282" spans="2:12" ht="15" customHeight="1" thickBot="1">
      <c r="D282" s="215" t="s">
        <v>3409</v>
      </c>
      <c r="E282" s="543"/>
      <c r="F282" s="184" t="s">
        <v>3408</v>
      </c>
      <c r="G282" s="218"/>
      <c r="H282" s="1028"/>
      <c r="I282" s="207"/>
      <c r="J282" s="207"/>
      <c r="K282" s="207"/>
      <c r="L282" s="210" t="s">
        <v>3410</v>
      </c>
    </row>
    <row r="283" spans="2:12" s="527" customFormat="1" ht="60" customHeight="1" thickTop="1" thickBot="1">
      <c r="B283" s="526"/>
      <c r="D283" s="839" t="s">
        <v>3088</v>
      </c>
      <c r="E283" s="840"/>
      <c r="F283" s="840"/>
      <c r="G283" s="840"/>
      <c r="H283" s="840"/>
      <c r="I283" s="840"/>
      <c r="J283" s="840"/>
      <c r="K283" s="840"/>
      <c r="L283" s="841"/>
    </row>
    <row r="284" spans="2:12" ht="15" customHeight="1" thickTop="1">
      <c r="D284" s="837" t="s">
        <v>3092</v>
      </c>
      <c r="E284" s="544"/>
      <c r="F284" s="213" t="s">
        <v>1461</v>
      </c>
      <c r="G284" s="213"/>
      <c r="H284" s="1028"/>
      <c r="I284" s="207"/>
      <c r="J284" s="207"/>
      <c r="K284" s="207"/>
      <c r="L284" s="210" t="s">
        <v>2899</v>
      </c>
    </row>
    <row r="285" spans="2:12" ht="15" customHeight="1">
      <c r="D285" s="837"/>
      <c r="E285" s="544"/>
      <c r="F285" s="213" t="s">
        <v>1417</v>
      </c>
      <c r="G285" s="530"/>
      <c r="H285" s="1028"/>
      <c r="I285" s="207"/>
      <c r="J285" s="207"/>
      <c r="K285" s="207"/>
      <c r="L285" s="210"/>
    </row>
    <row r="286" spans="2:12" ht="15" customHeight="1" thickBot="1">
      <c r="D286" s="838"/>
      <c r="E286" s="545"/>
      <c r="F286" s="531" t="s">
        <v>2220</v>
      </c>
      <c r="G286" s="531"/>
      <c r="H286" s="1039"/>
      <c r="I286" s="504"/>
      <c r="J286" s="504"/>
      <c r="K286" s="504"/>
      <c r="L286" s="505"/>
    </row>
    <row r="287" spans="2:12" ht="60" customHeight="1" thickTop="1" thickBot="1">
      <c r="D287" s="830" t="s">
        <v>3189</v>
      </c>
      <c r="E287" s="831"/>
      <c r="F287" s="831"/>
      <c r="G287" s="831"/>
      <c r="H287" s="831"/>
      <c r="I287" s="831"/>
      <c r="J287" s="831"/>
      <c r="K287" s="831"/>
      <c r="L287" s="832"/>
    </row>
    <row r="288" spans="2:12" ht="15" customHeight="1" thickTop="1">
      <c r="D288" s="224" t="s">
        <v>3168</v>
      </c>
      <c r="E288" s="546"/>
      <c r="F288" s="225" t="s">
        <v>1415</v>
      </c>
      <c r="G288" s="225"/>
      <c r="H288" s="1028"/>
      <c r="I288" s="207"/>
      <c r="J288" s="207"/>
      <c r="K288" s="207" t="s">
        <v>1582</v>
      </c>
      <c r="L288" s="210" t="s">
        <v>3093</v>
      </c>
    </row>
    <row r="289" spans="4:12" ht="15" customHeight="1">
      <c r="D289" s="224" t="s">
        <v>3169</v>
      </c>
      <c r="E289" s="546"/>
      <c r="F289" s="225" t="s">
        <v>1420</v>
      </c>
      <c r="G289" s="225"/>
      <c r="H289" s="1028"/>
      <c r="I289" s="207"/>
      <c r="J289" s="207"/>
      <c r="K289" s="207" t="s">
        <v>1582</v>
      </c>
      <c r="L289" s="210" t="s">
        <v>3094</v>
      </c>
    </row>
    <row r="290" spans="4:12" ht="15" customHeight="1">
      <c r="D290" s="224" t="s">
        <v>3170</v>
      </c>
      <c r="E290" s="546"/>
      <c r="F290" s="225" t="s">
        <v>1424</v>
      </c>
      <c r="G290" s="225"/>
      <c r="H290" s="1028"/>
      <c r="I290" s="207"/>
      <c r="J290" s="207"/>
      <c r="K290" s="207" t="s">
        <v>1582</v>
      </c>
      <c r="L290" s="210" t="s">
        <v>3095</v>
      </c>
    </row>
    <row r="291" spans="4:12" ht="15" customHeight="1">
      <c r="D291" s="224" t="s">
        <v>3171</v>
      </c>
      <c r="E291" s="546"/>
      <c r="F291" s="225" t="s">
        <v>1427</v>
      </c>
      <c r="G291" s="225"/>
      <c r="H291" s="1029"/>
      <c r="I291" s="220"/>
      <c r="J291" s="220"/>
      <c r="K291" s="207" t="s">
        <v>1582</v>
      </c>
      <c r="L291" s="210" t="s">
        <v>3096</v>
      </c>
    </row>
    <row r="292" spans="4:12" ht="15" customHeight="1">
      <c r="D292" s="224" t="s">
        <v>3172</v>
      </c>
      <c r="E292" s="546"/>
      <c r="F292" s="225" t="s">
        <v>1430</v>
      </c>
      <c r="G292" s="225"/>
      <c r="H292" s="1029"/>
      <c r="I292" s="220"/>
      <c r="J292" s="220"/>
      <c r="K292" s="207" t="s">
        <v>1582</v>
      </c>
      <c r="L292" s="210" t="s">
        <v>3097</v>
      </c>
    </row>
    <row r="293" spans="4:12" ht="15" customHeight="1">
      <c r="D293" s="224" t="s">
        <v>3173</v>
      </c>
      <c r="E293" s="546"/>
      <c r="F293" s="225" t="s">
        <v>1433</v>
      </c>
      <c r="G293" s="225"/>
      <c r="H293" s="1029"/>
      <c r="I293" s="220"/>
      <c r="J293" s="220"/>
      <c r="K293" s="207" t="s">
        <v>1582</v>
      </c>
      <c r="L293" s="210" t="s">
        <v>3098</v>
      </c>
    </row>
    <row r="294" spans="4:12" ht="15" customHeight="1">
      <c r="D294" s="224" t="s">
        <v>3174</v>
      </c>
      <c r="E294" s="546"/>
      <c r="F294" s="225" t="s">
        <v>1436</v>
      </c>
      <c r="G294" s="225"/>
      <c r="H294" s="1029"/>
      <c r="I294" s="220"/>
      <c r="J294" s="220"/>
      <c r="K294" s="207" t="s">
        <v>1582</v>
      </c>
      <c r="L294" s="210" t="s">
        <v>3099</v>
      </c>
    </row>
    <row r="295" spans="4:12" ht="15" customHeight="1">
      <c r="D295" s="224" t="s">
        <v>3175</v>
      </c>
      <c r="E295" s="546"/>
      <c r="F295" s="225" t="s">
        <v>1439</v>
      </c>
      <c r="G295" s="225"/>
      <c r="H295" s="1029"/>
      <c r="I295" s="220"/>
      <c r="J295" s="220"/>
      <c r="K295" s="207" t="s">
        <v>1582</v>
      </c>
      <c r="L295" s="210" t="s">
        <v>3100</v>
      </c>
    </row>
    <row r="296" spans="4:12" ht="15" customHeight="1">
      <c r="D296" s="224" t="s">
        <v>3176</v>
      </c>
      <c r="E296" s="546"/>
      <c r="F296" s="225" t="s">
        <v>1442</v>
      </c>
      <c r="G296" s="225"/>
      <c r="H296" s="1029"/>
      <c r="I296" s="220"/>
      <c r="J296" s="220"/>
      <c r="K296" s="207" t="s">
        <v>1582</v>
      </c>
      <c r="L296" s="210" t="s">
        <v>3101</v>
      </c>
    </row>
    <row r="297" spans="4:12" ht="15" customHeight="1">
      <c r="D297" s="224" t="s">
        <v>3177</v>
      </c>
      <c r="E297" s="546"/>
      <c r="F297" s="225" t="s">
        <v>1445</v>
      </c>
      <c r="G297" s="225"/>
      <c r="H297" s="1029"/>
      <c r="I297" s="220"/>
      <c r="J297" s="220"/>
      <c r="K297" s="207" t="s">
        <v>1582</v>
      </c>
      <c r="L297" s="210" t="s">
        <v>3102</v>
      </c>
    </row>
    <row r="298" spans="4:12" ht="15" customHeight="1">
      <c r="D298" s="224" t="s">
        <v>3178</v>
      </c>
      <c r="E298" s="546"/>
      <c r="F298" s="225" t="s">
        <v>1448</v>
      </c>
      <c r="G298" s="225"/>
      <c r="H298" s="1029"/>
      <c r="I298" s="220"/>
      <c r="J298" s="220"/>
      <c r="K298" s="207" t="s">
        <v>1582</v>
      </c>
      <c r="L298" s="210" t="s">
        <v>3103</v>
      </c>
    </row>
    <row r="299" spans="4:12" ht="15" customHeight="1">
      <c r="D299" s="224" t="s">
        <v>3179</v>
      </c>
      <c r="E299" s="546"/>
      <c r="F299" s="225" t="s">
        <v>1451</v>
      </c>
      <c r="G299" s="225"/>
      <c r="H299" s="1029"/>
      <c r="I299" s="220"/>
      <c r="J299" s="220"/>
      <c r="K299" s="207" t="s">
        <v>1582</v>
      </c>
      <c r="L299" s="210" t="s">
        <v>3104</v>
      </c>
    </row>
    <row r="300" spans="4:12" ht="15" customHeight="1">
      <c r="D300" s="224" t="s">
        <v>3180</v>
      </c>
      <c r="E300" s="546"/>
      <c r="F300" s="225" t="s">
        <v>1452</v>
      </c>
      <c r="G300" s="225"/>
      <c r="H300" s="1029"/>
      <c r="I300" s="220"/>
      <c r="J300" s="220"/>
      <c r="K300" s="207" t="s">
        <v>1582</v>
      </c>
      <c r="L300" s="210" t="s">
        <v>3105</v>
      </c>
    </row>
    <row r="301" spans="4:12" ht="15" customHeight="1">
      <c r="D301" s="224" t="s">
        <v>3181</v>
      </c>
      <c r="E301" s="546"/>
      <c r="F301" s="225" t="s">
        <v>1453</v>
      </c>
      <c r="G301" s="225"/>
      <c r="H301" s="1029"/>
      <c r="I301" s="220"/>
      <c r="J301" s="220"/>
      <c r="K301" s="207" t="s">
        <v>1582</v>
      </c>
      <c r="L301" s="210" t="s">
        <v>3106</v>
      </c>
    </row>
    <row r="302" spans="4:12" ht="15" customHeight="1">
      <c r="D302" s="224" t="s">
        <v>3182</v>
      </c>
      <c r="E302" s="546"/>
      <c r="F302" s="225" t="s">
        <v>1454</v>
      </c>
      <c r="G302" s="225"/>
      <c r="H302" s="1029"/>
      <c r="I302" s="220"/>
      <c r="J302" s="220"/>
      <c r="K302" s="207" t="s">
        <v>1582</v>
      </c>
      <c r="L302" s="210" t="s">
        <v>3107</v>
      </c>
    </row>
    <row r="303" spans="4:12" ht="15" customHeight="1">
      <c r="D303" s="224" t="s">
        <v>3183</v>
      </c>
      <c r="E303" s="546"/>
      <c r="F303" s="225" t="s">
        <v>1455</v>
      </c>
      <c r="G303" s="225"/>
      <c r="H303" s="1029"/>
      <c r="I303" s="220"/>
      <c r="J303" s="220"/>
      <c r="K303" s="207" t="s">
        <v>1582</v>
      </c>
      <c r="L303" s="210" t="s">
        <v>3108</v>
      </c>
    </row>
    <row r="304" spans="4:12" ht="15" customHeight="1">
      <c r="D304" s="224" t="s">
        <v>3184</v>
      </c>
      <c r="E304" s="546"/>
      <c r="F304" s="225" t="s">
        <v>1456</v>
      </c>
      <c r="G304" s="225"/>
      <c r="H304" s="1029"/>
      <c r="I304" s="220"/>
      <c r="J304" s="220"/>
      <c r="K304" s="207" t="s">
        <v>1582</v>
      </c>
      <c r="L304" s="210" t="s">
        <v>3162</v>
      </c>
    </row>
    <row r="305" spans="4:12" ht="15" customHeight="1">
      <c r="D305" s="224" t="s">
        <v>3185</v>
      </c>
      <c r="E305" s="546"/>
      <c r="F305" s="225" t="s">
        <v>1457</v>
      </c>
      <c r="G305" s="225"/>
      <c r="H305" s="1029"/>
      <c r="I305" s="220"/>
      <c r="J305" s="220"/>
      <c r="K305" s="207" t="s">
        <v>1582</v>
      </c>
      <c r="L305" s="210" t="s">
        <v>3162</v>
      </c>
    </row>
    <row r="306" spans="4:12" ht="15" customHeight="1">
      <c r="D306" s="224" t="s">
        <v>3186</v>
      </c>
      <c r="E306" s="546"/>
      <c r="F306" s="225" t="s">
        <v>1458</v>
      </c>
      <c r="G306" s="225"/>
      <c r="H306" s="1029"/>
      <c r="I306" s="220"/>
      <c r="J306" s="220"/>
      <c r="K306" s="207" t="s">
        <v>1582</v>
      </c>
      <c r="L306" s="210" t="s">
        <v>3163</v>
      </c>
    </row>
    <row r="307" spans="4:12" ht="15" customHeight="1">
      <c r="D307" s="224" t="s">
        <v>3187</v>
      </c>
      <c r="E307" s="546"/>
      <c r="F307" s="225" t="s">
        <v>1459</v>
      </c>
      <c r="G307" s="225"/>
      <c r="H307" s="1029"/>
      <c r="I307" s="220"/>
      <c r="J307" s="220"/>
      <c r="K307" s="207" t="s">
        <v>3165</v>
      </c>
      <c r="L307" s="210" t="s">
        <v>3163</v>
      </c>
    </row>
    <row r="308" spans="4:12" ht="15" customHeight="1">
      <c r="D308" s="224" t="s">
        <v>3188</v>
      </c>
      <c r="E308" s="546"/>
      <c r="F308" s="225" t="s">
        <v>1460</v>
      </c>
      <c r="G308" s="225"/>
      <c r="H308" s="1029"/>
      <c r="I308" s="220"/>
      <c r="J308" s="220"/>
      <c r="K308" s="207" t="s">
        <v>3165</v>
      </c>
      <c r="L308" s="210" t="s">
        <v>3164</v>
      </c>
    </row>
    <row r="309" spans="4:12" ht="15" customHeight="1">
      <c r="D309" s="501" t="s">
        <v>1417</v>
      </c>
      <c r="E309" s="547"/>
      <c r="F309" s="502" t="s">
        <v>1417</v>
      </c>
      <c r="G309" s="502"/>
      <c r="H309" s="1040"/>
      <c r="I309" s="503"/>
      <c r="J309" s="503"/>
      <c r="K309" s="504"/>
      <c r="L309" s="505"/>
    </row>
    <row r="310" spans="4:12" ht="15" customHeight="1" thickBot="1">
      <c r="D310" s="226" t="s">
        <v>2909</v>
      </c>
      <c r="E310" s="548"/>
      <c r="F310" s="227" t="s">
        <v>2902</v>
      </c>
      <c r="G310" s="227"/>
      <c r="H310" s="1041"/>
      <c r="I310" s="223"/>
      <c r="J310" s="223"/>
      <c r="K310" s="221"/>
      <c r="L310" s="219"/>
    </row>
    <row r="311" spans="4:12" ht="14.25" thickTop="1"/>
  </sheetData>
  <mergeCells count="30">
    <mergeCell ref="D4:L4"/>
    <mergeCell ref="D5:L5"/>
    <mergeCell ref="D21:L21"/>
    <mergeCell ref="D247:D248"/>
    <mergeCell ref="D235:D237"/>
    <mergeCell ref="D238:D240"/>
    <mergeCell ref="D244:L244"/>
    <mergeCell ref="D245:D246"/>
    <mergeCell ref="D241:L241"/>
    <mergeCell ref="D242:D243"/>
    <mergeCell ref="D29:L29"/>
    <mergeCell ref="D51:L51"/>
    <mergeCell ref="D64:L64"/>
    <mergeCell ref="D233:L233"/>
    <mergeCell ref="D234:L234"/>
    <mergeCell ref="D76:L76"/>
    <mergeCell ref="D287:L287"/>
    <mergeCell ref="D252:D253"/>
    <mergeCell ref="D254:L254"/>
    <mergeCell ref="D284:D286"/>
    <mergeCell ref="D283:L283"/>
    <mergeCell ref="D271:D273"/>
    <mergeCell ref="D278:D280"/>
    <mergeCell ref="D251:L251"/>
    <mergeCell ref="D231:L231"/>
    <mergeCell ref="D147:L147"/>
    <mergeCell ref="D157:L157"/>
    <mergeCell ref="D167:L167"/>
    <mergeCell ref="D228:L228"/>
    <mergeCell ref="D249:D250"/>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DDFB6-C069-4594-897A-545376463662}">
  <sheetPr>
    <tabColor rgb="FF00B0F0"/>
  </sheetPr>
  <dimension ref="B2:F53"/>
  <sheetViews>
    <sheetView zoomScale="160" zoomScaleNormal="160" workbookViewId="0">
      <selection activeCell="F9" sqref="F9"/>
    </sheetView>
  </sheetViews>
  <sheetFormatPr defaultRowHeight="16.5"/>
  <cols>
    <col min="1" max="1" width="5.75" customWidth="1"/>
    <col min="2" max="2" width="19.125" bestFit="1" customWidth="1"/>
    <col min="3" max="3" width="11.75" style="2" bestFit="1" customWidth="1"/>
    <col min="4" max="4" width="14.5" style="2" hidden="1" customWidth="1"/>
    <col min="5" max="5" width="12.75" style="2" bestFit="1" customWidth="1"/>
    <col min="6" max="6" width="58.75" customWidth="1"/>
  </cols>
  <sheetData>
    <row r="2" spans="2:6" ht="17.25" thickBot="1">
      <c r="B2" t="s">
        <v>3481</v>
      </c>
    </row>
    <row r="3" spans="2:6" s="601" customFormat="1" ht="36" thickTop="1" thickBot="1">
      <c r="B3" s="604" t="s">
        <v>3452</v>
      </c>
      <c r="C3" s="604" t="s">
        <v>132</v>
      </c>
      <c r="D3" s="604" t="s">
        <v>3453</v>
      </c>
      <c r="E3" s="605" t="s">
        <v>2221</v>
      </c>
      <c r="F3" s="604" t="s">
        <v>1580</v>
      </c>
    </row>
    <row r="4" spans="2:6" s="601" customFormat="1" ht="18" thickTop="1">
      <c r="B4" s="606" t="s">
        <v>3474</v>
      </c>
      <c r="C4" s="14" t="s">
        <v>3475</v>
      </c>
      <c r="D4" s="607">
        <v>262656</v>
      </c>
      <c r="E4" s="615" t="s">
        <v>3483</v>
      </c>
      <c r="F4" s="29" t="s">
        <v>3482</v>
      </c>
    </row>
    <row r="5" spans="2:6">
      <c r="B5" s="611" t="s">
        <v>3420</v>
      </c>
      <c r="C5" s="89" t="str">
        <f>"0x000"&amp;DEC2HEX(D5)</f>
        <v>0x00040200</v>
      </c>
      <c r="D5" s="603">
        <v>262656</v>
      </c>
      <c r="E5" s="89" t="s">
        <v>3471</v>
      </c>
      <c r="F5" s="612" t="s">
        <v>3480</v>
      </c>
    </row>
    <row r="6" spans="2:6">
      <c r="B6" s="608" t="s">
        <v>3421</v>
      </c>
      <c r="C6" s="17" t="str">
        <f t="shared" ref="C6:C36" si="0">"0x000"&amp;DEC2HEX(D6)</f>
        <v>0x00040204</v>
      </c>
      <c r="D6" s="602">
        <v>262660</v>
      </c>
      <c r="E6" s="17" t="s">
        <v>3470</v>
      </c>
      <c r="F6" s="41"/>
    </row>
    <row r="7" spans="2:6">
      <c r="B7" s="608" t="s">
        <v>3422</v>
      </c>
      <c r="C7" s="17" t="str">
        <f t="shared" si="0"/>
        <v>0x00040208</v>
      </c>
      <c r="D7" s="602">
        <v>262664</v>
      </c>
      <c r="E7" s="17" t="s">
        <v>3470</v>
      </c>
      <c r="F7" s="41"/>
    </row>
    <row r="8" spans="2:6">
      <c r="B8" s="608" t="s">
        <v>3423</v>
      </c>
      <c r="C8" s="17" t="str">
        <f t="shared" si="0"/>
        <v>0x0004020C</v>
      </c>
      <c r="D8" s="602">
        <v>262668</v>
      </c>
      <c r="E8" s="17" t="s">
        <v>3470</v>
      </c>
      <c r="F8" s="41"/>
    </row>
    <row r="9" spans="2:6">
      <c r="B9" s="608" t="s">
        <v>3424</v>
      </c>
      <c r="C9" s="17" t="str">
        <f t="shared" si="0"/>
        <v>0x00040210</v>
      </c>
      <c r="D9" s="602">
        <v>262672</v>
      </c>
      <c r="E9" s="17" t="s">
        <v>3470</v>
      </c>
      <c r="F9" s="41"/>
    </row>
    <row r="10" spans="2:6">
      <c r="B10" s="608" t="s">
        <v>3425</v>
      </c>
      <c r="C10" s="17" t="str">
        <f t="shared" si="0"/>
        <v>0x00040214</v>
      </c>
      <c r="D10" s="602">
        <v>262676</v>
      </c>
      <c r="E10" s="17" t="s">
        <v>3470</v>
      </c>
      <c r="F10" s="41"/>
    </row>
    <row r="11" spans="2:6">
      <c r="B11" s="608" t="s">
        <v>3426</v>
      </c>
      <c r="C11" s="17" t="str">
        <f t="shared" si="0"/>
        <v>0x00040218</v>
      </c>
      <c r="D11" s="602">
        <v>262680</v>
      </c>
      <c r="E11" s="17" t="s">
        <v>3470</v>
      </c>
      <c r="F11" s="41"/>
    </row>
    <row r="12" spans="2:6">
      <c r="B12" s="608" t="s">
        <v>3427</v>
      </c>
      <c r="C12" s="17" t="str">
        <f t="shared" si="0"/>
        <v>0x0004021C</v>
      </c>
      <c r="D12" s="602">
        <v>262684</v>
      </c>
      <c r="E12" s="17" t="s">
        <v>3470</v>
      </c>
      <c r="F12" s="41"/>
    </row>
    <row r="13" spans="2:6">
      <c r="B13" s="608" t="s">
        <v>3428</v>
      </c>
      <c r="C13" s="17" t="str">
        <f t="shared" si="0"/>
        <v>0x00040220</v>
      </c>
      <c r="D13" s="602">
        <v>262688</v>
      </c>
      <c r="E13" s="17" t="s">
        <v>3470</v>
      </c>
      <c r="F13" s="41"/>
    </row>
    <row r="14" spans="2:6">
      <c r="B14" s="608" t="s">
        <v>3429</v>
      </c>
      <c r="C14" s="17" t="str">
        <f t="shared" si="0"/>
        <v>0x00040224</v>
      </c>
      <c r="D14" s="602">
        <v>262692</v>
      </c>
      <c r="E14" s="17" t="s">
        <v>3470</v>
      </c>
      <c r="F14" s="41"/>
    </row>
    <row r="15" spans="2:6">
      <c r="B15" s="608" t="s">
        <v>3430</v>
      </c>
      <c r="C15" s="17" t="str">
        <f t="shared" si="0"/>
        <v>0x00040228</v>
      </c>
      <c r="D15" s="602">
        <v>262696</v>
      </c>
      <c r="E15" s="17" t="s">
        <v>3470</v>
      </c>
      <c r="F15" s="41"/>
    </row>
    <row r="16" spans="2:6">
      <c r="B16" s="608" t="s">
        <v>3431</v>
      </c>
      <c r="C16" s="17" t="str">
        <f t="shared" si="0"/>
        <v>0x0004022C</v>
      </c>
      <c r="D16" s="602">
        <v>262700</v>
      </c>
      <c r="E16" s="17" t="s">
        <v>3470</v>
      </c>
      <c r="F16" s="41"/>
    </row>
    <row r="17" spans="2:6">
      <c r="B17" s="608" t="s">
        <v>3432</v>
      </c>
      <c r="C17" s="17" t="str">
        <f t="shared" si="0"/>
        <v>0x00040230</v>
      </c>
      <c r="D17" s="602">
        <v>262704</v>
      </c>
      <c r="E17" s="17" t="s">
        <v>3470</v>
      </c>
      <c r="F17" s="41"/>
    </row>
    <row r="18" spans="2:6">
      <c r="B18" s="608" t="s">
        <v>3433</v>
      </c>
      <c r="C18" s="17" t="str">
        <f t="shared" si="0"/>
        <v>0x00040234</v>
      </c>
      <c r="D18" s="602">
        <v>262708</v>
      </c>
      <c r="E18" s="17" t="s">
        <v>3470</v>
      </c>
      <c r="F18" s="41"/>
    </row>
    <row r="19" spans="2:6">
      <c r="B19" s="608" t="s">
        <v>3434</v>
      </c>
      <c r="C19" s="17" t="str">
        <f t="shared" si="0"/>
        <v>0x00040238</v>
      </c>
      <c r="D19" s="602">
        <v>262712</v>
      </c>
      <c r="E19" s="17" t="s">
        <v>3470</v>
      </c>
      <c r="F19" s="41"/>
    </row>
    <row r="20" spans="2:6">
      <c r="B20" s="608" t="s">
        <v>3435</v>
      </c>
      <c r="C20" s="17" t="str">
        <f t="shared" si="0"/>
        <v>0x0004023C</v>
      </c>
      <c r="D20" s="602">
        <v>262716</v>
      </c>
      <c r="E20" s="17" t="s">
        <v>3470</v>
      </c>
      <c r="F20" s="41"/>
    </row>
    <row r="21" spans="2:6">
      <c r="B21" s="608" t="s">
        <v>3436</v>
      </c>
      <c r="C21" s="17" t="str">
        <f t="shared" si="0"/>
        <v>0x00040240</v>
      </c>
      <c r="D21" s="602">
        <v>262720</v>
      </c>
      <c r="E21" s="17" t="s">
        <v>3470</v>
      </c>
      <c r="F21" s="41"/>
    </row>
    <row r="22" spans="2:6">
      <c r="B22" s="608" t="s">
        <v>3437</v>
      </c>
      <c r="C22" s="17" t="str">
        <f t="shared" si="0"/>
        <v>0x00040244</v>
      </c>
      <c r="D22" s="602">
        <v>262724</v>
      </c>
      <c r="E22" s="17" t="s">
        <v>3470</v>
      </c>
      <c r="F22" s="41"/>
    </row>
    <row r="23" spans="2:6">
      <c r="B23" s="608" t="s">
        <v>3438</v>
      </c>
      <c r="C23" s="17" t="str">
        <f t="shared" si="0"/>
        <v>0x00040248</v>
      </c>
      <c r="D23" s="602">
        <v>262728</v>
      </c>
      <c r="E23" s="17" t="s">
        <v>3470</v>
      </c>
      <c r="F23" s="41"/>
    </row>
    <row r="24" spans="2:6">
      <c r="B24" s="608" t="s">
        <v>3439</v>
      </c>
      <c r="C24" s="17" t="str">
        <f t="shared" si="0"/>
        <v>0x0004024C</v>
      </c>
      <c r="D24" s="602">
        <v>262732</v>
      </c>
      <c r="E24" s="17" t="s">
        <v>3470</v>
      </c>
      <c r="F24" s="41"/>
    </row>
    <row r="25" spans="2:6">
      <c r="B25" s="608" t="s">
        <v>3440</v>
      </c>
      <c r="C25" s="17" t="str">
        <f t="shared" si="0"/>
        <v>0x00040250</v>
      </c>
      <c r="D25" s="602">
        <v>262736</v>
      </c>
      <c r="E25" s="17" t="s">
        <v>3470</v>
      </c>
      <c r="F25" s="41"/>
    </row>
    <row r="26" spans="2:6">
      <c r="B26" s="608" t="s">
        <v>3441</v>
      </c>
      <c r="C26" s="17" t="str">
        <f t="shared" si="0"/>
        <v>0x00040254</v>
      </c>
      <c r="D26" s="602">
        <v>262740</v>
      </c>
      <c r="E26" s="17" t="s">
        <v>3470</v>
      </c>
      <c r="F26" s="41"/>
    </row>
    <row r="27" spans="2:6">
      <c r="B27" s="608" t="s">
        <v>3442</v>
      </c>
      <c r="C27" s="17" t="str">
        <f t="shared" si="0"/>
        <v>0x00040258</v>
      </c>
      <c r="D27" s="602">
        <v>262744</v>
      </c>
      <c r="E27" s="17" t="s">
        <v>3470</v>
      </c>
      <c r="F27" s="41"/>
    </row>
    <row r="28" spans="2:6">
      <c r="B28" s="608" t="s">
        <v>3443</v>
      </c>
      <c r="C28" s="17" t="str">
        <f t="shared" si="0"/>
        <v>0x0004025C</v>
      </c>
      <c r="D28" s="602">
        <v>262748</v>
      </c>
      <c r="E28" s="17" t="s">
        <v>3470</v>
      </c>
      <c r="F28" s="41"/>
    </row>
    <row r="29" spans="2:6">
      <c r="B29" s="608" t="s">
        <v>3444</v>
      </c>
      <c r="C29" s="17" t="str">
        <f t="shared" si="0"/>
        <v>0x00040260</v>
      </c>
      <c r="D29" s="602">
        <v>262752</v>
      </c>
      <c r="E29" s="17" t="s">
        <v>3470</v>
      </c>
      <c r="F29" s="41"/>
    </row>
    <row r="30" spans="2:6">
      <c r="B30" s="608" t="s">
        <v>3445</v>
      </c>
      <c r="C30" s="17" t="str">
        <f t="shared" si="0"/>
        <v>0x00040264</v>
      </c>
      <c r="D30" s="602">
        <v>262756</v>
      </c>
      <c r="E30" s="17" t="s">
        <v>3470</v>
      </c>
      <c r="F30" s="41"/>
    </row>
    <row r="31" spans="2:6">
      <c r="B31" s="608" t="s">
        <v>3446</v>
      </c>
      <c r="C31" s="17" t="str">
        <f t="shared" si="0"/>
        <v>0x00040268</v>
      </c>
      <c r="D31" s="602">
        <v>262760</v>
      </c>
      <c r="E31" s="17" t="s">
        <v>3470</v>
      </c>
      <c r="F31" s="41"/>
    </row>
    <row r="32" spans="2:6">
      <c r="B32" s="608" t="s">
        <v>3447</v>
      </c>
      <c r="C32" s="17" t="str">
        <f t="shared" si="0"/>
        <v>0x0004026C</v>
      </c>
      <c r="D32" s="602">
        <v>262764</v>
      </c>
      <c r="E32" s="17" t="s">
        <v>3470</v>
      </c>
      <c r="F32" s="41"/>
    </row>
    <row r="33" spans="2:6">
      <c r="B33" s="608" t="s">
        <v>3448</v>
      </c>
      <c r="C33" s="17" t="str">
        <f t="shared" si="0"/>
        <v>0x00040270</v>
      </c>
      <c r="D33" s="602">
        <v>262768</v>
      </c>
      <c r="E33" s="17" t="s">
        <v>3470</v>
      </c>
      <c r="F33" s="41"/>
    </row>
    <row r="34" spans="2:6">
      <c r="B34" s="608" t="s">
        <v>3449</v>
      </c>
      <c r="C34" s="17" t="str">
        <f t="shared" si="0"/>
        <v>0x00040274</v>
      </c>
      <c r="D34" s="602">
        <v>262772</v>
      </c>
      <c r="E34" s="17" t="s">
        <v>3470</v>
      </c>
      <c r="F34" s="41"/>
    </row>
    <row r="35" spans="2:6">
      <c r="B35" s="608" t="s">
        <v>3450</v>
      </c>
      <c r="C35" s="17" t="str">
        <f t="shared" si="0"/>
        <v>0x00040278</v>
      </c>
      <c r="D35" s="602">
        <v>262776</v>
      </c>
      <c r="E35" s="17" t="s">
        <v>3470</v>
      </c>
      <c r="F35" s="41"/>
    </row>
    <row r="36" spans="2:6">
      <c r="B36" s="608" t="s">
        <v>3451</v>
      </c>
      <c r="C36" s="17" t="str">
        <f t="shared" si="0"/>
        <v>0x0004027C</v>
      </c>
      <c r="D36" s="602">
        <v>262780</v>
      </c>
      <c r="E36" s="17" t="s">
        <v>3470</v>
      </c>
      <c r="F36" s="41" t="s">
        <v>3479</v>
      </c>
    </row>
    <row r="37" spans="2:6">
      <c r="B37" s="608" t="s">
        <v>3454</v>
      </c>
      <c r="C37" s="437" t="s">
        <v>26</v>
      </c>
      <c r="D37" s="17"/>
      <c r="E37" s="17" t="s">
        <v>3472</v>
      </c>
      <c r="F37" s="41" t="s">
        <v>3480</v>
      </c>
    </row>
    <row r="38" spans="2:6">
      <c r="B38" s="608" t="s">
        <v>3455</v>
      </c>
      <c r="C38" s="437" t="s">
        <v>26</v>
      </c>
      <c r="D38" s="17"/>
      <c r="E38" s="17" t="s">
        <v>3472</v>
      </c>
      <c r="F38" s="41"/>
    </row>
    <row r="39" spans="2:6">
      <c r="B39" s="608" t="s">
        <v>3456</v>
      </c>
      <c r="C39" s="437" t="s">
        <v>26</v>
      </c>
      <c r="D39" s="17"/>
      <c r="E39" s="17" t="s">
        <v>3472</v>
      </c>
      <c r="F39" s="41"/>
    </row>
    <row r="40" spans="2:6">
      <c r="B40" s="608" t="s">
        <v>3457</v>
      </c>
      <c r="C40" s="437" t="s">
        <v>26</v>
      </c>
      <c r="D40" s="17"/>
      <c r="E40" s="17" t="s">
        <v>3472</v>
      </c>
      <c r="F40" s="41"/>
    </row>
    <row r="41" spans="2:6">
      <c r="B41" s="608" t="s">
        <v>3458</v>
      </c>
      <c r="C41" s="437" t="s">
        <v>26</v>
      </c>
      <c r="D41" s="17"/>
      <c r="E41" s="17" t="s">
        <v>3472</v>
      </c>
      <c r="F41" s="41"/>
    </row>
    <row r="42" spans="2:6">
      <c r="B42" s="608" t="s">
        <v>3459</v>
      </c>
      <c r="C42" s="437" t="s">
        <v>26</v>
      </c>
      <c r="D42" s="17"/>
      <c r="E42" s="17" t="s">
        <v>3472</v>
      </c>
      <c r="F42" s="41"/>
    </row>
    <row r="43" spans="2:6">
      <c r="B43" s="608" t="s">
        <v>3460</v>
      </c>
      <c r="C43" s="437" t="s">
        <v>26</v>
      </c>
      <c r="D43" s="17"/>
      <c r="E43" s="17" t="s">
        <v>3472</v>
      </c>
      <c r="F43" s="41"/>
    </row>
    <row r="44" spans="2:6">
      <c r="B44" s="608" t="s">
        <v>3461</v>
      </c>
      <c r="C44" s="437" t="s">
        <v>26</v>
      </c>
      <c r="D44" s="17"/>
      <c r="E44" s="17" t="s">
        <v>3472</v>
      </c>
      <c r="F44" s="41"/>
    </row>
    <row r="45" spans="2:6">
      <c r="B45" s="608" t="s">
        <v>3462</v>
      </c>
      <c r="C45" s="437" t="s">
        <v>26</v>
      </c>
      <c r="D45" s="17"/>
      <c r="E45" s="17" t="s">
        <v>3472</v>
      </c>
      <c r="F45" s="41"/>
    </row>
    <row r="46" spans="2:6">
      <c r="B46" s="608" t="s">
        <v>3463</v>
      </c>
      <c r="C46" s="437" t="s">
        <v>26</v>
      </c>
      <c r="D46" s="17"/>
      <c r="E46" s="17" t="s">
        <v>3472</v>
      </c>
      <c r="F46" s="41"/>
    </row>
    <row r="47" spans="2:6">
      <c r="B47" s="608" t="s">
        <v>3464</v>
      </c>
      <c r="C47" s="437" t="s">
        <v>26</v>
      </c>
      <c r="D47" s="17"/>
      <c r="E47" s="17" t="s">
        <v>3472</v>
      </c>
      <c r="F47" s="41"/>
    </row>
    <row r="48" spans="2:6">
      <c r="B48" s="608" t="s">
        <v>3465</v>
      </c>
      <c r="C48" s="437" t="s">
        <v>26</v>
      </c>
      <c r="D48" s="17"/>
      <c r="E48" s="17" t="s">
        <v>3472</v>
      </c>
      <c r="F48" s="41"/>
    </row>
    <row r="49" spans="2:6">
      <c r="B49" s="608" t="s">
        <v>3466</v>
      </c>
      <c r="C49" s="437" t="s">
        <v>26</v>
      </c>
      <c r="D49" s="17"/>
      <c r="E49" s="17" t="s">
        <v>3472</v>
      </c>
      <c r="F49" s="41" t="s">
        <v>3479</v>
      </c>
    </row>
    <row r="50" spans="2:6">
      <c r="B50" s="608" t="s">
        <v>3467</v>
      </c>
      <c r="C50" s="437" t="s">
        <v>26</v>
      </c>
      <c r="D50" s="17"/>
      <c r="E50" s="17" t="s">
        <v>3473</v>
      </c>
      <c r="F50" s="41" t="s">
        <v>1490</v>
      </c>
    </row>
    <row r="51" spans="2:6">
      <c r="B51" s="608" t="s">
        <v>3468</v>
      </c>
      <c r="C51" s="437" t="s">
        <v>26</v>
      </c>
      <c r="D51" s="17"/>
      <c r="E51" s="17" t="s">
        <v>3473</v>
      </c>
      <c r="F51" s="41" t="s">
        <v>1490</v>
      </c>
    </row>
    <row r="52" spans="2:6" ht="17.25" thickBot="1">
      <c r="B52" s="609" t="s">
        <v>3469</v>
      </c>
      <c r="C52" s="610" t="s">
        <v>26</v>
      </c>
      <c r="D52" s="34"/>
      <c r="E52" s="34" t="s">
        <v>3473</v>
      </c>
      <c r="F52" s="43" t="s">
        <v>1490</v>
      </c>
    </row>
    <row r="53" spans="2:6" ht="17.25" thickTop="1"/>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17870-EF7B-424E-8567-88EB3EE03D9A}">
  <dimension ref="B1:AB121"/>
  <sheetViews>
    <sheetView topLeftCell="R1" zoomScaleNormal="100" workbookViewId="0">
      <selection activeCell="Y20" sqref="Y20"/>
    </sheetView>
  </sheetViews>
  <sheetFormatPr defaultColWidth="8.625" defaultRowHeight="12"/>
  <cols>
    <col min="1" max="1" width="1.375" style="182" customWidth="1"/>
    <col min="2" max="2" width="10.5" style="182" bestFit="1" customWidth="1"/>
    <col min="3" max="3" width="16.125" style="182" customWidth="1"/>
    <col min="4" max="4" width="12.125" style="182" bestFit="1" customWidth="1"/>
    <col min="5" max="5" width="17.5" style="182" customWidth="1"/>
    <col min="6" max="6" width="13.625" style="182" customWidth="1"/>
    <col min="7" max="7" width="10.125" style="182" bestFit="1" customWidth="1"/>
    <col min="8" max="8" width="25" style="182" bestFit="1" customWidth="1"/>
    <col min="9" max="9" width="12.625" style="182" customWidth="1"/>
    <col min="10" max="10" width="10.125" style="182" bestFit="1" customWidth="1"/>
    <col min="11" max="11" width="13.125" style="182" customWidth="1"/>
    <col min="12" max="12" width="13.625" style="182" customWidth="1"/>
    <col min="13" max="13" width="11" style="182" customWidth="1"/>
    <col min="14" max="14" width="15.375" style="182" customWidth="1"/>
    <col min="15" max="15" width="8.5" style="182" customWidth="1"/>
    <col min="16" max="16" width="10.125" style="183" bestFit="1" customWidth="1"/>
    <col min="17" max="17" width="13.125" style="182" customWidth="1"/>
    <col min="18" max="18" width="8.625" style="182"/>
    <col min="19" max="19" width="10.125" style="182" bestFit="1" customWidth="1"/>
    <col min="20" max="20" width="12.875" style="182" customWidth="1"/>
    <col min="21" max="21" width="17" style="182" bestFit="1" customWidth="1"/>
    <col min="22" max="22" width="13.625" style="182" customWidth="1"/>
    <col min="23" max="23" width="11.875" style="182" customWidth="1"/>
    <col min="24" max="24" width="10.625" style="182" bestFit="1" customWidth="1"/>
    <col min="25" max="25" width="10.875" style="182" bestFit="1" customWidth="1"/>
    <col min="26" max="26" width="12.375" style="182" customWidth="1"/>
    <col min="27" max="27" width="12.625" style="182" customWidth="1"/>
    <col min="28" max="28" width="13.75" style="182" customWidth="1"/>
    <col min="29" max="16384" width="8.625" style="182"/>
  </cols>
  <sheetData>
    <row r="1" spans="2:28" ht="6.6" customHeight="1" thickBot="1"/>
    <row r="2" spans="2:28" ht="20.100000000000001" customHeight="1">
      <c r="B2" s="858" t="s">
        <v>3484</v>
      </c>
      <c r="C2" s="859"/>
      <c r="D2" s="859"/>
      <c r="E2" s="859"/>
      <c r="F2" s="859"/>
      <c r="G2" s="859"/>
      <c r="H2" s="859"/>
      <c r="I2" s="859"/>
      <c r="J2" s="859"/>
      <c r="K2" s="859"/>
      <c r="L2" s="859"/>
      <c r="M2" s="859"/>
      <c r="N2" s="859"/>
      <c r="O2" s="859"/>
      <c r="P2" s="859"/>
      <c r="Q2" s="859"/>
      <c r="R2" s="859"/>
      <c r="S2" s="859"/>
      <c r="T2" s="859"/>
      <c r="U2" s="859"/>
      <c r="V2" s="859"/>
      <c r="W2" s="859"/>
      <c r="X2" s="859"/>
      <c r="Y2" s="859"/>
      <c r="Z2" s="859"/>
      <c r="AA2" s="859"/>
      <c r="AB2" s="860"/>
    </row>
    <row r="3" spans="2:28" ht="29.1" customHeight="1">
      <c r="B3" s="861" t="s">
        <v>3485</v>
      </c>
      <c r="C3" s="862"/>
      <c r="D3" s="863"/>
      <c r="E3" s="864" t="s">
        <v>3486</v>
      </c>
      <c r="F3" s="865"/>
      <c r="G3" s="865"/>
      <c r="H3" s="866" t="s">
        <v>3487</v>
      </c>
      <c r="I3" s="867"/>
      <c r="J3" s="868"/>
      <c r="K3" s="869" t="s">
        <v>3488</v>
      </c>
      <c r="L3" s="870"/>
      <c r="M3" s="870"/>
      <c r="N3" s="871" t="s">
        <v>3489</v>
      </c>
      <c r="O3" s="872"/>
      <c r="P3" s="873"/>
      <c r="Q3" s="874" t="s">
        <v>3490</v>
      </c>
      <c r="R3" s="875"/>
      <c r="S3" s="875"/>
      <c r="T3" s="876" t="s">
        <v>3491</v>
      </c>
      <c r="U3" s="877"/>
      <c r="V3" s="878"/>
      <c r="W3" s="879" t="s">
        <v>3492</v>
      </c>
      <c r="X3" s="880"/>
      <c r="Y3" s="880"/>
      <c r="Z3" s="881" t="s">
        <v>3493</v>
      </c>
      <c r="AA3" s="882"/>
      <c r="AB3" s="883"/>
    </row>
    <row r="4" spans="2:28">
      <c r="B4" s="618" t="s">
        <v>3494</v>
      </c>
      <c r="C4" s="185" t="s">
        <v>1409</v>
      </c>
      <c r="D4" s="186" t="s">
        <v>3495</v>
      </c>
      <c r="E4" s="619" t="s">
        <v>3494</v>
      </c>
      <c r="F4" s="185" t="s">
        <v>1409</v>
      </c>
      <c r="G4" s="185" t="s">
        <v>3495</v>
      </c>
      <c r="H4" s="620" t="s">
        <v>3494</v>
      </c>
      <c r="I4" s="185" t="s">
        <v>1409</v>
      </c>
      <c r="J4" s="186" t="s">
        <v>3495</v>
      </c>
      <c r="K4" s="619" t="s">
        <v>3494</v>
      </c>
      <c r="L4" s="185" t="s">
        <v>1409</v>
      </c>
      <c r="M4" s="185" t="s">
        <v>3495</v>
      </c>
      <c r="N4" s="620" t="s">
        <v>3494</v>
      </c>
      <c r="O4" s="185" t="s">
        <v>3496</v>
      </c>
      <c r="P4" s="186" t="s">
        <v>3495</v>
      </c>
      <c r="Q4" s="619" t="s">
        <v>3494</v>
      </c>
      <c r="R4" s="185" t="s">
        <v>1409</v>
      </c>
      <c r="S4" s="185" t="s">
        <v>3495</v>
      </c>
      <c r="T4" s="620" t="s">
        <v>3494</v>
      </c>
      <c r="U4" s="185" t="s">
        <v>1409</v>
      </c>
      <c r="V4" s="186" t="s">
        <v>3495</v>
      </c>
      <c r="W4" s="619" t="s">
        <v>3494</v>
      </c>
      <c r="X4" s="185" t="s">
        <v>1409</v>
      </c>
      <c r="Y4" s="185" t="s">
        <v>3495</v>
      </c>
      <c r="Z4" s="620" t="s">
        <v>3494</v>
      </c>
      <c r="AA4" s="185" t="s">
        <v>1409</v>
      </c>
      <c r="AB4" s="621" t="s">
        <v>3495</v>
      </c>
    </row>
    <row r="5" spans="2:28" ht="12.95" customHeight="1">
      <c r="B5" s="622" t="s">
        <v>3497</v>
      </c>
      <c r="C5" s="623" t="s">
        <v>1410</v>
      </c>
      <c r="D5" s="624" t="s">
        <v>3498</v>
      </c>
      <c r="E5" s="616" t="s">
        <v>3499</v>
      </c>
      <c r="F5" s="187" t="s">
        <v>3500</v>
      </c>
      <c r="G5" s="625" t="s">
        <v>3501</v>
      </c>
      <c r="H5" s="538" t="s">
        <v>3502</v>
      </c>
      <c r="I5" s="187" t="s">
        <v>3503</v>
      </c>
      <c r="J5" s="626" t="s">
        <v>3504</v>
      </c>
      <c r="K5" s="884" t="s">
        <v>3505</v>
      </c>
      <c r="L5" s="187">
        <v>1000</v>
      </c>
      <c r="M5" s="627" t="s">
        <v>3506</v>
      </c>
      <c r="N5" s="628"/>
      <c r="O5" s="188"/>
      <c r="P5" s="629"/>
      <c r="Q5" s="888" t="s">
        <v>3507</v>
      </c>
      <c r="R5" s="891" t="s">
        <v>3508</v>
      </c>
      <c r="S5" s="631" t="s">
        <v>1411</v>
      </c>
      <c r="T5" s="887"/>
      <c r="U5" s="187"/>
      <c r="V5" s="632" t="s">
        <v>3509</v>
      </c>
      <c r="W5" s="184" t="s">
        <v>1412</v>
      </c>
      <c r="X5" s="187" t="s">
        <v>1413</v>
      </c>
      <c r="Y5" s="633" t="s">
        <v>1414</v>
      </c>
      <c r="Z5" s="634" t="s">
        <v>3510</v>
      </c>
      <c r="AA5" s="577"/>
      <c r="AB5" s="635" t="s">
        <v>1415</v>
      </c>
    </row>
    <row r="6" spans="2:28" ht="12.95" customHeight="1">
      <c r="B6" s="636" t="s">
        <v>3511</v>
      </c>
      <c r="C6" s="187" t="s">
        <v>1416</v>
      </c>
      <c r="D6" s="624" t="s">
        <v>3512</v>
      </c>
      <c r="E6" s="616" t="s">
        <v>3513</v>
      </c>
      <c r="F6" s="187" t="s">
        <v>3514</v>
      </c>
      <c r="G6" s="637" t="s">
        <v>3515</v>
      </c>
      <c r="H6" s="538" t="s">
        <v>3516</v>
      </c>
      <c r="I6" s="187"/>
      <c r="J6" s="626" t="s">
        <v>3517</v>
      </c>
      <c r="K6" s="885"/>
      <c r="L6" s="187"/>
      <c r="M6" s="638" t="s">
        <v>1417</v>
      </c>
      <c r="N6" s="628" t="s">
        <v>3518</v>
      </c>
      <c r="O6" s="188">
        <f>W73</f>
        <v>1</v>
      </c>
      <c r="P6" s="629" t="s">
        <v>3519</v>
      </c>
      <c r="Q6" s="889"/>
      <c r="R6" s="892"/>
      <c r="S6" s="639" t="s">
        <v>1417</v>
      </c>
      <c r="T6" s="877"/>
      <c r="U6" s="187"/>
      <c r="V6" s="640" t="s">
        <v>3520</v>
      </c>
      <c r="W6" s="184" t="s">
        <v>1418</v>
      </c>
      <c r="X6" s="187">
        <v>0</v>
      </c>
      <c r="Y6" s="633" t="s">
        <v>1419</v>
      </c>
      <c r="Z6" s="634" t="s">
        <v>3521</v>
      </c>
      <c r="AA6" s="577"/>
      <c r="AB6" s="635" t="s">
        <v>1420</v>
      </c>
    </row>
    <row r="7" spans="2:28" ht="12.95" customHeight="1">
      <c r="B7" s="636" t="s">
        <v>3522</v>
      </c>
      <c r="C7" s="187"/>
      <c r="D7" s="624" t="s">
        <v>3523</v>
      </c>
      <c r="E7" s="616" t="s">
        <v>3524</v>
      </c>
      <c r="F7" s="187" t="s">
        <v>3525</v>
      </c>
      <c r="G7" s="637" t="s">
        <v>3526</v>
      </c>
      <c r="H7" s="538" t="s">
        <v>3527</v>
      </c>
      <c r="I7" s="187">
        <v>22222222</v>
      </c>
      <c r="J7" s="626" t="s">
        <v>3528</v>
      </c>
      <c r="K7" s="886"/>
      <c r="L7" s="187"/>
      <c r="M7" s="638" t="s">
        <v>3529</v>
      </c>
      <c r="N7" s="628" t="s">
        <v>3530</v>
      </c>
      <c r="O7" s="188">
        <f t="shared" ref="O7:O29" si="0">W74</f>
        <v>1</v>
      </c>
      <c r="P7" s="629" t="s">
        <v>3531</v>
      </c>
      <c r="Q7" s="890"/>
      <c r="R7" s="893"/>
      <c r="S7" s="639"/>
      <c r="T7" s="887"/>
      <c r="U7" s="187"/>
      <c r="V7" s="632" t="s">
        <v>1421</v>
      </c>
      <c r="W7" s="184" t="s">
        <v>1422</v>
      </c>
      <c r="X7" s="187">
        <v>10000</v>
      </c>
      <c r="Y7" s="633" t="s">
        <v>1423</v>
      </c>
      <c r="Z7" s="634" t="s">
        <v>3532</v>
      </c>
      <c r="AA7" s="577"/>
      <c r="AB7" s="635" t="s">
        <v>1424</v>
      </c>
    </row>
    <row r="8" spans="2:28" ht="12.95" customHeight="1">
      <c r="B8" s="636" t="s">
        <v>3533</v>
      </c>
      <c r="C8" s="187"/>
      <c r="D8" s="624" t="s">
        <v>3534</v>
      </c>
      <c r="E8" s="616" t="s">
        <v>3535</v>
      </c>
      <c r="F8" s="187" t="s">
        <v>3525</v>
      </c>
      <c r="G8" s="637" t="s">
        <v>3536</v>
      </c>
      <c r="H8" s="538" t="s">
        <v>3537</v>
      </c>
      <c r="I8" s="187">
        <v>22222222</v>
      </c>
      <c r="J8" s="626" t="s">
        <v>3538</v>
      </c>
      <c r="K8" s="884" t="s">
        <v>3539</v>
      </c>
      <c r="L8" s="187">
        <v>1000</v>
      </c>
      <c r="M8" s="627" t="s">
        <v>3540</v>
      </c>
      <c r="N8" s="628" t="s">
        <v>3541</v>
      </c>
      <c r="O8" s="188">
        <f t="shared" si="0"/>
        <v>1</v>
      </c>
      <c r="P8" s="629" t="s">
        <v>3542</v>
      </c>
      <c r="Q8" s="617" t="s">
        <v>3543</v>
      </c>
      <c r="R8" s="187"/>
      <c r="S8" s="631" t="s">
        <v>3544</v>
      </c>
      <c r="T8" s="877"/>
      <c r="U8" s="10"/>
      <c r="V8" s="640" t="s">
        <v>3545</v>
      </c>
      <c r="W8" s="184" t="s">
        <v>1425</v>
      </c>
      <c r="X8" s="187">
        <v>60140000</v>
      </c>
      <c r="Y8" s="633" t="s">
        <v>1426</v>
      </c>
      <c r="Z8" s="634" t="s">
        <v>3546</v>
      </c>
      <c r="AB8" s="635" t="s">
        <v>1427</v>
      </c>
    </row>
    <row r="9" spans="2:28" ht="12.95" customHeight="1">
      <c r="B9" s="636" t="s">
        <v>3547</v>
      </c>
      <c r="C9" s="187"/>
      <c r="D9" s="624" t="s">
        <v>3548</v>
      </c>
      <c r="E9" s="616" t="s">
        <v>3549</v>
      </c>
      <c r="F9" s="187" t="s">
        <v>3525</v>
      </c>
      <c r="G9" s="637" t="s">
        <v>3550</v>
      </c>
      <c r="H9" s="538" t="s">
        <v>3551</v>
      </c>
      <c r="I9" s="187"/>
      <c r="J9" s="626" t="s">
        <v>3552</v>
      </c>
      <c r="K9" s="885"/>
      <c r="L9" s="187"/>
      <c r="M9" s="638" t="s">
        <v>1417</v>
      </c>
      <c r="N9" s="628" t="s">
        <v>3553</v>
      </c>
      <c r="O9" s="188">
        <f t="shared" si="0"/>
        <v>1</v>
      </c>
      <c r="P9" s="629" t="s">
        <v>3554</v>
      </c>
      <c r="Q9" s="617" t="s">
        <v>3555</v>
      </c>
      <c r="R9" s="187"/>
      <c r="S9" s="631" t="s">
        <v>3556</v>
      </c>
      <c r="T9" s="887"/>
      <c r="U9" s="10"/>
      <c r="V9" s="632" t="s">
        <v>3557</v>
      </c>
      <c r="W9" s="184" t="s">
        <v>1428</v>
      </c>
      <c r="X9" s="187"/>
      <c r="Y9" s="633" t="s">
        <v>1429</v>
      </c>
      <c r="Z9" s="634" t="s">
        <v>3558</v>
      </c>
      <c r="AB9" s="635" t="s">
        <v>1430</v>
      </c>
    </row>
    <row r="10" spans="2:28" ht="12.95" customHeight="1">
      <c r="B10" s="636" t="s">
        <v>3559</v>
      </c>
      <c r="C10" s="187"/>
      <c r="D10" s="624" t="s">
        <v>3560</v>
      </c>
      <c r="E10" s="616" t="s">
        <v>3561</v>
      </c>
      <c r="F10" s="187" t="s">
        <v>3525</v>
      </c>
      <c r="G10" s="637" t="s">
        <v>3562</v>
      </c>
      <c r="H10" s="538" t="s">
        <v>3563</v>
      </c>
      <c r="I10" s="187" t="s">
        <v>3564</v>
      </c>
      <c r="J10" s="626" t="s">
        <v>3565</v>
      </c>
      <c r="K10" s="886"/>
      <c r="L10" s="187"/>
      <c r="M10" s="638" t="s">
        <v>3566</v>
      </c>
      <c r="N10" s="628" t="s">
        <v>3567</v>
      </c>
      <c r="O10" s="188">
        <f t="shared" si="0"/>
        <v>1</v>
      </c>
      <c r="P10" s="629" t="s">
        <v>3568</v>
      </c>
      <c r="Q10" s="617" t="s">
        <v>3569</v>
      </c>
      <c r="R10" s="187"/>
      <c r="S10" s="631" t="s">
        <v>3570</v>
      </c>
      <c r="T10" s="877"/>
      <c r="U10" s="10"/>
      <c r="V10" s="640" t="s">
        <v>3571</v>
      </c>
      <c r="W10" s="184" t="s">
        <v>1431</v>
      </c>
      <c r="X10" s="187"/>
      <c r="Y10" s="633" t="s">
        <v>1432</v>
      </c>
      <c r="Z10" s="634" t="s">
        <v>3572</v>
      </c>
      <c r="AB10" s="635" t="s">
        <v>1433</v>
      </c>
    </row>
    <row r="11" spans="2:28" ht="12.95" customHeight="1">
      <c r="B11" s="636" t="s">
        <v>3573</v>
      </c>
      <c r="C11" s="187"/>
      <c r="D11" s="624" t="s">
        <v>3574</v>
      </c>
      <c r="E11" s="616" t="s">
        <v>3575</v>
      </c>
      <c r="F11" s="187" t="s">
        <v>3525</v>
      </c>
      <c r="G11" s="637" t="s">
        <v>3576</v>
      </c>
      <c r="H11" s="538" t="s">
        <v>3577</v>
      </c>
      <c r="I11" s="187" t="s">
        <v>3578</v>
      </c>
      <c r="J11" s="626" t="s">
        <v>3579</v>
      </c>
      <c r="K11" s="884" t="s">
        <v>3580</v>
      </c>
      <c r="L11" s="187"/>
      <c r="M11" s="627" t="s">
        <v>3581</v>
      </c>
      <c r="N11" s="628" t="s">
        <v>3582</v>
      </c>
      <c r="O11" s="188">
        <f t="shared" si="0"/>
        <v>3</v>
      </c>
      <c r="P11" s="629" t="s">
        <v>3583</v>
      </c>
      <c r="Q11" s="617" t="s">
        <v>3584</v>
      </c>
      <c r="R11" s="187"/>
      <c r="S11" s="631" t="s">
        <v>3585</v>
      </c>
      <c r="T11" s="887"/>
      <c r="U11" s="10"/>
      <c r="V11" s="632" t="s">
        <v>3586</v>
      </c>
      <c r="W11" s="641" t="s">
        <v>1434</v>
      </c>
      <c r="X11" s="187"/>
      <c r="Y11" s="633" t="s">
        <v>1435</v>
      </c>
      <c r="Z11" s="634" t="s">
        <v>3587</v>
      </c>
      <c r="AB11" s="635" t="s">
        <v>1436</v>
      </c>
    </row>
    <row r="12" spans="2:28" ht="12.95" customHeight="1">
      <c r="B12" s="636"/>
      <c r="C12" s="187"/>
      <c r="D12" s="183" t="s">
        <v>3588</v>
      </c>
      <c r="E12" s="616" t="s">
        <v>3589</v>
      </c>
      <c r="F12" s="187" t="s">
        <v>3525</v>
      </c>
      <c r="G12" s="637" t="s">
        <v>3590</v>
      </c>
      <c r="H12" s="538" t="s">
        <v>3591</v>
      </c>
      <c r="I12" s="187" t="s">
        <v>3564</v>
      </c>
      <c r="J12" s="626" t="s">
        <v>3592</v>
      </c>
      <c r="K12" s="885"/>
      <c r="L12" s="187"/>
      <c r="M12" s="638" t="s">
        <v>1417</v>
      </c>
      <c r="N12" s="628" t="s">
        <v>3593</v>
      </c>
      <c r="O12" s="188">
        <f t="shared" si="0"/>
        <v>1</v>
      </c>
      <c r="P12" s="629" t="s">
        <v>3594</v>
      </c>
      <c r="Q12" s="617" t="s">
        <v>3595</v>
      </c>
      <c r="R12" s="187"/>
      <c r="S12" s="631" t="s">
        <v>3596</v>
      </c>
      <c r="T12" s="877"/>
      <c r="U12" s="10"/>
      <c r="V12" s="640" t="s">
        <v>3597</v>
      </c>
      <c r="W12" s="641" t="s">
        <v>1437</v>
      </c>
      <c r="X12" s="187"/>
      <c r="Y12" s="633" t="s">
        <v>1438</v>
      </c>
      <c r="Z12" s="634">
        <v>0</v>
      </c>
      <c r="AB12" s="635" t="s">
        <v>1439</v>
      </c>
    </row>
    <row r="13" spans="2:28" ht="12.95" customHeight="1">
      <c r="B13" s="636"/>
      <c r="C13" s="10"/>
      <c r="D13" s="183" t="s">
        <v>3598</v>
      </c>
      <c r="E13" s="616" t="s">
        <v>3599</v>
      </c>
      <c r="F13" s="187" t="s">
        <v>3500</v>
      </c>
      <c r="G13" s="637" t="s">
        <v>3600</v>
      </c>
      <c r="H13" s="538" t="s">
        <v>3601</v>
      </c>
      <c r="I13" s="187" t="s">
        <v>3602</v>
      </c>
      <c r="J13" s="626" t="s">
        <v>3603</v>
      </c>
      <c r="K13" s="886"/>
      <c r="L13" s="187"/>
      <c r="M13" s="642"/>
      <c r="N13" s="628" t="s">
        <v>3604</v>
      </c>
      <c r="O13" s="188">
        <f t="shared" si="0"/>
        <v>3</v>
      </c>
      <c r="P13" s="629" t="s">
        <v>3605</v>
      </c>
      <c r="Q13" s="617" t="s">
        <v>3606</v>
      </c>
      <c r="R13" s="187"/>
      <c r="S13" s="631" t="s">
        <v>3607</v>
      </c>
      <c r="T13" s="887"/>
      <c r="U13" s="10"/>
      <c r="V13" s="632" t="s">
        <v>3608</v>
      </c>
      <c r="W13" s="641" t="s">
        <v>1440</v>
      </c>
      <c r="X13" s="187"/>
      <c r="Y13" s="633" t="s">
        <v>1441</v>
      </c>
      <c r="Z13" s="634">
        <v>1</v>
      </c>
      <c r="AB13" s="635" t="s">
        <v>1442</v>
      </c>
    </row>
    <row r="14" spans="2:28" ht="12.95" customHeight="1">
      <c r="B14" s="636"/>
      <c r="C14" s="10"/>
      <c r="D14" s="183" t="s">
        <v>3609</v>
      </c>
      <c r="E14" s="616" t="s">
        <v>3610</v>
      </c>
      <c r="F14" s="187" t="s">
        <v>3500</v>
      </c>
      <c r="G14" s="637" t="s">
        <v>3611</v>
      </c>
      <c r="H14" s="538" t="s">
        <v>3612</v>
      </c>
      <c r="I14" s="187" t="s">
        <v>3564</v>
      </c>
      <c r="J14" s="626" t="s">
        <v>3613</v>
      </c>
      <c r="K14" s="884" t="s">
        <v>3614</v>
      </c>
      <c r="L14" s="187"/>
      <c r="M14" s="627" t="s">
        <v>3615</v>
      </c>
      <c r="N14" s="628" t="s">
        <v>3616</v>
      </c>
      <c r="O14" s="188">
        <f t="shared" si="0"/>
        <v>1</v>
      </c>
      <c r="P14" s="629" t="s">
        <v>3617</v>
      </c>
      <c r="Q14" s="617" t="s">
        <v>3618</v>
      </c>
      <c r="R14" s="187"/>
      <c r="S14" s="631" t="s">
        <v>3619</v>
      </c>
      <c r="T14" s="877"/>
      <c r="U14" s="10"/>
      <c r="V14" s="640" t="s">
        <v>3620</v>
      </c>
      <c r="W14" s="184" t="s">
        <v>1443</v>
      </c>
      <c r="X14" s="187"/>
      <c r="Y14" s="633" t="s">
        <v>1444</v>
      </c>
      <c r="Z14" s="634">
        <v>2</v>
      </c>
      <c r="AB14" s="635" t="s">
        <v>1445</v>
      </c>
    </row>
    <row r="15" spans="2:28" ht="12.95" customHeight="1">
      <c r="B15" s="636"/>
      <c r="C15" s="10"/>
      <c r="D15" s="183" t="s">
        <v>3621</v>
      </c>
      <c r="E15" s="616" t="s">
        <v>3622</v>
      </c>
      <c r="F15" s="187" t="s">
        <v>3500</v>
      </c>
      <c r="G15" s="637" t="s">
        <v>3623</v>
      </c>
      <c r="H15" s="538" t="s">
        <v>3624</v>
      </c>
      <c r="I15" s="187" t="s">
        <v>3602</v>
      </c>
      <c r="J15" s="626" t="s">
        <v>3625</v>
      </c>
      <c r="K15" s="885"/>
      <c r="L15" s="187"/>
      <c r="M15" s="638" t="s">
        <v>1417</v>
      </c>
      <c r="N15" s="643" t="s">
        <v>3626</v>
      </c>
      <c r="O15" s="188">
        <f t="shared" si="0"/>
        <v>1</v>
      </c>
      <c r="P15" s="629" t="s">
        <v>3627</v>
      </c>
      <c r="Q15" s="617"/>
      <c r="R15" s="187"/>
      <c r="S15" s="644"/>
      <c r="T15" s="887"/>
      <c r="U15" s="10"/>
      <c r="V15" s="632" t="s">
        <v>3628</v>
      </c>
      <c r="W15" s="184" t="s">
        <v>1446</v>
      </c>
      <c r="X15" s="187"/>
      <c r="Y15" s="633" t="s">
        <v>1447</v>
      </c>
      <c r="Z15" s="634">
        <v>3</v>
      </c>
      <c r="AB15" s="635" t="s">
        <v>1448</v>
      </c>
    </row>
    <row r="16" spans="2:28" ht="12.95" customHeight="1">
      <c r="B16" s="636"/>
      <c r="C16" s="10"/>
      <c r="D16" s="183" t="s">
        <v>3629</v>
      </c>
      <c r="E16" s="616" t="s">
        <v>3630</v>
      </c>
      <c r="F16" s="187" t="s">
        <v>3500</v>
      </c>
      <c r="G16" s="637" t="s">
        <v>3631</v>
      </c>
      <c r="H16" s="538" t="s">
        <v>3632</v>
      </c>
      <c r="I16" s="187" t="s">
        <v>3564</v>
      </c>
      <c r="J16" s="626" t="s">
        <v>3633</v>
      </c>
      <c r="K16" s="886"/>
      <c r="L16" s="187"/>
      <c r="M16" s="642"/>
      <c r="N16" s="643" t="s">
        <v>3634</v>
      </c>
      <c r="O16" s="188">
        <f t="shared" si="0"/>
        <v>1</v>
      </c>
      <c r="P16" s="629" t="s">
        <v>3635</v>
      </c>
      <c r="Q16" s="617"/>
      <c r="R16" s="187"/>
      <c r="S16" s="644"/>
      <c r="T16" s="877"/>
      <c r="U16" s="10"/>
      <c r="V16" s="640" t="s">
        <v>3636</v>
      </c>
      <c r="W16" s="184" t="s">
        <v>1449</v>
      </c>
      <c r="X16" s="187"/>
      <c r="Y16" s="633" t="s">
        <v>1450</v>
      </c>
      <c r="Z16" s="634">
        <v>4</v>
      </c>
      <c r="AB16" s="635" t="s">
        <v>1451</v>
      </c>
    </row>
    <row r="17" spans="2:28" ht="12.95" customHeight="1">
      <c r="B17" s="636"/>
      <c r="C17" s="10"/>
      <c r="D17" s="183" t="s">
        <v>3637</v>
      </c>
      <c r="E17" s="616" t="s">
        <v>3638</v>
      </c>
      <c r="F17" s="187" t="s">
        <v>3500</v>
      </c>
      <c r="G17" s="637" t="s">
        <v>3639</v>
      </c>
      <c r="H17" s="538" t="s">
        <v>3640</v>
      </c>
      <c r="I17" s="187" t="s">
        <v>3602</v>
      </c>
      <c r="J17" s="626" t="s">
        <v>3641</v>
      </c>
      <c r="K17" s="884" t="s">
        <v>3642</v>
      </c>
      <c r="L17" s="187"/>
      <c r="M17" s="627" t="s">
        <v>3643</v>
      </c>
      <c r="N17" s="643" t="s">
        <v>3644</v>
      </c>
      <c r="O17" s="188">
        <f t="shared" si="0"/>
        <v>3</v>
      </c>
      <c r="P17" s="629" t="s">
        <v>3645</v>
      </c>
      <c r="Q17" s="617"/>
      <c r="R17" s="187"/>
      <c r="S17" s="644"/>
      <c r="T17" s="887"/>
      <c r="U17" s="10"/>
      <c r="V17" s="632" t="s">
        <v>3646</v>
      </c>
      <c r="W17" s="896" t="s">
        <v>3647</v>
      </c>
      <c r="X17" s="187">
        <v>500</v>
      </c>
      <c r="Y17" s="633" t="s">
        <v>3648</v>
      </c>
      <c r="Z17" s="634">
        <v>5</v>
      </c>
      <c r="AB17" s="635" t="s">
        <v>1452</v>
      </c>
    </row>
    <row r="18" spans="2:28" ht="12.95" customHeight="1">
      <c r="B18" s="636"/>
      <c r="C18" s="10"/>
      <c r="D18" s="183" t="s">
        <v>3649</v>
      </c>
      <c r="E18" s="616" t="s">
        <v>3650</v>
      </c>
      <c r="F18" s="187" t="s">
        <v>3500</v>
      </c>
      <c r="G18" s="637" t="s">
        <v>3651</v>
      </c>
      <c r="H18" s="538" t="s">
        <v>3652</v>
      </c>
      <c r="I18" s="187" t="s">
        <v>3564</v>
      </c>
      <c r="J18" s="626" t="s">
        <v>3653</v>
      </c>
      <c r="K18" s="885"/>
      <c r="L18" s="187"/>
      <c r="M18" s="638" t="s">
        <v>1417</v>
      </c>
      <c r="N18" s="643" t="s">
        <v>3654</v>
      </c>
      <c r="O18" s="188">
        <f t="shared" si="0"/>
        <v>3</v>
      </c>
      <c r="P18" s="629" t="s">
        <v>3655</v>
      </c>
      <c r="Q18" s="617"/>
      <c r="R18" s="187"/>
      <c r="S18" s="644"/>
      <c r="T18" s="877"/>
      <c r="U18" s="10"/>
      <c r="V18" s="640" t="s">
        <v>3656</v>
      </c>
      <c r="W18" s="897"/>
      <c r="X18" s="187"/>
      <c r="Y18" s="633" t="s">
        <v>1417</v>
      </c>
      <c r="Z18" s="634">
        <v>6</v>
      </c>
      <c r="AB18" s="635" t="s">
        <v>1453</v>
      </c>
    </row>
    <row r="19" spans="2:28" ht="12.95" customHeight="1">
      <c r="B19" s="636"/>
      <c r="C19" s="10"/>
      <c r="D19" s="183" t="s">
        <v>3657</v>
      </c>
      <c r="E19" s="616" t="s">
        <v>3658</v>
      </c>
      <c r="F19" s="187" t="s">
        <v>3500</v>
      </c>
      <c r="G19" s="637" t="s">
        <v>3659</v>
      </c>
      <c r="H19" s="538" t="s">
        <v>3660</v>
      </c>
      <c r="I19" s="187" t="s">
        <v>3602</v>
      </c>
      <c r="J19" s="626" t="s">
        <v>3661</v>
      </c>
      <c r="K19" s="886"/>
      <c r="L19" s="187"/>
      <c r="M19" s="642"/>
      <c r="N19" s="643" t="s">
        <v>3662</v>
      </c>
      <c r="O19" s="188">
        <f t="shared" si="0"/>
        <v>1</v>
      </c>
      <c r="P19" s="629" t="s">
        <v>3663</v>
      </c>
      <c r="Q19" s="617"/>
      <c r="R19" s="187"/>
      <c r="S19" s="644"/>
      <c r="T19" s="887"/>
      <c r="U19" s="10"/>
      <c r="V19" s="632"/>
      <c r="W19" s="898"/>
      <c r="X19" s="187"/>
      <c r="Y19" s="645" t="s">
        <v>3664</v>
      </c>
      <c r="Z19" s="634">
        <v>7</v>
      </c>
      <c r="AB19" s="635" t="s">
        <v>1454</v>
      </c>
    </row>
    <row r="20" spans="2:28" ht="12.95" customHeight="1">
      <c r="B20" s="636"/>
      <c r="C20" s="10"/>
      <c r="D20" s="183" t="s">
        <v>3665</v>
      </c>
      <c r="E20" s="616" t="s">
        <v>3666</v>
      </c>
      <c r="F20" s="187" t="s">
        <v>3500</v>
      </c>
      <c r="G20" s="637" t="s">
        <v>3667</v>
      </c>
      <c r="H20" s="538" t="s">
        <v>3668</v>
      </c>
      <c r="I20" s="187" t="s">
        <v>3564</v>
      </c>
      <c r="J20" s="626" t="s">
        <v>3669</v>
      </c>
      <c r="K20" s="884" t="s">
        <v>3670</v>
      </c>
      <c r="L20" s="187"/>
      <c r="M20" s="627" t="s">
        <v>3671</v>
      </c>
      <c r="N20" s="643" t="s">
        <v>3672</v>
      </c>
      <c r="O20" s="188">
        <f t="shared" si="0"/>
        <v>1</v>
      </c>
      <c r="P20" s="629" t="s">
        <v>3673</v>
      </c>
      <c r="Q20" s="617"/>
      <c r="R20" s="187"/>
      <c r="S20" s="644"/>
      <c r="T20" s="877"/>
      <c r="U20" s="10"/>
      <c r="V20" s="640"/>
      <c r="W20" s="184" t="s">
        <v>3674</v>
      </c>
      <c r="X20" s="187"/>
      <c r="Y20" s="646" t="s">
        <v>3675</v>
      </c>
      <c r="Z20" s="634">
        <v>8</v>
      </c>
      <c r="AB20" s="635" t="s">
        <v>1455</v>
      </c>
    </row>
    <row r="21" spans="2:28" ht="12.95" customHeight="1">
      <c r="B21" s="636"/>
      <c r="C21" s="10"/>
      <c r="D21" s="183" t="s">
        <v>3676</v>
      </c>
      <c r="E21" s="616" t="s">
        <v>3677</v>
      </c>
      <c r="F21" s="187" t="s">
        <v>3500</v>
      </c>
      <c r="G21" s="637" t="s">
        <v>3678</v>
      </c>
      <c r="H21" s="538" t="s">
        <v>3679</v>
      </c>
      <c r="I21" s="187" t="s">
        <v>3578</v>
      </c>
      <c r="J21" s="626" t="s">
        <v>3680</v>
      </c>
      <c r="K21" s="885"/>
      <c r="L21" s="187"/>
      <c r="M21" s="638" t="s">
        <v>1417</v>
      </c>
      <c r="N21" s="643" t="s">
        <v>3681</v>
      </c>
      <c r="O21" s="188">
        <f t="shared" si="0"/>
        <v>1</v>
      </c>
      <c r="P21" s="629" t="s">
        <v>3682</v>
      </c>
      <c r="Q21" s="617"/>
      <c r="R21" s="187"/>
      <c r="S21" s="644"/>
      <c r="T21" s="647"/>
      <c r="U21" s="10"/>
      <c r="V21" s="648"/>
      <c r="W21" s="184" t="s">
        <v>3683</v>
      </c>
      <c r="X21" s="187"/>
      <c r="Y21" s="646" t="s">
        <v>3684</v>
      </c>
      <c r="Z21" s="634">
        <v>9</v>
      </c>
      <c r="AB21" s="635" t="s">
        <v>1456</v>
      </c>
    </row>
    <row r="22" spans="2:28" ht="12.95" customHeight="1">
      <c r="B22" s="636"/>
      <c r="C22" s="10"/>
      <c r="D22" s="183" t="s">
        <v>3685</v>
      </c>
      <c r="E22" s="616" t="s">
        <v>3686</v>
      </c>
      <c r="F22" s="187" t="s">
        <v>3500</v>
      </c>
      <c r="G22" s="637" t="s">
        <v>3687</v>
      </c>
      <c r="H22" s="538" t="s">
        <v>3688</v>
      </c>
      <c r="I22" s="187" t="s">
        <v>3564</v>
      </c>
      <c r="J22" s="626" t="s">
        <v>3689</v>
      </c>
      <c r="K22" s="886"/>
      <c r="L22" s="187"/>
      <c r="M22" s="642"/>
      <c r="N22" s="628" t="s">
        <v>1350</v>
      </c>
      <c r="O22" s="188">
        <f t="shared" si="0"/>
        <v>1</v>
      </c>
      <c r="P22" s="629" t="s">
        <v>3690</v>
      </c>
      <c r="Q22" s="617"/>
      <c r="R22" s="187"/>
      <c r="S22" s="644"/>
      <c r="T22" s="647"/>
      <c r="U22" s="10"/>
      <c r="V22" s="648"/>
      <c r="W22" s="184" t="s">
        <v>3691</v>
      </c>
      <c r="X22" s="187"/>
      <c r="Y22" s="646" t="s">
        <v>3692</v>
      </c>
      <c r="Z22" s="634" t="s">
        <v>3693</v>
      </c>
      <c r="AB22" s="635" t="s">
        <v>1457</v>
      </c>
    </row>
    <row r="23" spans="2:28" ht="12.95" customHeight="1">
      <c r="B23" s="636"/>
      <c r="C23" s="10"/>
      <c r="D23" s="183" t="s">
        <v>3694</v>
      </c>
      <c r="E23" s="616" t="s">
        <v>3695</v>
      </c>
      <c r="F23" s="187" t="s">
        <v>3514</v>
      </c>
      <c r="G23" s="637" t="s">
        <v>3696</v>
      </c>
      <c r="H23" s="538" t="s">
        <v>3697</v>
      </c>
      <c r="I23" s="187" t="s">
        <v>3578</v>
      </c>
      <c r="J23" s="626" t="s">
        <v>3698</v>
      </c>
      <c r="K23" s="884" t="s">
        <v>3699</v>
      </c>
      <c r="L23" s="187"/>
      <c r="M23" s="627" t="s">
        <v>3700</v>
      </c>
      <c r="N23" s="628" t="s">
        <v>3701</v>
      </c>
      <c r="O23" s="188">
        <f t="shared" si="0"/>
        <v>1</v>
      </c>
      <c r="P23" s="629" t="s">
        <v>3702</v>
      </c>
      <c r="Q23" s="617"/>
      <c r="R23" s="187"/>
      <c r="S23" s="644"/>
      <c r="T23" s="647"/>
      <c r="U23" s="10"/>
      <c r="V23" s="648"/>
      <c r="W23" s="896" t="s">
        <v>3703</v>
      </c>
      <c r="X23" s="187">
        <v>1200</v>
      </c>
      <c r="Y23" s="633" t="s">
        <v>3704</v>
      </c>
      <c r="Z23" s="634" t="s">
        <v>3705</v>
      </c>
      <c r="AB23" s="635" t="s">
        <v>1458</v>
      </c>
    </row>
    <row r="24" spans="2:28" ht="12.95" customHeight="1">
      <c r="B24" s="636"/>
      <c r="C24" s="10"/>
      <c r="D24" s="183" t="s">
        <v>3706</v>
      </c>
      <c r="E24" s="616" t="s">
        <v>3707</v>
      </c>
      <c r="F24" s="187" t="s">
        <v>3500</v>
      </c>
      <c r="G24" s="637" t="s">
        <v>3708</v>
      </c>
      <c r="H24" s="538" t="s">
        <v>3709</v>
      </c>
      <c r="I24" s="187"/>
      <c r="J24" s="626" t="s">
        <v>3710</v>
      </c>
      <c r="K24" s="885"/>
      <c r="L24" s="187"/>
      <c r="M24" s="638" t="s">
        <v>1417</v>
      </c>
      <c r="N24" s="628" t="s">
        <v>3711</v>
      </c>
      <c r="O24" s="188">
        <f t="shared" si="0"/>
        <v>1</v>
      </c>
      <c r="P24" s="629" t="s">
        <v>3712</v>
      </c>
      <c r="Q24" s="617"/>
      <c r="R24" s="187"/>
      <c r="S24" s="644"/>
      <c r="T24" s="647"/>
      <c r="U24" s="10"/>
      <c r="V24" s="648"/>
      <c r="W24" s="897"/>
      <c r="X24" s="187"/>
      <c r="Y24" s="633" t="s">
        <v>1417</v>
      </c>
      <c r="Z24" s="634"/>
      <c r="AB24" s="649"/>
    </row>
    <row r="25" spans="2:28" ht="12.95" customHeight="1">
      <c r="B25" s="636"/>
      <c r="C25" s="10"/>
      <c r="D25" s="183" t="s">
        <v>3713</v>
      </c>
      <c r="E25" s="616" t="s">
        <v>3714</v>
      </c>
      <c r="F25" s="187" t="s">
        <v>3500</v>
      </c>
      <c r="G25" s="637" t="s">
        <v>3715</v>
      </c>
      <c r="H25" s="538" t="s">
        <v>3716</v>
      </c>
      <c r="I25" s="187"/>
      <c r="J25" s="626" t="s">
        <v>3717</v>
      </c>
      <c r="K25" s="886"/>
      <c r="L25" s="187"/>
      <c r="M25" s="642"/>
      <c r="N25" s="628" t="s">
        <v>3718</v>
      </c>
      <c r="O25" s="188">
        <f t="shared" si="0"/>
        <v>1</v>
      </c>
      <c r="P25" s="629" t="s">
        <v>3719</v>
      </c>
      <c r="Q25" s="617"/>
      <c r="R25" s="187"/>
      <c r="S25" s="644"/>
      <c r="T25" s="647"/>
      <c r="U25" s="10"/>
      <c r="V25" s="648"/>
      <c r="W25" s="898"/>
      <c r="X25" s="187"/>
      <c r="Y25" s="633"/>
      <c r="Z25" s="634"/>
      <c r="AB25" s="649"/>
    </row>
    <row r="26" spans="2:28" ht="12.95" customHeight="1">
      <c r="B26" s="636"/>
      <c r="C26" s="10"/>
      <c r="D26" s="183" t="s">
        <v>3720</v>
      </c>
      <c r="E26" s="616" t="s">
        <v>3721</v>
      </c>
      <c r="F26" s="187" t="s">
        <v>3500</v>
      </c>
      <c r="G26" s="637" t="s">
        <v>3722</v>
      </c>
      <c r="H26" s="538" t="s">
        <v>3723</v>
      </c>
      <c r="I26" s="187"/>
      <c r="J26" s="626" t="s">
        <v>3724</v>
      </c>
      <c r="K26" s="884" t="s">
        <v>3725</v>
      </c>
      <c r="L26" s="187"/>
      <c r="M26" s="627" t="s">
        <v>3726</v>
      </c>
      <c r="N26" s="628" t="s">
        <v>3727</v>
      </c>
      <c r="O26" s="188">
        <f t="shared" si="0"/>
        <v>1</v>
      </c>
      <c r="P26" s="629" t="s">
        <v>3728</v>
      </c>
      <c r="Q26" s="617"/>
      <c r="R26" s="187"/>
      <c r="S26" s="644"/>
      <c r="T26" s="647"/>
      <c r="U26" s="10"/>
      <c r="V26" s="648"/>
      <c r="W26" s="184" t="s">
        <v>3729</v>
      </c>
      <c r="X26" s="187"/>
      <c r="Y26" s="646" t="s">
        <v>3730</v>
      </c>
      <c r="Z26" s="634"/>
      <c r="AB26" s="649"/>
    </row>
    <row r="27" spans="2:28" ht="12.95" customHeight="1">
      <c r="B27" s="636"/>
      <c r="C27" s="187"/>
      <c r="D27" s="183" t="s">
        <v>3731</v>
      </c>
      <c r="E27" s="616"/>
      <c r="F27" s="10"/>
      <c r="G27" s="642" t="s">
        <v>3732</v>
      </c>
      <c r="H27" s="538" t="s">
        <v>3733</v>
      </c>
      <c r="I27" s="10"/>
      <c r="J27" s="626" t="s">
        <v>3734</v>
      </c>
      <c r="K27" s="885"/>
      <c r="L27" s="187"/>
      <c r="M27" s="638" t="s">
        <v>1417</v>
      </c>
      <c r="N27" s="628" t="s">
        <v>3735</v>
      </c>
      <c r="O27" s="188">
        <f t="shared" si="0"/>
        <v>1</v>
      </c>
      <c r="P27" s="629" t="s">
        <v>3736</v>
      </c>
      <c r="Q27" s="617"/>
      <c r="R27" s="187"/>
      <c r="S27" s="644"/>
      <c r="T27" s="647"/>
      <c r="U27" s="10"/>
      <c r="V27" s="648"/>
      <c r="W27" s="184" t="s">
        <v>3737</v>
      </c>
      <c r="X27" s="187"/>
      <c r="Y27" s="646" t="s">
        <v>3738</v>
      </c>
      <c r="Z27" s="634" t="s">
        <v>3739</v>
      </c>
      <c r="AB27" s="635" t="s">
        <v>1459</v>
      </c>
    </row>
    <row r="28" spans="2:28" ht="12.95" customHeight="1">
      <c r="B28" s="636"/>
      <c r="C28" s="187"/>
      <c r="D28" s="183" t="s">
        <v>3740</v>
      </c>
      <c r="E28" s="616"/>
      <c r="F28" s="10"/>
      <c r="G28" s="642" t="s">
        <v>3741</v>
      </c>
      <c r="H28" s="538" t="s">
        <v>3742</v>
      </c>
      <c r="I28" s="10"/>
      <c r="J28" s="626" t="s">
        <v>3743</v>
      </c>
      <c r="K28" s="886"/>
      <c r="L28" s="187"/>
      <c r="M28" s="642"/>
      <c r="N28" s="628" t="s">
        <v>3744</v>
      </c>
      <c r="O28" s="188">
        <f t="shared" si="0"/>
        <v>3</v>
      </c>
      <c r="P28" s="629" t="s">
        <v>3745</v>
      </c>
      <c r="Q28" s="617"/>
      <c r="R28" s="187"/>
      <c r="S28" s="644"/>
      <c r="T28" s="647"/>
      <c r="U28" s="10"/>
      <c r="V28" s="648"/>
      <c r="W28" s="184" t="s">
        <v>3746</v>
      </c>
      <c r="X28" s="187"/>
      <c r="Y28" s="646" t="s">
        <v>3747</v>
      </c>
      <c r="Z28" s="634" t="s">
        <v>3532</v>
      </c>
      <c r="AB28" s="635" t="s">
        <v>1460</v>
      </c>
    </row>
    <row r="29" spans="2:28" ht="12.95" customHeight="1">
      <c r="B29" s="636"/>
      <c r="C29" s="187"/>
      <c r="D29" s="183" t="s">
        <v>3748</v>
      </c>
      <c r="E29" s="616"/>
      <c r="F29" s="10"/>
      <c r="G29" s="642" t="s">
        <v>3749</v>
      </c>
      <c r="H29" s="538" t="s">
        <v>3750</v>
      </c>
      <c r="I29" s="10"/>
      <c r="J29" s="626" t="s">
        <v>3751</v>
      </c>
      <c r="K29" s="650"/>
      <c r="L29" s="187"/>
      <c r="M29" s="627"/>
      <c r="N29" s="628" t="s">
        <v>3752</v>
      </c>
      <c r="O29" s="188">
        <f t="shared" si="0"/>
        <v>4</v>
      </c>
      <c r="P29" s="629" t="s">
        <v>3753</v>
      </c>
      <c r="Q29" s="617"/>
      <c r="R29" s="187"/>
      <c r="S29" s="644"/>
      <c r="T29" s="647"/>
      <c r="U29" s="10"/>
      <c r="V29" s="648"/>
      <c r="W29" s="184" t="s">
        <v>3754</v>
      </c>
      <c r="X29" s="187"/>
      <c r="Y29" s="646" t="s">
        <v>3755</v>
      </c>
      <c r="Z29" s="634" t="s">
        <v>3546</v>
      </c>
      <c r="AB29" s="635" t="s">
        <v>3756</v>
      </c>
    </row>
    <row r="30" spans="2:28" ht="12.95" customHeight="1">
      <c r="B30" s="636"/>
      <c r="C30" s="187"/>
      <c r="D30" s="183" t="s">
        <v>3757</v>
      </c>
      <c r="E30" s="616"/>
      <c r="F30" s="10"/>
      <c r="G30" s="642" t="s">
        <v>3758</v>
      </c>
      <c r="H30" s="538" t="s">
        <v>3759</v>
      </c>
      <c r="I30" s="187" t="s">
        <v>3564</v>
      </c>
      <c r="J30" s="626" t="s">
        <v>3760</v>
      </c>
      <c r="K30" s="650"/>
      <c r="L30" s="187"/>
      <c r="M30" s="638"/>
      <c r="N30" s="643"/>
      <c r="O30" s="187"/>
      <c r="P30" s="629"/>
      <c r="Q30" s="617"/>
      <c r="R30" s="187"/>
      <c r="S30" s="644"/>
      <c r="W30" s="641" t="s">
        <v>3761</v>
      </c>
      <c r="X30" s="187"/>
      <c r="Y30" s="645"/>
      <c r="Z30" s="634" t="s">
        <v>3558</v>
      </c>
      <c r="AB30" s="635" t="s">
        <v>3762</v>
      </c>
    </row>
    <row r="31" spans="2:28" ht="12.95" customHeight="1">
      <c r="B31" s="636"/>
      <c r="C31" s="187"/>
      <c r="D31" s="183" t="s">
        <v>3763</v>
      </c>
      <c r="E31" s="616"/>
      <c r="F31" s="10"/>
      <c r="G31" s="642" t="s">
        <v>3764</v>
      </c>
      <c r="H31" s="538" t="s">
        <v>3765</v>
      </c>
      <c r="I31" s="187" t="s">
        <v>3578</v>
      </c>
      <c r="J31" s="626" t="s">
        <v>3766</v>
      </c>
      <c r="K31" s="650"/>
      <c r="L31" s="187"/>
      <c r="M31" s="638"/>
      <c r="N31" s="643"/>
      <c r="O31" s="187"/>
      <c r="P31" s="629"/>
      <c r="Q31" s="630"/>
      <c r="R31" s="529"/>
      <c r="S31" s="639" t="s">
        <v>3767</v>
      </c>
      <c r="W31" s="651"/>
      <c r="X31" s="187"/>
      <c r="Y31" s="645"/>
      <c r="Z31" s="634" t="s">
        <v>3768</v>
      </c>
      <c r="AB31" s="635" t="s">
        <v>3769</v>
      </c>
    </row>
    <row r="32" spans="2:28" ht="12.95" customHeight="1">
      <c r="B32" s="636"/>
      <c r="C32" s="187"/>
      <c r="D32" s="183" t="s">
        <v>3770</v>
      </c>
      <c r="E32" s="616"/>
      <c r="F32" s="10"/>
      <c r="G32" s="642" t="s">
        <v>3771</v>
      </c>
      <c r="H32" s="538" t="s">
        <v>3772</v>
      </c>
      <c r="I32" s="187" t="s">
        <v>3564</v>
      </c>
      <c r="J32" s="626" t="s">
        <v>3773</v>
      </c>
      <c r="K32" s="884"/>
      <c r="L32" s="187"/>
      <c r="M32" s="627"/>
      <c r="N32" s="643"/>
      <c r="O32" s="187"/>
      <c r="P32" s="629"/>
      <c r="Q32" s="888" t="s">
        <v>3774</v>
      </c>
      <c r="R32" s="894" t="s">
        <v>3775</v>
      </c>
      <c r="S32" s="652" t="s">
        <v>3776</v>
      </c>
      <c r="W32" s="580"/>
      <c r="X32" s="187"/>
      <c r="Y32" s="653"/>
      <c r="Z32" s="634" t="s">
        <v>3777</v>
      </c>
      <c r="AB32" s="635" t="s">
        <v>3778</v>
      </c>
    </row>
    <row r="33" spans="2:28" ht="12.95" customHeight="1">
      <c r="B33" s="636"/>
      <c r="C33" s="187"/>
      <c r="D33" s="183" t="s">
        <v>3779</v>
      </c>
      <c r="E33" s="616"/>
      <c r="F33" s="10"/>
      <c r="G33" s="642" t="s">
        <v>3780</v>
      </c>
      <c r="H33" s="538" t="s">
        <v>3781</v>
      </c>
      <c r="I33" s="187" t="s">
        <v>3578</v>
      </c>
      <c r="J33" s="626" t="s">
        <v>3782</v>
      </c>
      <c r="K33" s="885"/>
      <c r="L33" s="187"/>
      <c r="M33" s="638"/>
      <c r="N33" s="643"/>
      <c r="O33" s="187"/>
      <c r="P33" s="629"/>
      <c r="Q33" s="890"/>
      <c r="R33" s="895"/>
      <c r="S33" s="654" t="s">
        <v>1417</v>
      </c>
      <c r="W33" s="641" t="s">
        <v>3783</v>
      </c>
      <c r="X33" s="187"/>
      <c r="Y33" s="653"/>
      <c r="Z33" s="634" t="s">
        <v>3784</v>
      </c>
      <c r="AB33" s="635" t="s">
        <v>3785</v>
      </c>
    </row>
    <row r="34" spans="2:28" ht="12.95" customHeight="1">
      <c r="B34" s="636"/>
      <c r="C34" s="187"/>
      <c r="D34" s="183" t="s">
        <v>3786</v>
      </c>
      <c r="E34" s="616"/>
      <c r="F34" s="10"/>
      <c r="G34" s="642" t="s">
        <v>3787</v>
      </c>
      <c r="H34" s="538" t="s">
        <v>3788</v>
      </c>
      <c r="I34" s="187" t="s">
        <v>3525</v>
      </c>
      <c r="J34" s="626" t="s">
        <v>3789</v>
      </c>
      <c r="K34" s="886"/>
      <c r="L34" s="187"/>
      <c r="M34" s="642"/>
      <c r="N34" s="643"/>
      <c r="O34" s="187"/>
      <c r="P34" s="629"/>
      <c r="Q34" s="655"/>
      <c r="R34" s="656"/>
      <c r="S34" s="639"/>
      <c r="W34" s="651"/>
      <c r="X34" s="187"/>
      <c r="Y34" s="653"/>
      <c r="Z34" s="634" t="s">
        <v>3790</v>
      </c>
      <c r="AB34" s="635" t="s">
        <v>3791</v>
      </c>
    </row>
    <row r="35" spans="2:28" ht="12.95" customHeight="1">
      <c r="B35" s="636"/>
      <c r="C35" s="187"/>
      <c r="D35" s="183" t="s">
        <v>3792</v>
      </c>
      <c r="E35" s="616"/>
      <c r="F35" s="10"/>
      <c r="G35" s="642" t="s">
        <v>3793</v>
      </c>
      <c r="H35" s="538" t="s">
        <v>3794</v>
      </c>
      <c r="I35" s="187" t="s">
        <v>3525</v>
      </c>
      <c r="J35" s="626" t="s">
        <v>3795</v>
      </c>
      <c r="K35" s="884"/>
      <c r="L35" s="187"/>
      <c r="M35" s="627"/>
      <c r="N35" s="643"/>
      <c r="O35" s="187"/>
      <c r="P35" s="629"/>
      <c r="Q35" s="888" t="s">
        <v>3403</v>
      </c>
      <c r="R35" s="187"/>
      <c r="S35" s="639"/>
      <c r="W35" s="580"/>
      <c r="X35" s="187"/>
      <c r="Y35" s="645"/>
      <c r="Z35" s="634" t="s">
        <v>3796</v>
      </c>
      <c r="AB35" s="635" t="s">
        <v>3797</v>
      </c>
    </row>
    <row r="36" spans="2:28" ht="12.95" customHeight="1">
      <c r="B36" s="636"/>
      <c r="C36" s="187"/>
      <c r="D36" s="183" t="s">
        <v>3798</v>
      </c>
      <c r="E36" s="616"/>
      <c r="F36" s="10"/>
      <c r="G36" s="642" t="s">
        <v>3799</v>
      </c>
      <c r="H36" s="538" t="s">
        <v>3800</v>
      </c>
      <c r="I36" s="187" t="s">
        <v>3525</v>
      </c>
      <c r="J36" s="626" t="s">
        <v>3801</v>
      </c>
      <c r="K36" s="885"/>
      <c r="L36" s="187"/>
      <c r="M36" s="638"/>
      <c r="N36" s="643"/>
      <c r="O36" s="187"/>
      <c r="P36" s="629"/>
      <c r="Q36" s="889"/>
      <c r="R36" s="187"/>
      <c r="S36" s="644"/>
      <c r="W36" s="896" t="s">
        <v>3802</v>
      </c>
      <c r="X36" s="187"/>
      <c r="Y36" s="633" t="s">
        <v>1461</v>
      </c>
      <c r="Z36" s="634" t="s">
        <v>3803</v>
      </c>
      <c r="AB36" s="635" t="s">
        <v>3804</v>
      </c>
    </row>
    <row r="37" spans="2:28" ht="12.95" customHeight="1">
      <c r="B37" s="906" t="s">
        <v>3403</v>
      </c>
      <c r="C37" s="187"/>
      <c r="D37" s="183" t="s">
        <v>3805</v>
      </c>
      <c r="E37" s="616"/>
      <c r="F37" s="187"/>
      <c r="G37" s="642" t="s">
        <v>3806</v>
      </c>
      <c r="H37" s="538" t="s">
        <v>3807</v>
      </c>
      <c r="I37" s="187" t="s">
        <v>3525</v>
      </c>
      <c r="J37" s="626" t="s">
        <v>3808</v>
      </c>
      <c r="K37" s="886"/>
      <c r="L37" s="187"/>
      <c r="M37" s="642"/>
      <c r="N37" s="643"/>
      <c r="O37" s="187"/>
      <c r="P37" s="629"/>
      <c r="Q37" s="889"/>
      <c r="R37" s="187"/>
      <c r="S37" s="644"/>
      <c r="W37" s="897"/>
      <c r="X37" s="187"/>
      <c r="Y37" s="645" t="s">
        <v>1417</v>
      </c>
      <c r="Z37" s="634" t="s">
        <v>3809</v>
      </c>
      <c r="AB37" s="635" t="s">
        <v>3810</v>
      </c>
    </row>
    <row r="38" spans="2:28" ht="12.95" customHeight="1">
      <c r="B38" s="907"/>
      <c r="C38" s="187"/>
      <c r="D38" s="183" t="s">
        <v>3811</v>
      </c>
      <c r="E38" s="616"/>
      <c r="F38" s="187"/>
      <c r="G38" s="642" t="s">
        <v>3812</v>
      </c>
      <c r="H38" s="538" t="s">
        <v>3813</v>
      </c>
      <c r="I38" s="187" t="s">
        <v>3525</v>
      </c>
      <c r="J38" s="626" t="s">
        <v>3814</v>
      </c>
      <c r="K38" s="884"/>
      <c r="L38" s="187"/>
      <c r="M38" s="627"/>
      <c r="N38" s="643"/>
      <c r="O38" s="187"/>
      <c r="P38" s="629"/>
      <c r="Q38" s="889"/>
      <c r="R38" s="187"/>
      <c r="S38" s="644"/>
      <c r="W38" s="898"/>
      <c r="X38" s="187"/>
      <c r="Y38" s="645"/>
      <c r="Z38" s="634" t="s">
        <v>3815</v>
      </c>
      <c r="AB38" s="635" t="s">
        <v>3816</v>
      </c>
    </row>
    <row r="39" spans="2:28" ht="12.95" customHeight="1">
      <c r="B39" s="907"/>
      <c r="C39" s="187"/>
      <c r="D39" s="183" t="s">
        <v>3817</v>
      </c>
      <c r="E39" s="616"/>
      <c r="F39" s="187"/>
      <c r="G39" s="642" t="s">
        <v>3818</v>
      </c>
      <c r="H39" s="538" t="s">
        <v>3819</v>
      </c>
      <c r="I39" s="187" t="s">
        <v>3525</v>
      </c>
      <c r="J39" s="626" t="s">
        <v>3820</v>
      </c>
      <c r="K39" s="885"/>
      <c r="L39" s="187"/>
      <c r="M39" s="638"/>
      <c r="N39" s="643"/>
      <c r="O39" s="187"/>
      <c r="Q39" s="889"/>
      <c r="R39" s="187"/>
      <c r="S39" s="644"/>
      <c r="W39" s="896"/>
      <c r="X39" s="187"/>
      <c r="Y39" s="633"/>
      <c r="Z39" s="634" t="s">
        <v>3821</v>
      </c>
      <c r="AB39" s="635" t="s">
        <v>3822</v>
      </c>
    </row>
    <row r="40" spans="2:28" ht="12.95" customHeight="1">
      <c r="B40" s="907"/>
      <c r="C40" s="187"/>
      <c r="D40" s="183" t="s">
        <v>3823</v>
      </c>
      <c r="E40" s="616"/>
      <c r="F40" s="187"/>
      <c r="G40" s="642" t="s">
        <v>3824</v>
      </c>
      <c r="H40" s="538" t="s">
        <v>3825</v>
      </c>
      <c r="I40" s="187"/>
      <c r="J40" s="626" t="s">
        <v>3826</v>
      </c>
      <c r="K40" s="886"/>
      <c r="L40" s="187"/>
      <c r="M40" s="642"/>
      <c r="N40" s="643"/>
      <c r="O40" s="187"/>
      <c r="Q40" s="889"/>
      <c r="R40" s="187"/>
      <c r="S40" s="644"/>
      <c r="W40" s="897"/>
      <c r="X40" s="187"/>
      <c r="Y40" s="645"/>
      <c r="Z40" s="634" t="s">
        <v>3827</v>
      </c>
      <c r="AB40" s="635" t="s">
        <v>3828</v>
      </c>
    </row>
    <row r="41" spans="2:28" ht="12.95" customHeight="1">
      <c r="B41" s="907"/>
      <c r="C41" s="187"/>
      <c r="D41" s="183" t="s">
        <v>3829</v>
      </c>
      <c r="E41" s="616" t="s">
        <v>3510</v>
      </c>
      <c r="F41" s="187"/>
      <c r="G41" s="642" t="s">
        <v>3830</v>
      </c>
      <c r="H41" s="538" t="s">
        <v>3831</v>
      </c>
      <c r="I41" s="187"/>
      <c r="J41" s="626" t="s">
        <v>3832</v>
      </c>
      <c r="K41" s="884"/>
      <c r="L41" s="187"/>
      <c r="M41" s="642"/>
      <c r="N41" s="643"/>
      <c r="O41" s="187"/>
      <c r="Q41" s="889"/>
      <c r="R41" s="187"/>
      <c r="S41" s="644"/>
      <c r="W41" s="898"/>
      <c r="X41" s="187"/>
      <c r="Y41" s="645"/>
      <c r="Z41" s="634" t="s">
        <v>3833</v>
      </c>
      <c r="AB41" s="635" t="s">
        <v>3834</v>
      </c>
    </row>
    <row r="42" spans="2:28" ht="12.95" customHeight="1">
      <c r="B42" s="907"/>
      <c r="C42" s="187"/>
      <c r="D42" s="183" t="s">
        <v>3835</v>
      </c>
      <c r="E42" s="616" t="s">
        <v>3836</v>
      </c>
      <c r="F42" s="187"/>
      <c r="G42" s="642" t="s">
        <v>3837</v>
      </c>
      <c r="H42" s="538" t="s">
        <v>3838</v>
      </c>
      <c r="I42" s="187"/>
      <c r="J42" s="626" t="s">
        <v>3839</v>
      </c>
      <c r="K42" s="885"/>
      <c r="L42" s="187"/>
      <c r="M42" s="642"/>
      <c r="N42" s="643"/>
      <c r="O42" s="187"/>
      <c r="Q42" s="889"/>
      <c r="R42" s="187"/>
      <c r="S42" s="644"/>
      <c r="W42" s="657"/>
      <c r="Y42" s="658"/>
      <c r="AB42" s="659"/>
    </row>
    <row r="43" spans="2:28" ht="12.95" customHeight="1">
      <c r="B43" s="907"/>
      <c r="C43" s="187"/>
      <c r="D43" s="183" t="s">
        <v>3840</v>
      </c>
      <c r="E43" s="616" t="s">
        <v>3841</v>
      </c>
      <c r="F43" s="187"/>
      <c r="G43" s="642" t="s">
        <v>3842</v>
      </c>
      <c r="H43" s="538" t="s">
        <v>3843</v>
      </c>
      <c r="I43" s="187"/>
      <c r="J43" s="626" t="s">
        <v>3844</v>
      </c>
      <c r="K43" s="886"/>
      <c r="L43" s="187"/>
      <c r="M43" s="642"/>
      <c r="N43" s="643"/>
      <c r="O43" s="187"/>
      <c r="Q43" s="889"/>
      <c r="R43" s="187"/>
      <c r="S43" s="644"/>
      <c r="W43" s="657"/>
      <c r="Y43" s="658"/>
      <c r="AB43" s="659"/>
    </row>
    <row r="44" spans="2:28" ht="12.95" customHeight="1">
      <c r="B44" s="907"/>
      <c r="C44" s="10"/>
      <c r="D44" s="183" t="s">
        <v>3845</v>
      </c>
      <c r="E44" s="616" t="s">
        <v>3846</v>
      </c>
      <c r="F44" s="187"/>
      <c r="G44" s="642" t="s">
        <v>3847</v>
      </c>
      <c r="H44" s="538" t="s">
        <v>3848</v>
      </c>
      <c r="I44" s="187"/>
      <c r="J44" s="626" t="s">
        <v>3849</v>
      </c>
      <c r="K44" s="884"/>
      <c r="L44" s="187"/>
      <c r="M44" s="642"/>
      <c r="N44" s="643"/>
      <c r="O44" s="187"/>
      <c r="Q44" s="889"/>
      <c r="R44" s="187"/>
      <c r="S44" s="644"/>
      <c r="W44" s="657"/>
      <c r="Y44" s="658"/>
      <c r="AB44" s="659"/>
    </row>
    <row r="45" spans="2:28" ht="12.95" customHeight="1">
      <c r="B45" s="907"/>
      <c r="C45" s="10"/>
      <c r="D45" s="183" t="s">
        <v>3850</v>
      </c>
      <c r="E45" s="616" t="s">
        <v>3851</v>
      </c>
      <c r="F45" s="187"/>
      <c r="G45" s="642" t="s">
        <v>3852</v>
      </c>
      <c r="H45" s="538" t="s">
        <v>3853</v>
      </c>
      <c r="I45" s="187"/>
      <c r="J45" s="626" t="s">
        <v>3854</v>
      </c>
      <c r="K45" s="885"/>
      <c r="L45" s="187"/>
      <c r="M45" s="642"/>
      <c r="N45" s="643"/>
      <c r="O45" s="187"/>
      <c r="Q45" s="889"/>
      <c r="R45" s="187"/>
      <c r="S45" s="644"/>
      <c r="W45" s="657"/>
      <c r="Y45" s="658"/>
      <c r="AB45" s="659"/>
    </row>
    <row r="46" spans="2:28" ht="12.95" customHeight="1">
      <c r="B46" s="907"/>
      <c r="C46" s="10"/>
      <c r="D46" s="183" t="s">
        <v>3855</v>
      </c>
      <c r="E46" s="616" t="s">
        <v>3856</v>
      </c>
      <c r="F46" s="187"/>
      <c r="G46" s="642" t="s">
        <v>3857</v>
      </c>
      <c r="H46" s="538" t="s">
        <v>3858</v>
      </c>
      <c r="I46" s="187"/>
      <c r="J46" s="626" t="s">
        <v>3859</v>
      </c>
      <c r="K46" s="886"/>
      <c r="L46" s="187"/>
      <c r="M46" s="642"/>
      <c r="N46" s="643"/>
      <c r="O46" s="187"/>
      <c r="Q46" s="889"/>
      <c r="R46" s="187"/>
      <c r="S46" s="644"/>
      <c r="W46" s="657"/>
      <c r="Y46" s="658"/>
      <c r="AB46" s="659"/>
    </row>
    <row r="47" spans="2:28" ht="12.95" customHeight="1">
      <c r="B47" s="907"/>
      <c r="C47" s="187"/>
      <c r="D47" s="183" t="s">
        <v>3860</v>
      </c>
      <c r="E47" s="616" t="s">
        <v>586</v>
      </c>
      <c r="F47" s="187"/>
      <c r="G47" s="642" t="s">
        <v>3861</v>
      </c>
      <c r="H47" s="538" t="s">
        <v>3862</v>
      </c>
      <c r="I47" s="187"/>
      <c r="J47" s="626" t="s">
        <v>3863</v>
      </c>
      <c r="K47" s="884"/>
      <c r="L47" s="187"/>
      <c r="M47" s="642"/>
      <c r="N47" s="643"/>
      <c r="O47" s="187"/>
      <c r="Q47" s="889"/>
      <c r="R47" s="187"/>
      <c r="S47" s="644"/>
      <c r="W47" s="657"/>
      <c r="Y47" s="658"/>
      <c r="AB47" s="659"/>
    </row>
    <row r="48" spans="2:28" ht="12.95" customHeight="1">
      <c r="B48" s="907"/>
      <c r="C48" s="187"/>
      <c r="D48" s="183" t="s">
        <v>3864</v>
      </c>
      <c r="E48" s="616" t="s">
        <v>3865</v>
      </c>
      <c r="F48" s="10"/>
      <c r="G48" s="642" t="s">
        <v>3866</v>
      </c>
      <c r="H48" s="538" t="s">
        <v>3867</v>
      </c>
      <c r="I48" s="187"/>
      <c r="J48" s="626" t="s">
        <v>3868</v>
      </c>
      <c r="K48" s="885"/>
      <c r="L48" s="187"/>
      <c r="M48" s="642"/>
      <c r="N48" s="643"/>
      <c r="O48" s="187"/>
      <c r="Q48" s="889"/>
      <c r="R48" s="187"/>
      <c r="S48" s="644"/>
      <c r="W48" s="657"/>
      <c r="Y48" s="658"/>
      <c r="AB48" s="659"/>
    </row>
    <row r="49" spans="2:28" ht="12.95" customHeight="1">
      <c r="B49" s="907"/>
      <c r="C49" s="187"/>
      <c r="D49" s="183" t="s">
        <v>3869</v>
      </c>
      <c r="E49" s="616" t="s">
        <v>3870</v>
      </c>
      <c r="F49" s="10"/>
      <c r="G49" s="642" t="s">
        <v>3871</v>
      </c>
      <c r="H49" s="538" t="s">
        <v>3872</v>
      </c>
      <c r="I49" s="187"/>
      <c r="J49" s="626" t="s">
        <v>3873</v>
      </c>
      <c r="K49" s="886"/>
      <c r="L49" s="187"/>
      <c r="M49" s="642"/>
      <c r="N49" s="643"/>
      <c r="O49" s="187"/>
      <c r="Q49" s="889"/>
      <c r="R49" s="187"/>
      <c r="S49" s="644"/>
      <c r="W49" s="657"/>
      <c r="Y49" s="658"/>
      <c r="AB49" s="659"/>
    </row>
    <row r="50" spans="2:28" ht="12.95" customHeight="1">
      <c r="B50" s="907"/>
      <c r="C50" s="187"/>
      <c r="D50" s="183" t="s">
        <v>3874</v>
      </c>
      <c r="E50" s="616" t="s">
        <v>3875</v>
      </c>
      <c r="F50" s="10"/>
      <c r="G50" s="642" t="s">
        <v>3876</v>
      </c>
      <c r="H50" s="538" t="s">
        <v>3877</v>
      </c>
      <c r="I50" s="187" t="s">
        <v>3500</v>
      </c>
      <c r="J50" s="626" t="s">
        <v>3878</v>
      </c>
      <c r="K50" s="884"/>
      <c r="L50" s="187"/>
      <c r="M50" s="642"/>
      <c r="N50" s="643"/>
      <c r="O50" s="187"/>
      <c r="Q50" s="889"/>
      <c r="R50" s="187"/>
      <c r="S50" s="644"/>
      <c r="W50" s="657"/>
      <c r="Y50" s="658"/>
      <c r="AB50" s="659"/>
    </row>
    <row r="51" spans="2:28" ht="12.95" customHeight="1">
      <c r="B51" s="907"/>
      <c r="C51" s="187"/>
      <c r="D51" s="183" t="s">
        <v>3879</v>
      </c>
      <c r="E51" s="616" t="s">
        <v>3880</v>
      </c>
      <c r="F51" s="10"/>
      <c r="G51" s="642" t="s">
        <v>3881</v>
      </c>
      <c r="H51" s="538" t="s">
        <v>3882</v>
      </c>
      <c r="I51" s="187" t="s">
        <v>3514</v>
      </c>
      <c r="J51" s="626" t="s">
        <v>3883</v>
      </c>
      <c r="K51" s="885"/>
      <c r="L51" s="187"/>
      <c r="M51" s="642"/>
      <c r="N51" s="643"/>
      <c r="O51" s="187"/>
      <c r="Q51" s="889"/>
      <c r="R51" s="187"/>
      <c r="S51" s="644"/>
      <c r="W51" s="657"/>
      <c r="Y51" s="658"/>
      <c r="AB51" s="659"/>
    </row>
    <row r="52" spans="2:28" ht="12.95" customHeight="1">
      <c r="B52" s="907"/>
      <c r="C52" s="187"/>
      <c r="D52" s="183" t="s">
        <v>3884</v>
      </c>
      <c r="E52" s="616" t="s">
        <v>3885</v>
      </c>
      <c r="F52" s="10"/>
      <c r="G52" s="642" t="s">
        <v>3886</v>
      </c>
      <c r="H52" s="538" t="s">
        <v>3887</v>
      </c>
      <c r="I52" s="187"/>
      <c r="J52" s="626" t="s">
        <v>3888</v>
      </c>
      <c r="K52" s="886"/>
      <c r="L52" s="187"/>
      <c r="M52" s="642"/>
      <c r="N52" s="643"/>
      <c r="O52" s="187"/>
      <c r="Q52" s="889"/>
      <c r="R52" s="187"/>
      <c r="S52" s="644"/>
      <c r="W52" s="657"/>
      <c r="Y52" s="658"/>
      <c r="AB52" s="659"/>
    </row>
    <row r="53" spans="2:28" ht="12.95" customHeight="1">
      <c r="B53" s="907"/>
      <c r="C53" s="187"/>
      <c r="D53" s="183" t="s">
        <v>3889</v>
      </c>
      <c r="E53" s="616" t="s">
        <v>3890</v>
      </c>
      <c r="F53" s="10"/>
      <c r="G53" s="642" t="s">
        <v>3891</v>
      </c>
      <c r="H53" s="538" t="s">
        <v>3892</v>
      </c>
      <c r="I53" s="187"/>
      <c r="J53" s="626" t="s">
        <v>3893</v>
      </c>
      <c r="K53" s="884"/>
      <c r="L53" s="187"/>
      <c r="M53" s="642"/>
      <c r="N53" s="643"/>
      <c r="O53" s="187"/>
      <c r="Q53" s="889"/>
      <c r="R53" s="187"/>
      <c r="S53" s="644"/>
      <c r="W53" s="657"/>
      <c r="Y53" s="658"/>
      <c r="AB53" s="659"/>
    </row>
    <row r="54" spans="2:28" ht="12.95" customHeight="1">
      <c r="B54" s="907"/>
      <c r="C54" s="187"/>
      <c r="D54" s="183" t="s">
        <v>3894</v>
      </c>
      <c r="E54" s="616" t="s">
        <v>3895</v>
      </c>
      <c r="F54" s="10"/>
      <c r="G54" s="642" t="s">
        <v>3896</v>
      </c>
      <c r="H54" s="538" t="s">
        <v>3897</v>
      </c>
      <c r="I54" s="10"/>
      <c r="J54" s="626" t="s">
        <v>3898</v>
      </c>
      <c r="K54" s="885"/>
      <c r="L54" s="187"/>
      <c r="M54" s="642"/>
      <c r="N54" s="643"/>
      <c r="O54" s="187"/>
      <c r="Q54" s="889"/>
      <c r="R54" s="187"/>
      <c r="S54" s="644"/>
      <c r="W54" s="657"/>
      <c r="Y54" s="658"/>
      <c r="AB54" s="659"/>
    </row>
    <row r="55" spans="2:28" ht="12.95" customHeight="1">
      <c r="B55" s="907"/>
      <c r="C55" s="10"/>
      <c r="D55" s="183" t="s">
        <v>3899</v>
      </c>
      <c r="E55" s="616" t="s">
        <v>3900</v>
      </c>
      <c r="F55" s="10"/>
      <c r="G55" s="642" t="s">
        <v>3901</v>
      </c>
      <c r="H55" s="538" t="s">
        <v>3902</v>
      </c>
      <c r="I55" s="10"/>
      <c r="J55" s="626" t="s">
        <v>3903</v>
      </c>
      <c r="K55" s="886"/>
      <c r="L55" s="187"/>
      <c r="M55" s="642"/>
      <c r="N55" s="643"/>
      <c r="O55" s="187"/>
      <c r="Q55" s="889"/>
      <c r="R55" s="187"/>
      <c r="S55" s="644"/>
      <c r="W55" s="657"/>
      <c r="Y55" s="658"/>
      <c r="AB55" s="659"/>
    </row>
    <row r="56" spans="2:28" ht="12.95" customHeight="1">
      <c r="B56" s="907"/>
      <c r="C56" s="10"/>
      <c r="D56" s="183" t="s">
        <v>3904</v>
      </c>
      <c r="E56" s="616" t="s">
        <v>3616</v>
      </c>
      <c r="F56" s="10"/>
      <c r="G56" s="642" t="s">
        <v>3905</v>
      </c>
      <c r="H56" s="538" t="s">
        <v>3906</v>
      </c>
      <c r="I56" s="10"/>
      <c r="J56" s="626" t="s">
        <v>3907</v>
      </c>
      <c r="K56" s="884"/>
      <c r="L56" s="187"/>
      <c r="M56" s="642"/>
      <c r="N56" s="643"/>
      <c r="O56" s="187"/>
      <c r="Q56" s="889"/>
      <c r="R56" s="187"/>
      <c r="S56" s="644"/>
      <c r="W56" s="657"/>
      <c r="Y56" s="658"/>
      <c r="AB56" s="659"/>
    </row>
    <row r="57" spans="2:28" ht="12.95" customHeight="1">
      <c r="B57" s="907"/>
      <c r="C57" s="10"/>
      <c r="D57" s="183" t="s">
        <v>3908</v>
      </c>
      <c r="E57" s="616" t="s">
        <v>3909</v>
      </c>
      <c r="F57" s="10"/>
      <c r="G57" s="642" t="s">
        <v>3910</v>
      </c>
      <c r="H57" s="538" t="s">
        <v>3911</v>
      </c>
      <c r="I57" s="10"/>
      <c r="J57" s="626" t="s">
        <v>3912</v>
      </c>
      <c r="K57" s="885"/>
      <c r="L57" s="187"/>
      <c r="M57" s="642"/>
      <c r="N57" s="643"/>
      <c r="O57" s="187"/>
      <c r="Q57" s="889"/>
      <c r="R57" s="187"/>
      <c r="S57" s="644"/>
      <c r="W57" s="657"/>
      <c r="Y57" s="658"/>
      <c r="AB57" s="659"/>
    </row>
    <row r="58" spans="2:28" ht="12.95" customHeight="1">
      <c r="B58" s="907"/>
      <c r="C58" s="10"/>
      <c r="D58" s="183" t="s">
        <v>3913</v>
      </c>
      <c r="E58" s="616" t="s">
        <v>3914</v>
      </c>
      <c r="F58" s="10"/>
      <c r="G58" s="642" t="s">
        <v>3915</v>
      </c>
      <c r="H58" s="538" t="s">
        <v>3916</v>
      </c>
      <c r="I58" s="10"/>
      <c r="J58" s="626" t="s">
        <v>3917</v>
      </c>
      <c r="K58" s="886"/>
      <c r="L58" s="187"/>
      <c r="M58" s="642" t="s">
        <v>3918</v>
      </c>
      <c r="N58" s="643"/>
      <c r="O58" s="187"/>
      <c r="Q58" s="890"/>
      <c r="R58" s="187"/>
      <c r="S58" s="639" t="s">
        <v>3919</v>
      </c>
      <c r="W58" s="657"/>
      <c r="Y58" s="658"/>
      <c r="AB58" s="659"/>
    </row>
    <row r="59" spans="2:28" ht="12.95" customHeight="1">
      <c r="B59" s="907"/>
      <c r="C59" s="10"/>
      <c r="D59" s="183" t="s">
        <v>3920</v>
      </c>
      <c r="E59" s="616" t="s">
        <v>3921</v>
      </c>
      <c r="F59" s="10"/>
      <c r="G59" s="642" t="s">
        <v>3922</v>
      </c>
      <c r="H59" s="538" t="s">
        <v>3923</v>
      </c>
      <c r="I59" s="10"/>
      <c r="J59" s="660" t="s">
        <v>3924</v>
      </c>
      <c r="AB59" s="659"/>
    </row>
    <row r="60" spans="2:28" ht="12.95" customHeight="1">
      <c r="B60" s="907"/>
      <c r="C60" s="10"/>
      <c r="D60" s="183" t="s">
        <v>3925</v>
      </c>
      <c r="E60" s="616" t="s">
        <v>3926</v>
      </c>
      <c r="F60" s="10"/>
      <c r="G60" s="642" t="s">
        <v>3927</v>
      </c>
      <c r="H60" s="538" t="s">
        <v>3928</v>
      </c>
      <c r="I60" s="10"/>
      <c r="J60" s="660" t="s">
        <v>3929</v>
      </c>
      <c r="AB60" s="659"/>
    </row>
    <row r="61" spans="2:28" ht="12.95" customHeight="1">
      <c r="B61" s="907"/>
      <c r="C61" s="10"/>
      <c r="D61" s="183" t="s">
        <v>3930</v>
      </c>
      <c r="E61" s="616" t="s">
        <v>3931</v>
      </c>
      <c r="F61" s="10"/>
      <c r="G61" s="642" t="s">
        <v>3932</v>
      </c>
      <c r="H61" s="538" t="s">
        <v>3933</v>
      </c>
      <c r="I61" s="10"/>
      <c r="J61" s="660" t="s">
        <v>3934</v>
      </c>
      <c r="AB61" s="659"/>
    </row>
    <row r="62" spans="2:28" ht="12.95" customHeight="1">
      <c r="B62" s="907"/>
      <c r="C62" s="10"/>
      <c r="D62" s="183" t="s">
        <v>3935</v>
      </c>
      <c r="E62" s="616" t="s">
        <v>3936</v>
      </c>
      <c r="F62" s="187"/>
      <c r="G62" s="642" t="s">
        <v>3937</v>
      </c>
      <c r="H62" s="538"/>
      <c r="I62" s="187"/>
      <c r="J62" s="660" t="s">
        <v>3938</v>
      </c>
      <c r="AB62" s="659"/>
    </row>
    <row r="63" spans="2:28" ht="12.95" customHeight="1">
      <c r="B63" s="907"/>
      <c r="C63" s="10"/>
      <c r="D63" s="183" t="s">
        <v>3939</v>
      </c>
      <c r="E63" s="616" t="s">
        <v>3940</v>
      </c>
      <c r="F63" s="187"/>
      <c r="G63" s="642" t="s">
        <v>3941</v>
      </c>
      <c r="H63" s="538"/>
      <c r="I63" s="187"/>
      <c r="J63" s="661" t="s">
        <v>3942</v>
      </c>
      <c r="AB63" s="659"/>
    </row>
    <row r="64" spans="2:28" ht="12.95" customHeight="1">
      <c r="B64" s="907"/>
      <c r="C64" s="10"/>
      <c r="D64" s="183" t="s">
        <v>3943</v>
      </c>
      <c r="E64" s="616" t="s">
        <v>3944</v>
      </c>
      <c r="F64" s="187"/>
      <c r="G64" s="642" t="s">
        <v>3945</v>
      </c>
      <c r="H64" s="538"/>
      <c r="I64" s="187"/>
      <c r="J64" s="661" t="s">
        <v>3946</v>
      </c>
      <c r="AB64" s="659"/>
    </row>
    <row r="65" spans="2:28" ht="12.95" customHeight="1">
      <c r="B65" s="907"/>
      <c r="C65" s="10"/>
      <c r="D65" s="183" t="s">
        <v>3947</v>
      </c>
      <c r="E65" s="616" t="s">
        <v>3948</v>
      </c>
      <c r="F65" s="187"/>
      <c r="G65" s="642" t="s">
        <v>3949</v>
      </c>
      <c r="H65" s="538"/>
      <c r="I65" s="187"/>
      <c r="J65" s="661" t="s">
        <v>3950</v>
      </c>
      <c r="AB65" s="659"/>
    </row>
    <row r="66" spans="2:28" ht="12.95" customHeight="1">
      <c r="B66" s="907"/>
      <c r="C66" s="10"/>
      <c r="D66" s="183" t="s">
        <v>3951</v>
      </c>
      <c r="E66" s="616" t="s">
        <v>3952</v>
      </c>
      <c r="F66" s="187"/>
      <c r="G66" s="642" t="s">
        <v>3953</v>
      </c>
      <c r="H66" s="538"/>
      <c r="I66" s="187"/>
      <c r="J66" s="661" t="s">
        <v>3954</v>
      </c>
      <c r="AB66" s="659"/>
    </row>
    <row r="67" spans="2:28" ht="12.95" customHeight="1">
      <c r="B67" s="907"/>
      <c r="C67" s="187"/>
      <c r="D67" s="183" t="s">
        <v>1417</v>
      </c>
      <c r="E67" s="662"/>
      <c r="F67" s="187"/>
      <c r="G67" s="642" t="s">
        <v>3955</v>
      </c>
      <c r="H67" s="538"/>
      <c r="I67" s="187"/>
      <c r="J67" s="661" t="s">
        <v>3956</v>
      </c>
      <c r="AB67" s="659"/>
    </row>
    <row r="68" spans="2:28" ht="12.95" customHeight="1" thickBot="1">
      <c r="B68" s="908"/>
      <c r="C68" s="663"/>
      <c r="D68" s="664" t="s">
        <v>3957</v>
      </c>
      <c r="E68" s="665"/>
      <c r="F68" s="663"/>
      <c r="G68" s="666" t="s">
        <v>3958</v>
      </c>
      <c r="H68" s="667"/>
      <c r="I68" s="663"/>
      <c r="J68" s="668" t="s">
        <v>3959</v>
      </c>
      <c r="K68" s="669"/>
      <c r="L68" s="669"/>
      <c r="M68" s="669"/>
      <c r="N68" s="669"/>
      <c r="O68" s="669"/>
      <c r="P68" s="664"/>
      <c r="Q68" s="669"/>
      <c r="R68" s="669"/>
      <c r="S68" s="669"/>
      <c r="T68" s="669"/>
      <c r="U68" s="669"/>
      <c r="V68" s="669"/>
      <c r="W68" s="669"/>
      <c r="X68" s="669"/>
      <c r="Y68" s="669"/>
      <c r="Z68" s="669"/>
      <c r="AA68" s="669"/>
      <c r="AB68" s="670"/>
    </row>
    <row r="69" spans="2:28" ht="12.75" thickBot="1"/>
    <row r="70" spans="2:28" ht="13.5">
      <c r="B70" s="899" t="s">
        <v>3960</v>
      </c>
      <c r="C70" s="900"/>
      <c r="D70" s="900"/>
      <c r="E70" s="900"/>
      <c r="F70" s="900"/>
      <c r="G70" s="900"/>
      <c r="H70" s="900"/>
      <c r="I70" s="901"/>
      <c r="K70" s="899" t="s">
        <v>3961</v>
      </c>
      <c r="L70" s="900"/>
      <c r="M70" s="900"/>
      <c r="N70" s="900"/>
      <c r="O70" s="900"/>
      <c r="P70" s="900"/>
      <c r="Q70" s="900"/>
      <c r="R70" s="901"/>
      <c r="T70" s="899" t="s">
        <v>3962</v>
      </c>
      <c r="U70" s="900"/>
      <c r="V70" s="900"/>
      <c r="W70" s="900"/>
      <c r="X70" s="900"/>
      <c r="Y70" s="900"/>
      <c r="Z70" s="900"/>
      <c r="AA70" s="901"/>
    </row>
    <row r="71" spans="2:28" ht="14.25" thickBot="1">
      <c r="B71" s="672" t="s">
        <v>3494</v>
      </c>
      <c r="C71" s="673"/>
      <c r="D71" s="673" t="s">
        <v>1462</v>
      </c>
      <c r="E71" s="673" t="s">
        <v>1463</v>
      </c>
      <c r="F71" s="673" t="s">
        <v>3963</v>
      </c>
      <c r="G71" s="673" t="s">
        <v>1464</v>
      </c>
      <c r="H71" s="902" t="s">
        <v>1409</v>
      </c>
      <c r="I71" s="903"/>
      <c r="K71" s="674" t="s">
        <v>3494</v>
      </c>
      <c r="L71" s="675"/>
      <c r="M71" s="675" t="s">
        <v>1462</v>
      </c>
      <c r="N71" s="675" t="s">
        <v>1463</v>
      </c>
      <c r="O71" s="675" t="s">
        <v>3963</v>
      </c>
      <c r="P71" s="675" t="s">
        <v>1464</v>
      </c>
      <c r="Q71" s="904" t="s">
        <v>1409</v>
      </c>
      <c r="R71" s="905"/>
      <c r="T71" s="674" t="s">
        <v>3494</v>
      </c>
      <c r="U71" s="675"/>
      <c r="V71" s="675" t="s">
        <v>1462</v>
      </c>
      <c r="W71" s="675" t="s">
        <v>1463</v>
      </c>
      <c r="X71" s="675" t="s">
        <v>3963</v>
      </c>
      <c r="Y71" s="673" t="s">
        <v>1464</v>
      </c>
      <c r="Z71" s="904" t="s">
        <v>1409</v>
      </c>
      <c r="AA71" s="905"/>
    </row>
    <row r="72" spans="2:28" ht="13.5">
      <c r="B72" s="909" t="s">
        <v>1942</v>
      </c>
      <c r="C72" s="676" t="s">
        <v>1465</v>
      </c>
      <c r="D72" s="677" t="s">
        <v>3964</v>
      </c>
      <c r="E72" s="189"/>
      <c r="F72" s="678"/>
      <c r="G72" s="189"/>
      <c r="H72" s="189" t="s">
        <v>1466</v>
      </c>
      <c r="I72" s="679"/>
      <c r="K72" s="674" t="s">
        <v>1942</v>
      </c>
      <c r="L72" s="675" t="s">
        <v>3965</v>
      </c>
      <c r="M72" s="190" t="s">
        <v>1990</v>
      </c>
      <c r="N72" s="190"/>
      <c r="O72" s="680"/>
      <c r="P72" s="190"/>
      <c r="Q72" s="912" t="s">
        <v>3966</v>
      </c>
      <c r="R72" s="913"/>
      <c r="S72" s="682">
        <v>1024</v>
      </c>
      <c r="T72" s="674" t="str">
        <f>"Sector"&amp;S72</f>
        <v>Sector1024</v>
      </c>
      <c r="U72" s="514"/>
      <c r="V72" s="190"/>
      <c r="W72" s="190">
        <v>1</v>
      </c>
      <c r="X72" s="680"/>
      <c r="Y72" s="190"/>
      <c r="Z72" s="912"/>
      <c r="AA72" s="913"/>
    </row>
    <row r="73" spans="2:28" ht="13.5">
      <c r="B73" s="910"/>
      <c r="C73" s="684"/>
      <c r="D73" s="685" t="s">
        <v>3967</v>
      </c>
      <c r="E73" s="190"/>
      <c r="F73" s="680" t="s">
        <v>26</v>
      </c>
      <c r="G73" s="190"/>
      <c r="H73" s="192"/>
      <c r="I73" s="686"/>
      <c r="K73" s="674" t="s">
        <v>3340</v>
      </c>
      <c r="L73" s="902" t="s">
        <v>3516</v>
      </c>
      <c r="M73" s="190" t="s">
        <v>3968</v>
      </c>
      <c r="N73" s="190"/>
      <c r="O73" s="680"/>
      <c r="P73" s="190"/>
      <c r="Q73" s="916" t="s">
        <v>3969</v>
      </c>
      <c r="R73" s="917"/>
      <c r="S73" s="682">
        <f>S72+W72</f>
        <v>1025</v>
      </c>
      <c r="T73" s="674" t="str">
        <f t="shared" ref="T73:T119" si="1">"Sector"&amp;S73</f>
        <v>Sector1025</v>
      </c>
      <c r="U73" s="514" t="s">
        <v>3518</v>
      </c>
      <c r="V73" s="190" t="s">
        <v>3970</v>
      </c>
      <c r="W73" s="190">
        <f t="shared" ref="W73:W114" si="2">INT(Y73/4000)+1</f>
        <v>1</v>
      </c>
      <c r="X73" s="680"/>
      <c r="Y73" s="190">
        <v>2360</v>
      </c>
      <c r="Z73" s="912" t="s">
        <v>3971</v>
      </c>
      <c r="AA73" s="913"/>
    </row>
    <row r="74" spans="2:28" ht="14.25" thickBot="1">
      <c r="B74" s="911"/>
      <c r="C74" s="687"/>
      <c r="D74" s="688" t="s">
        <v>3972</v>
      </c>
      <c r="E74" s="193"/>
      <c r="F74" s="689"/>
      <c r="G74" s="193"/>
      <c r="H74" s="690"/>
      <c r="I74" s="691"/>
      <c r="K74" s="674" t="s">
        <v>1417</v>
      </c>
      <c r="L74" s="914"/>
      <c r="M74" s="190" t="s">
        <v>1417</v>
      </c>
      <c r="N74" s="190"/>
      <c r="O74" s="680"/>
      <c r="P74" s="190"/>
      <c r="Q74" s="918"/>
      <c r="R74" s="919"/>
      <c r="S74" s="682">
        <f t="shared" ref="S74:S118" si="3">S73+W73</f>
        <v>1026</v>
      </c>
      <c r="T74" s="674" t="str">
        <f t="shared" si="1"/>
        <v>Sector1026</v>
      </c>
      <c r="U74" s="514" t="s">
        <v>3973</v>
      </c>
      <c r="V74" s="190" t="s">
        <v>3974</v>
      </c>
      <c r="W74" s="190">
        <f t="shared" si="2"/>
        <v>1</v>
      </c>
      <c r="X74" s="680"/>
      <c r="Y74" s="190">
        <v>1928</v>
      </c>
      <c r="Z74" s="191" t="s">
        <v>3975</v>
      </c>
      <c r="AA74" s="681"/>
    </row>
    <row r="75" spans="2:28" ht="17.100000000000001" customHeight="1">
      <c r="B75" s="909" t="s">
        <v>3340</v>
      </c>
      <c r="C75" s="676" t="s">
        <v>1465</v>
      </c>
      <c r="D75" s="677" t="s">
        <v>3976</v>
      </c>
      <c r="E75" s="189" t="s">
        <v>3977</v>
      </c>
      <c r="F75" s="678" t="s">
        <v>26</v>
      </c>
      <c r="G75" s="189" t="s">
        <v>3978</v>
      </c>
      <c r="H75" s="693"/>
      <c r="I75" s="922" t="s">
        <v>1467</v>
      </c>
      <c r="K75" s="674" t="s">
        <v>1963</v>
      </c>
      <c r="L75" s="915"/>
      <c r="M75" s="190"/>
      <c r="N75" s="190"/>
      <c r="O75" s="190"/>
      <c r="P75" s="190"/>
      <c r="Q75" s="920"/>
      <c r="R75" s="921"/>
      <c r="S75" s="682">
        <f t="shared" si="3"/>
        <v>1027</v>
      </c>
      <c r="T75" s="674" t="str">
        <f t="shared" si="1"/>
        <v>Sector1027</v>
      </c>
      <c r="U75" s="514" t="s">
        <v>3979</v>
      </c>
      <c r="V75" s="190" t="s">
        <v>3980</v>
      </c>
      <c r="W75" s="190">
        <f t="shared" si="2"/>
        <v>1</v>
      </c>
      <c r="X75" s="680"/>
      <c r="Y75" s="190">
        <v>1800</v>
      </c>
      <c r="Z75" s="191" t="s">
        <v>3975</v>
      </c>
      <c r="AA75" s="681"/>
    </row>
    <row r="76" spans="2:28" ht="13.5">
      <c r="B76" s="910"/>
      <c r="C76" s="684" t="s">
        <v>1468</v>
      </c>
      <c r="D76" s="685" t="s">
        <v>3981</v>
      </c>
      <c r="E76" s="190" t="s">
        <v>3506</v>
      </c>
      <c r="F76" s="680"/>
      <c r="G76" s="190"/>
      <c r="H76" s="575" t="s">
        <v>3982</v>
      </c>
      <c r="I76" s="923"/>
      <c r="K76" s="674" t="s">
        <v>3983</v>
      </c>
      <c r="L76" s="675" t="s">
        <v>3984</v>
      </c>
      <c r="M76" s="190" t="s">
        <v>1469</v>
      </c>
      <c r="N76" s="190"/>
      <c r="O76" s="680"/>
      <c r="P76" s="190"/>
      <c r="Q76" s="912" t="s">
        <v>3966</v>
      </c>
      <c r="R76" s="913"/>
      <c r="S76" s="682">
        <f t="shared" si="3"/>
        <v>1028</v>
      </c>
      <c r="T76" s="674" t="str">
        <f t="shared" si="1"/>
        <v>Sector1028</v>
      </c>
      <c r="U76" s="514" t="s">
        <v>3985</v>
      </c>
      <c r="V76" s="190" t="s">
        <v>3986</v>
      </c>
      <c r="W76" s="190">
        <f t="shared" si="2"/>
        <v>1</v>
      </c>
      <c r="X76" s="190"/>
      <c r="Y76" s="190">
        <v>1800</v>
      </c>
      <c r="Z76" s="191" t="s">
        <v>3975</v>
      </c>
      <c r="AA76" s="681"/>
    </row>
    <row r="77" spans="2:28" ht="13.5">
      <c r="B77" s="910"/>
      <c r="C77" s="684" t="s">
        <v>1470</v>
      </c>
      <c r="D77" s="685" t="s">
        <v>3987</v>
      </c>
      <c r="E77" s="190" t="str">
        <f>M8</f>
        <v>0x60001000</v>
      </c>
      <c r="F77" s="190"/>
      <c r="G77" s="190"/>
      <c r="H77" s="575" t="s">
        <v>3988</v>
      </c>
      <c r="I77" s="923"/>
      <c r="K77" s="674" t="s">
        <v>3989</v>
      </c>
      <c r="L77" s="902" t="s">
        <v>3990</v>
      </c>
      <c r="M77" s="190" t="s">
        <v>3991</v>
      </c>
      <c r="N77" s="190"/>
      <c r="O77" s="190"/>
      <c r="P77" s="190"/>
      <c r="Q77" s="916" t="s">
        <v>3992</v>
      </c>
      <c r="R77" s="917"/>
      <c r="S77" s="682">
        <f t="shared" si="3"/>
        <v>1029</v>
      </c>
      <c r="T77" s="674" t="str">
        <f t="shared" si="1"/>
        <v>Sector1029</v>
      </c>
      <c r="U77" s="514" t="s">
        <v>3993</v>
      </c>
      <c r="V77" s="190" t="s">
        <v>3994</v>
      </c>
      <c r="W77" s="190">
        <f t="shared" si="2"/>
        <v>1</v>
      </c>
      <c r="X77" s="680"/>
      <c r="Y77" s="190">
        <v>1256</v>
      </c>
      <c r="Z77" s="191" t="s">
        <v>3975</v>
      </c>
      <c r="AA77" s="681"/>
    </row>
    <row r="78" spans="2:28" ht="13.5">
      <c r="B78" s="910"/>
      <c r="C78" s="684" t="s">
        <v>1471</v>
      </c>
      <c r="D78" s="685" t="s">
        <v>3995</v>
      </c>
      <c r="E78" s="190" t="s">
        <v>3581</v>
      </c>
      <c r="F78" s="680"/>
      <c r="G78" s="190"/>
      <c r="H78" s="694" t="s">
        <v>3996</v>
      </c>
      <c r="I78" s="923"/>
      <c r="K78" s="674" t="s">
        <v>1417</v>
      </c>
      <c r="L78" s="914"/>
      <c r="M78" s="190" t="s">
        <v>1417</v>
      </c>
      <c r="N78" s="190"/>
      <c r="O78" s="680"/>
      <c r="P78" s="190"/>
      <c r="Q78" s="918"/>
      <c r="R78" s="919"/>
      <c r="S78" s="682">
        <f t="shared" si="3"/>
        <v>1030</v>
      </c>
      <c r="T78" s="674" t="str">
        <f t="shared" si="1"/>
        <v>Sector1030</v>
      </c>
      <c r="U78" s="514" t="s">
        <v>3997</v>
      </c>
      <c r="V78" s="190" t="s">
        <v>3998</v>
      </c>
      <c r="W78" s="190">
        <f t="shared" si="2"/>
        <v>3</v>
      </c>
      <c r="X78" s="190"/>
      <c r="Y78" s="190">
        <v>10000</v>
      </c>
      <c r="Z78" s="191" t="s">
        <v>3975</v>
      </c>
      <c r="AA78" s="681"/>
    </row>
    <row r="79" spans="2:28" ht="13.5">
      <c r="B79" s="910"/>
      <c r="C79" s="684" t="s">
        <v>1472</v>
      </c>
      <c r="D79" s="685" t="s">
        <v>3999</v>
      </c>
      <c r="E79" s="685" t="s">
        <v>4000</v>
      </c>
      <c r="F79" s="190"/>
      <c r="G79" s="190"/>
      <c r="H79" s="694" t="s">
        <v>3614</v>
      </c>
      <c r="I79" s="923"/>
      <c r="K79" s="674" t="s">
        <v>4001</v>
      </c>
      <c r="L79" s="915"/>
      <c r="M79" s="190"/>
      <c r="N79" s="190"/>
      <c r="O79" s="680"/>
      <c r="P79" s="190"/>
      <c r="Q79" s="920"/>
      <c r="R79" s="921"/>
      <c r="S79" s="682">
        <f t="shared" si="3"/>
        <v>1033</v>
      </c>
      <c r="T79" s="674" t="str">
        <f t="shared" si="1"/>
        <v>Sector1033</v>
      </c>
      <c r="U79" s="514" t="s">
        <v>4002</v>
      </c>
      <c r="V79" s="190" t="s">
        <v>4003</v>
      </c>
      <c r="W79" s="190">
        <f t="shared" si="2"/>
        <v>1</v>
      </c>
      <c r="X79" s="680"/>
      <c r="Y79" s="190">
        <v>1256</v>
      </c>
      <c r="Z79" s="191" t="s">
        <v>3975</v>
      </c>
      <c r="AA79" s="681"/>
    </row>
    <row r="80" spans="2:28" ht="13.5">
      <c r="B80" s="910"/>
      <c r="C80" s="684" t="s">
        <v>1473</v>
      </c>
      <c r="D80" s="685" t="s">
        <v>4004</v>
      </c>
      <c r="E80" s="190" t="s">
        <v>3643</v>
      </c>
      <c r="F80" s="680"/>
      <c r="G80" s="190"/>
      <c r="H80" s="694" t="s">
        <v>3642</v>
      </c>
      <c r="I80" s="923"/>
      <c r="K80" s="674" t="s">
        <v>4005</v>
      </c>
      <c r="L80" s="902" t="s">
        <v>4006</v>
      </c>
      <c r="M80" s="190" t="s">
        <v>4007</v>
      </c>
      <c r="N80" s="190"/>
      <c r="O80" s="190"/>
      <c r="P80" s="190"/>
      <c r="Q80" s="912"/>
      <c r="R80" s="913"/>
      <c r="S80" s="682">
        <f t="shared" si="3"/>
        <v>1034</v>
      </c>
      <c r="T80" s="674" t="str">
        <f t="shared" si="1"/>
        <v>Sector1034</v>
      </c>
      <c r="U80" s="514" t="s">
        <v>3604</v>
      </c>
      <c r="V80" s="190" t="s">
        <v>4008</v>
      </c>
      <c r="W80" s="190">
        <f t="shared" si="2"/>
        <v>3</v>
      </c>
      <c r="X80" s="680"/>
      <c r="Y80" s="190">
        <v>10000</v>
      </c>
      <c r="Z80" s="191"/>
      <c r="AA80" s="681"/>
    </row>
    <row r="81" spans="2:27" ht="13.5">
      <c r="B81" s="910"/>
      <c r="C81" s="684" t="s">
        <v>1474</v>
      </c>
      <c r="D81" s="685" t="s">
        <v>4009</v>
      </c>
      <c r="E81" s="190" t="s">
        <v>3671</v>
      </c>
      <c r="F81" s="680"/>
      <c r="G81" s="190"/>
      <c r="H81" s="694" t="s">
        <v>4010</v>
      </c>
      <c r="I81" s="923"/>
      <c r="K81" s="674" t="s">
        <v>1417</v>
      </c>
      <c r="L81" s="914"/>
      <c r="M81" s="190"/>
      <c r="N81" s="190"/>
      <c r="O81" s="190"/>
      <c r="P81" s="190"/>
      <c r="Q81" s="912"/>
      <c r="R81" s="913"/>
      <c r="S81" s="682">
        <f t="shared" si="3"/>
        <v>1037</v>
      </c>
      <c r="T81" s="674" t="str">
        <f t="shared" si="1"/>
        <v>Sector1037</v>
      </c>
      <c r="U81" s="514" t="s">
        <v>3616</v>
      </c>
      <c r="V81" s="190" t="s">
        <v>4011</v>
      </c>
      <c r="W81" s="190">
        <f t="shared" si="2"/>
        <v>1</v>
      </c>
      <c r="X81" s="190"/>
      <c r="Y81" s="190">
        <v>1256</v>
      </c>
      <c r="Z81" s="191" t="s">
        <v>3975</v>
      </c>
      <c r="AA81" s="681"/>
    </row>
    <row r="82" spans="2:27" ht="13.5">
      <c r="B82" s="910"/>
      <c r="C82" s="684" t="s">
        <v>1475</v>
      </c>
      <c r="D82" s="685" t="s">
        <v>4012</v>
      </c>
      <c r="E82" s="190" t="str">
        <f>M23</f>
        <v>0x6000D000</v>
      </c>
      <c r="F82" s="190"/>
      <c r="G82" s="190"/>
      <c r="H82" s="694" t="s">
        <v>4013</v>
      </c>
      <c r="I82" s="923"/>
      <c r="K82" s="674" t="s">
        <v>4014</v>
      </c>
      <c r="L82" s="915"/>
      <c r="M82" s="190"/>
      <c r="N82" s="190"/>
      <c r="O82" s="680"/>
      <c r="P82" s="190"/>
      <c r="Q82" s="912"/>
      <c r="R82" s="913"/>
      <c r="S82" s="682">
        <f t="shared" si="3"/>
        <v>1038</v>
      </c>
      <c r="T82" s="674" t="str">
        <f t="shared" si="1"/>
        <v>Sector1038</v>
      </c>
      <c r="U82" s="514" t="s">
        <v>4015</v>
      </c>
      <c r="V82" s="190" t="s">
        <v>4016</v>
      </c>
      <c r="W82" s="190">
        <f t="shared" si="2"/>
        <v>1</v>
      </c>
      <c r="X82" s="190"/>
      <c r="Y82" s="190">
        <v>1256</v>
      </c>
      <c r="Z82" s="191" t="s">
        <v>3975</v>
      </c>
      <c r="AA82" s="681"/>
    </row>
    <row r="83" spans="2:27" ht="13.5">
      <c r="B83" s="910"/>
      <c r="C83" s="684" t="s">
        <v>1476</v>
      </c>
      <c r="D83" s="685" t="s">
        <v>4017</v>
      </c>
      <c r="E83" s="190" t="str">
        <f>M26</f>
        <v>0x6000E000</v>
      </c>
      <c r="F83" s="190"/>
      <c r="G83" s="190"/>
      <c r="H83" s="695"/>
      <c r="I83" s="923"/>
      <c r="K83" s="674" t="s">
        <v>4018</v>
      </c>
      <c r="L83" s="902" t="s">
        <v>4019</v>
      </c>
      <c r="M83" s="190" t="s">
        <v>4020</v>
      </c>
      <c r="N83" s="190"/>
      <c r="O83" s="190"/>
      <c r="P83" s="190"/>
      <c r="Q83" s="912"/>
      <c r="R83" s="913"/>
      <c r="S83" s="682">
        <f t="shared" si="3"/>
        <v>1039</v>
      </c>
      <c r="T83" s="674" t="str">
        <f t="shared" si="1"/>
        <v>Sector1039</v>
      </c>
      <c r="U83" s="514" t="s">
        <v>4021</v>
      </c>
      <c r="V83" s="190" t="s">
        <v>4022</v>
      </c>
      <c r="W83" s="190">
        <f t="shared" si="2"/>
        <v>1</v>
      </c>
      <c r="X83" s="680"/>
      <c r="Y83" s="190">
        <v>3520</v>
      </c>
      <c r="Z83" s="191" t="s">
        <v>3975</v>
      </c>
      <c r="AA83" s="681"/>
    </row>
    <row r="84" spans="2:27" ht="13.5">
      <c r="B84" s="910"/>
      <c r="C84" s="684" t="s">
        <v>1477</v>
      </c>
      <c r="D84" s="685" t="s">
        <v>4023</v>
      </c>
      <c r="E84" s="190"/>
      <c r="F84" s="680"/>
      <c r="G84" s="190"/>
      <c r="H84" s="695"/>
      <c r="I84" s="923"/>
      <c r="K84" s="674" t="s">
        <v>1417</v>
      </c>
      <c r="L84" s="914"/>
      <c r="M84" s="190"/>
      <c r="N84" s="190"/>
      <c r="O84" s="680"/>
      <c r="P84" s="190"/>
      <c r="Q84" s="912"/>
      <c r="R84" s="913"/>
      <c r="S84" s="682">
        <f t="shared" si="3"/>
        <v>1040</v>
      </c>
      <c r="T84" s="674" t="str">
        <f t="shared" si="1"/>
        <v>Sector1040</v>
      </c>
      <c r="U84" s="514" t="s">
        <v>3644</v>
      </c>
      <c r="V84" s="190" t="s">
        <v>4024</v>
      </c>
      <c r="W84" s="190">
        <f t="shared" si="2"/>
        <v>3</v>
      </c>
      <c r="X84" s="190"/>
      <c r="Y84" s="190">
        <v>10000</v>
      </c>
      <c r="Z84" s="191"/>
      <c r="AA84" s="681"/>
    </row>
    <row r="85" spans="2:27" ht="15.95" customHeight="1">
      <c r="B85" s="910"/>
      <c r="C85" s="696" t="s">
        <v>4025</v>
      </c>
      <c r="D85" s="697" t="s">
        <v>4026</v>
      </c>
      <c r="E85" s="698" t="s">
        <v>1990</v>
      </c>
      <c r="F85" s="190"/>
      <c r="G85" s="190"/>
      <c r="H85" s="695"/>
      <c r="I85" s="923"/>
      <c r="K85" s="674" t="s">
        <v>4027</v>
      </c>
      <c r="L85" s="915"/>
      <c r="M85" s="190"/>
      <c r="N85" s="190"/>
      <c r="O85" s="680"/>
      <c r="P85" s="190"/>
      <c r="Q85" s="912"/>
      <c r="R85" s="913"/>
      <c r="S85" s="682">
        <f t="shared" si="3"/>
        <v>1043</v>
      </c>
      <c r="T85" s="674" t="str">
        <f t="shared" si="1"/>
        <v>Sector1043</v>
      </c>
      <c r="U85" s="514" t="s">
        <v>3654</v>
      </c>
      <c r="V85" s="190" t="s">
        <v>4028</v>
      </c>
      <c r="W85" s="190">
        <f t="shared" si="2"/>
        <v>3</v>
      </c>
      <c r="X85" s="680"/>
      <c r="Y85" s="190">
        <v>10000</v>
      </c>
      <c r="Z85" s="191"/>
      <c r="AA85" s="681"/>
    </row>
    <row r="86" spans="2:27" ht="14.25" thickBot="1">
      <c r="B86" s="911"/>
      <c r="C86" s="687" t="s">
        <v>4029</v>
      </c>
      <c r="D86" s="688" t="s">
        <v>4030</v>
      </c>
      <c r="E86" s="193"/>
      <c r="F86" s="689"/>
      <c r="G86" s="193"/>
      <c r="H86" s="699"/>
      <c r="I86" s="924"/>
      <c r="K86" s="674" t="s">
        <v>4031</v>
      </c>
      <c r="L86" s="925" t="s">
        <v>4032</v>
      </c>
      <c r="M86" s="190" t="s">
        <v>4033</v>
      </c>
      <c r="N86" s="190"/>
      <c r="O86" s="190"/>
      <c r="P86" s="190"/>
      <c r="Q86" s="912"/>
      <c r="R86" s="913"/>
      <c r="S86" s="682">
        <f t="shared" si="3"/>
        <v>1046</v>
      </c>
      <c r="T86" s="674" t="str">
        <f t="shared" si="1"/>
        <v>Sector1046</v>
      </c>
      <c r="U86" s="514" t="s">
        <v>3662</v>
      </c>
      <c r="V86" s="190" t="s">
        <v>4034</v>
      </c>
      <c r="W86" s="190">
        <f t="shared" si="2"/>
        <v>1</v>
      </c>
      <c r="X86" s="680"/>
      <c r="Y86" s="190">
        <v>1256</v>
      </c>
      <c r="Z86" s="191" t="s">
        <v>3975</v>
      </c>
      <c r="AA86" s="681"/>
    </row>
    <row r="87" spans="2:27" ht="13.5">
      <c r="B87" s="671" t="s">
        <v>4035</v>
      </c>
      <c r="C87" s="676" t="s">
        <v>4036</v>
      </c>
      <c r="D87" s="677" t="s">
        <v>3977</v>
      </c>
      <c r="E87" s="189"/>
      <c r="F87" s="678" t="s">
        <v>26</v>
      </c>
      <c r="G87" s="189"/>
      <c r="H87" s="693"/>
      <c r="I87" s="922" t="s">
        <v>4037</v>
      </c>
      <c r="K87" s="674" t="s">
        <v>1417</v>
      </c>
      <c r="L87" s="926"/>
      <c r="M87" s="190"/>
      <c r="N87" s="190"/>
      <c r="O87" s="190"/>
      <c r="P87" s="190"/>
      <c r="Q87" s="912"/>
      <c r="R87" s="913"/>
      <c r="S87" s="682">
        <f t="shared" si="3"/>
        <v>1047</v>
      </c>
      <c r="T87" s="674" t="str">
        <f t="shared" si="1"/>
        <v>Sector1047</v>
      </c>
      <c r="U87" s="514" t="s">
        <v>3672</v>
      </c>
      <c r="V87" s="190" t="s">
        <v>4038</v>
      </c>
      <c r="W87" s="190">
        <f t="shared" si="2"/>
        <v>1</v>
      </c>
      <c r="X87" s="190"/>
      <c r="Y87" s="190">
        <v>1800</v>
      </c>
      <c r="Z87" s="191" t="s">
        <v>3975</v>
      </c>
      <c r="AA87" s="681"/>
    </row>
    <row r="88" spans="2:27" ht="17.100000000000001" customHeight="1">
      <c r="B88" s="674" t="s">
        <v>1478</v>
      </c>
      <c r="C88" s="684" t="s">
        <v>4039</v>
      </c>
      <c r="D88" s="685" t="s">
        <v>4040</v>
      </c>
      <c r="E88" s="190"/>
      <c r="F88" s="190"/>
      <c r="G88" s="190">
        <v>500</v>
      </c>
      <c r="H88" s="695"/>
      <c r="I88" s="923"/>
      <c r="K88" s="674" t="s">
        <v>4041</v>
      </c>
      <c r="L88" s="927"/>
      <c r="M88" s="190" t="s">
        <v>4042</v>
      </c>
      <c r="N88" s="190"/>
      <c r="O88" s="190"/>
      <c r="P88" s="190"/>
      <c r="Q88" s="912"/>
      <c r="R88" s="913"/>
      <c r="S88" s="682">
        <f t="shared" si="3"/>
        <v>1048</v>
      </c>
      <c r="T88" s="674" t="str">
        <f t="shared" si="1"/>
        <v>Sector1048</v>
      </c>
      <c r="U88" s="514" t="s">
        <v>3681</v>
      </c>
      <c r="V88" s="190" t="s">
        <v>4043</v>
      </c>
      <c r="W88" s="190">
        <f t="shared" si="2"/>
        <v>1</v>
      </c>
      <c r="X88" s="190"/>
      <c r="Y88" s="190">
        <v>1760</v>
      </c>
      <c r="Z88" s="191" t="s">
        <v>3975</v>
      </c>
      <c r="AA88" s="681"/>
    </row>
    <row r="89" spans="2:27" ht="17.100000000000001" customHeight="1">
      <c r="B89" s="674" t="s">
        <v>1479</v>
      </c>
      <c r="C89" s="684" t="s">
        <v>4044</v>
      </c>
      <c r="D89" s="685" t="s">
        <v>4045</v>
      </c>
      <c r="E89" s="190"/>
      <c r="F89" s="190"/>
      <c r="G89" s="190">
        <v>2100</v>
      </c>
      <c r="H89" s="695"/>
      <c r="I89" s="923"/>
      <c r="K89" s="674" t="s">
        <v>4046</v>
      </c>
      <c r="L89" s="925" t="s">
        <v>4032</v>
      </c>
      <c r="M89" s="190" t="s">
        <v>4047</v>
      </c>
      <c r="N89" s="192"/>
      <c r="O89" s="192"/>
      <c r="P89" s="192"/>
      <c r="Q89" s="912"/>
      <c r="R89" s="913"/>
      <c r="S89" s="682">
        <f t="shared" si="3"/>
        <v>1049</v>
      </c>
      <c r="T89" s="674" t="str">
        <f t="shared" si="1"/>
        <v>Sector1049</v>
      </c>
      <c r="U89" s="514" t="s">
        <v>1350</v>
      </c>
      <c r="V89" s="190" t="s">
        <v>4048</v>
      </c>
      <c r="W89" s="190">
        <f t="shared" si="2"/>
        <v>1</v>
      </c>
      <c r="X89" s="190"/>
      <c r="Y89" s="190">
        <v>1600</v>
      </c>
      <c r="Z89" s="191" t="s">
        <v>3975</v>
      </c>
      <c r="AA89" s="681"/>
    </row>
    <row r="90" spans="2:27" ht="17.100000000000001" customHeight="1">
      <c r="B90" s="674" t="s">
        <v>1480</v>
      </c>
      <c r="C90" s="684" t="s">
        <v>3982</v>
      </c>
      <c r="D90" s="685" t="s">
        <v>4049</v>
      </c>
      <c r="E90" s="190" t="s">
        <v>1468</v>
      </c>
      <c r="F90" s="190"/>
      <c r="G90" s="190">
        <v>500</v>
      </c>
      <c r="H90" s="695"/>
      <c r="I90" s="923"/>
      <c r="K90" s="674" t="s">
        <v>1417</v>
      </c>
      <c r="L90" s="926"/>
      <c r="M90" s="192"/>
      <c r="N90" s="192"/>
      <c r="O90" s="192"/>
      <c r="P90" s="192"/>
      <c r="Q90" s="912"/>
      <c r="R90" s="913"/>
      <c r="S90" s="682">
        <f t="shared" si="3"/>
        <v>1050</v>
      </c>
      <c r="T90" s="674" t="str">
        <f t="shared" si="1"/>
        <v>Sector1050</v>
      </c>
      <c r="U90" s="514" t="s">
        <v>3701</v>
      </c>
      <c r="V90" s="190" t="s">
        <v>4050</v>
      </c>
      <c r="W90" s="190">
        <f t="shared" si="2"/>
        <v>1</v>
      </c>
      <c r="X90" s="192"/>
      <c r="Y90" s="190">
        <v>1360</v>
      </c>
      <c r="Z90" s="191" t="s">
        <v>3975</v>
      </c>
      <c r="AA90" s="681"/>
    </row>
    <row r="91" spans="2:27" ht="17.100000000000001" customHeight="1">
      <c r="B91" s="674" t="s">
        <v>1481</v>
      </c>
      <c r="C91" s="684" t="s">
        <v>3988</v>
      </c>
      <c r="D91" s="685" t="s">
        <v>4051</v>
      </c>
      <c r="E91" s="190" t="s">
        <v>1470</v>
      </c>
      <c r="F91" s="192"/>
      <c r="G91" s="190">
        <v>1000</v>
      </c>
      <c r="H91" s="695"/>
      <c r="I91" s="923"/>
      <c r="K91" s="674" t="s">
        <v>4052</v>
      </c>
      <c r="L91" s="927"/>
      <c r="M91" s="190"/>
      <c r="N91" s="190"/>
      <c r="O91" s="190"/>
      <c r="P91" s="192"/>
      <c r="Q91" s="912"/>
      <c r="R91" s="913"/>
      <c r="S91" s="682">
        <f t="shared" si="3"/>
        <v>1051</v>
      </c>
      <c r="T91" s="674" t="str">
        <f t="shared" si="1"/>
        <v>Sector1051</v>
      </c>
      <c r="U91" s="514" t="s">
        <v>3711</v>
      </c>
      <c r="V91" s="190" t="s">
        <v>4053</v>
      </c>
      <c r="W91" s="190">
        <f t="shared" si="2"/>
        <v>1</v>
      </c>
      <c r="X91" s="192"/>
      <c r="Y91" s="190">
        <v>1520</v>
      </c>
      <c r="Z91" s="191" t="s">
        <v>3975</v>
      </c>
      <c r="AA91" s="681"/>
    </row>
    <row r="92" spans="2:27" ht="17.100000000000001" customHeight="1">
      <c r="B92" s="674" t="s">
        <v>1482</v>
      </c>
      <c r="C92" s="700" t="s">
        <v>3580</v>
      </c>
      <c r="D92" s="685" t="s">
        <v>4054</v>
      </c>
      <c r="E92" s="190" t="s">
        <v>1471</v>
      </c>
      <c r="F92" s="192"/>
      <c r="G92" s="190">
        <v>5000</v>
      </c>
      <c r="H92" s="695"/>
      <c r="I92" s="923"/>
      <c r="K92" s="674" t="s">
        <v>4055</v>
      </c>
      <c r="L92" s="902"/>
      <c r="M92" s="190" t="s">
        <v>4056</v>
      </c>
      <c r="N92" s="190"/>
      <c r="O92" s="190"/>
      <c r="P92" s="192"/>
      <c r="Q92" s="912"/>
      <c r="R92" s="913"/>
      <c r="S92" s="682">
        <f t="shared" si="3"/>
        <v>1052</v>
      </c>
      <c r="T92" s="674" t="str">
        <f t="shared" si="1"/>
        <v>Sector1052</v>
      </c>
      <c r="U92" s="514" t="s">
        <v>3718</v>
      </c>
      <c r="V92" s="190" t="s">
        <v>4057</v>
      </c>
      <c r="W92" s="190">
        <f t="shared" si="2"/>
        <v>1</v>
      </c>
      <c r="X92" s="190"/>
      <c r="Y92" s="190">
        <v>1680</v>
      </c>
      <c r="Z92" s="191" t="s">
        <v>3975</v>
      </c>
      <c r="AA92" s="681"/>
    </row>
    <row r="93" spans="2:27" ht="15.95" customHeight="1">
      <c r="B93" s="674" t="s">
        <v>1483</v>
      </c>
      <c r="C93" s="700" t="s">
        <v>3614</v>
      </c>
      <c r="D93" s="685" t="s">
        <v>4058</v>
      </c>
      <c r="E93" s="190" t="s">
        <v>1472</v>
      </c>
      <c r="F93" s="190"/>
      <c r="G93" s="192"/>
      <c r="H93" s="191"/>
      <c r="I93" s="923"/>
      <c r="K93" s="674" t="s">
        <v>1417</v>
      </c>
      <c r="L93" s="914"/>
      <c r="M93" s="190"/>
      <c r="N93" s="190"/>
      <c r="O93" s="190"/>
      <c r="P93" s="190"/>
      <c r="Q93" s="912"/>
      <c r="R93" s="913"/>
      <c r="S93" s="682">
        <f t="shared" si="3"/>
        <v>1053</v>
      </c>
      <c r="T93" s="674" t="str">
        <f t="shared" si="1"/>
        <v>Sector1053</v>
      </c>
      <c r="U93" s="514" t="s">
        <v>3727</v>
      </c>
      <c r="V93" s="190" t="s">
        <v>4059</v>
      </c>
      <c r="W93" s="190">
        <f t="shared" si="2"/>
        <v>1</v>
      </c>
      <c r="X93" s="190"/>
      <c r="Y93" s="190">
        <v>2400</v>
      </c>
      <c r="Z93" s="191" t="s">
        <v>3975</v>
      </c>
      <c r="AA93" s="681"/>
    </row>
    <row r="94" spans="2:27" ht="17.100000000000001" customHeight="1">
      <c r="B94" s="674" t="s">
        <v>1484</v>
      </c>
      <c r="C94" s="700" t="s">
        <v>3642</v>
      </c>
      <c r="D94" s="685" t="s">
        <v>1485</v>
      </c>
      <c r="E94" s="190" t="s">
        <v>1473</v>
      </c>
      <c r="F94" s="190"/>
      <c r="G94" s="190">
        <v>25000</v>
      </c>
      <c r="H94" s="191"/>
      <c r="I94" s="923"/>
      <c r="K94" s="674" t="s">
        <v>4060</v>
      </c>
      <c r="L94" s="915"/>
      <c r="M94" s="190"/>
      <c r="N94" s="190"/>
      <c r="O94" s="190"/>
      <c r="P94" s="190"/>
      <c r="Q94" s="912"/>
      <c r="R94" s="913"/>
      <c r="S94" s="682">
        <f t="shared" si="3"/>
        <v>1054</v>
      </c>
      <c r="T94" s="674" t="str">
        <f t="shared" si="1"/>
        <v>Sector1054</v>
      </c>
      <c r="U94" s="514" t="s">
        <v>3735</v>
      </c>
      <c r="V94" s="190" t="s">
        <v>4061</v>
      </c>
      <c r="W94" s="190">
        <f t="shared" si="2"/>
        <v>1</v>
      </c>
      <c r="X94" s="190"/>
      <c r="Y94" s="190">
        <v>2560</v>
      </c>
      <c r="Z94" s="191" t="s">
        <v>3975</v>
      </c>
      <c r="AA94" s="681"/>
    </row>
    <row r="95" spans="2:27" ht="17.100000000000001" customHeight="1">
      <c r="B95" s="672" t="s">
        <v>1486</v>
      </c>
      <c r="C95" s="700" t="s">
        <v>3670</v>
      </c>
      <c r="D95" s="685" t="s">
        <v>4062</v>
      </c>
      <c r="E95" s="190" t="s">
        <v>1474</v>
      </c>
      <c r="F95" s="190"/>
      <c r="G95" s="190">
        <v>1000</v>
      </c>
      <c r="H95" s="191"/>
      <c r="I95" s="923"/>
      <c r="K95" s="674" t="s">
        <v>4063</v>
      </c>
      <c r="L95" s="675"/>
      <c r="M95" s="190" t="s">
        <v>4064</v>
      </c>
      <c r="N95" s="190"/>
      <c r="O95" s="190"/>
      <c r="P95" s="190"/>
      <c r="Q95" s="912"/>
      <c r="R95" s="913"/>
      <c r="S95" s="682">
        <f t="shared" si="3"/>
        <v>1055</v>
      </c>
      <c r="T95" s="674" t="str">
        <f t="shared" si="1"/>
        <v>Sector1055</v>
      </c>
      <c r="U95" s="514" t="s">
        <v>3744</v>
      </c>
      <c r="V95" s="190" t="s">
        <v>4065</v>
      </c>
      <c r="W95" s="190">
        <f t="shared" si="2"/>
        <v>3</v>
      </c>
      <c r="X95" s="190"/>
      <c r="Y95" s="190">
        <v>10000</v>
      </c>
      <c r="Z95" s="191"/>
      <c r="AA95" s="681"/>
    </row>
    <row r="96" spans="2:27" ht="17.100000000000001" customHeight="1">
      <c r="B96" s="674" t="s">
        <v>1487</v>
      </c>
      <c r="C96" s="700" t="s">
        <v>3699</v>
      </c>
      <c r="D96" s="685" t="s">
        <v>4066</v>
      </c>
      <c r="E96" s="195" t="s">
        <v>1475</v>
      </c>
      <c r="F96" s="195"/>
      <c r="G96" s="195">
        <v>3000</v>
      </c>
      <c r="H96" s="481"/>
      <c r="I96" s="923"/>
      <c r="K96" s="674" t="s">
        <v>1417</v>
      </c>
      <c r="L96" s="675"/>
      <c r="M96" s="190"/>
      <c r="N96" s="190"/>
      <c r="O96" s="190"/>
      <c r="P96" s="190"/>
      <c r="Q96" s="912"/>
      <c r="R96" s="913"/>
      <c r="S96" s="682">
        <f t="shared" si="3"/>
        <v>1058</v>
      </c>
      <c r="T96" s="674" t="str">
        <f t="shared" si="1"/>
        <v>Sector1058</v>
      </c>
      <c r="U96" s="514" t="s">
        <v>3752</v>
      </c>
      <c r="V96" s="190" t="s">
        <v>4067</v>
      </c>
      <c r="W96" s="190">
        <f t="shared" si="2"/>
        <v>4</v>
      </c>
      <c r="X96" s="190"/>
      <c r="Y96" s="190">
        <v>15840</v>
      </c>
      <c r="Z96" s="191"/>
      <c r="AA96" s="681"/>
    </row>
    <row r="97" spans="2:27" ht="17.45" customHeight="1">
      <c r="B97" s="683" t="s">
        <v>1488</v>
      </c>
      <c r="C97" s="684" t="s">
        <v>4068</v>
      </c>
      <c r="D97" s="701" t="s">
        <v>4069</v>
      </c>
      <c r="E97" s="190" t="s">
        <v>1476</v>
      </c>
      <c r="F97" s="190"/>
      <c r="G97" s="190">
        <v>2000</v>
      </c>
      <c r="H97" s="190"/>
      <c r="I97" s="923"/>
      <c r="K97" s="674" t="s">
        <v>4070</v>
      </c>
      <c r="L97" s="675"/>
      <c r="M97" s="190"/>
      <c r="N97" s="190"/>
      <c r="O97" s="190"/>
      <c r="P97" s="190"/>
      <c r="Q97" s="191"/>
      <c r="R97" s="681"/>
      <c r="S97" s="682">
        <f t="shared" si="3"/>
        <v>1062</v>
      </c>
      <c r="T97" s="674" t="str">
        <f t="shared" si="1"/>
        <v>Sector1062</v>
      </c>
      <c r="U97" s="514"/>
      <c r="V97" s="190"/>
      <c r="W97" s="190">
        <v>9</v>
      </c>
      <c r="X97" s="190"/>
      <c r="Y97" s="190"/>
      <c r="Z97" s="191"/>
      <c r="AA97" s="681"/>
    </row>
    <row r="98" spans="2:27" ht="17.45" customHeight="1">
      <c r="B98" s="674" t="s">
        <v>1489</v>
      </c>
      <c r="C98" s="702" t="s">
        <v>1490</v>
      </c>
      <c r="D98" s="685" t="s">
        <v>4071</v>
      </c>
      <c r="E98" s="703" t="s">
        <v>4072</v>
      </c>
      <c r="F98" s="703"/>
      <c r="G98" s="703"/>
      <c r="H98" s="692"/>
      <c r="I98" s="923"/>
      <c r="K98" s="704"/>
      <c r="L98" s="675"/>
      <c r="M98" s="190"/>
      <c r="N98" s="190"/>
      <c r="O98" s="190"/>
      <c r="P98" s="190"/>
      <c r="Q98" s="191"/>
      <c r="R98" s="681"/>
      <c r="S98" s="682">
        <f t="shared" si="3"/>
        <v>1071</v>
      </c>
      <c r="T98" s="674" t="str">
        <f t="shared" si="1"/>
        <v>Sector1071</v>
      </c>
      <c r="U98" s="514" t="s">
        <v>3510</v>
      </c>
      <c r="V98" s="190" t="s">
        <v>4073</v>
      </c>
      <c r="W98" s="190">
        <f t="shared" si="2"/>
        <v>4</v>
      </c>
      <c r="X98" s="190"/>
      <c r="Y98" s="190">
        <v>15840</v>
      </c>
      <c r="Z98" s="191"/>
      <c r="AA98" s="681"/>
    </row>
    <row r="99" spans="2:27" ht="17.100000000000001" customHeight="1">
      <c r="B99" s="674" t="s">
        <v>1491</v>
      </c>
      <c r="C99" s="684"/>
      <c r="D99" s="685"/>
      <c r="E99" s="190"/>
      <c r="F99" s="190"/>
      <c r="G99" s="190"/>
      <c r="H99" s="191"/>
      <c r="I99" s="923"/>
      <c r="K99" s="704"/>
      <c r="L99" s="675"/>
      <c r="M99" s="190"/>
      <c r="N99" s="190"/>
      <c r="O99" s="190"/>
      <c r="P99" s="192"/>
      <c r="Q99" s="912"/>
      <c r="R99" s="913"/>
      <c r="S99" s="682">
        <f t="shared" si="3"/>
        <v>1075</v>
      </c>
      <c r="T99" s="674" t="str">
        <f t="shared" si="1"/>
        <v>Sector1075</v>
      </c>
      <c r="U99" s="514" t="s">
        <v>3521</v>
      </c>
      <c r="V99" s="190" t="s">
        <v>4074</v>
      </c>
      <c r="W99" s="190">
        <f t="shared" si="2"/>
        <v>6</v>
      </c>
      <c r="X99" s="190"/>
      <c r="Y99" s="190">
        <v>20000</v>
      </c>
      <c r="Z99" s="912"/>
      <c r="AA99" s="913"/>
    </row>
    <row r="100" spans="2:27" ht="17.100000000000001" customHeight="1">
      <c r="B100" s="674" t="s">
        <v>1492</v>
      </c>
      <c r="C100" s="684" t="s">
        <v>3739</v>
      </c>
      <c r="D100" s="685" t="s">
        <v>4000</v>
      </c>
      <c r="E100" s="190"/>
      <c r="F100" s="190"/>
      <c r="G100" s="190"/>
      <c r="H100" s="191"/>
      <c r="I100" s="923"/>
      <c r="K100" s="704"/>
      <c r="L100" s="675"/>
      <c r="M100" s="190"/>
      <c r="N100" s="192"/>
      <c r="O100" s="192"/>
      <c r="P100" s="192"/>
      <c r="Q100" s="912"/>
      <c r="R100" s="913"/>
      <c r="S100" s="682">
        <f t="shared" si="3"/>
        <v>1081</v>
      </c>
      <c r="T100" s="674" t="str">
        <f t="shared" si="1"/>
        <v>Sector1081</v>
      </c>
      <c r="U100" s="514" t="s">
        <v>3532</v>
      </c>
      <c r="V100" s="190" t="s">
        <v>4075</v>
      </c>
      <c r="W100" s="190">
        <f t="shared" si="2"/>
        <v>6</v>
      </c>
      <c r="X100" s="192"/>
      <c r="Y100" s="190">
        <v>21920</v>
      </c>
      <c r="Z100" s="912"/>
      <c r="AA100" s="913"/>
    </row>
    <row r="101" spans="2:27" ht="17.100000000000001" customHeight="1" thickBot="1">
      <c r="B101" s="672" t="s">
        <v>4076</v>
      </c>
      <c r="C101" s="705"/>
      <c r="D101" s="706"/>
      <c r="E101" s="195"/>
      <c r="F101" s="195"/>
      <c r="G101" s="195"/>
      <c r="H101" s="481"/>
      <c r="I101" s="924"/>
      <c r="K101" s="704"/>
      <c r="L101" s="675"/>
      <c r="M101" s="190"/>
      <c r="N101" s="190"/>
      <c r="O101" s="190"/>
      <c r="P101" s="192"/>
      <c r="Q101" s="912"/>
      <c r="R101" s="913"/>
      <c r="S101" s="682">
        <f t="shared" si="3"/>
        <v>1087</v>
      </c>
      <c r="T101" s="674" t="str">
        <f t="shared" si="1"/>
        <v>Sector1087</v>
      </c>
      <c r="U101" s="514" t="s">
        <v>3546</v>
      </c>
      <c r="V101" s="190" t="s">
        <v>4077</v>
      </c>
      <c r="W101" s="190">
        <f t="shared" si="2"/>
        <v>5</v>
      </c>
      <c r="X101" s="190"/>
      <c r="Y101" s="190">
        <v>16356</v>
      </c>
      <c r="Z101" s="912"/>
      <c r="AA101" s="913"/>
    </row>
    <row r="102" spans="2:27" ht="17.100000000000001" customHeight="1">
      <c r="B102" s="671" t="s">
        <v>4078</v>
      </c>
      <c r="C102" s="676" t="s">
        <v>4079</v>
      </c>
      <c r="D102" s="677" t="s">
        <v>1493</v>
      </c>
      <c r="E102" s="189"/>
      <c r="F102" s="189"/>
      <c r="G102" s="189">
        <v>6160</v>
      </c>
      <c r="H102" s="196"/>
      <c r="I102" s="935" t="s">
        <v>2142</v>
      </c>
      <c r="K102" s="704"/>
      <c r="L102" s="675"/>
      <c r="M102" s="190"/>
      <c r="N102" s="190"/>
      <c r="O102" s="190"/>
      <c r="P102" s="192"/>
      <c r="Q102" s="912"/>
      <c r="R102" s="913"/>
      <c r="S102" s="682">
        <f t="shared" si="3"/>
        <v>1092</v>
      </c>
      <c r="T102" s="674" t="str">
        <f t="shared" si="1"/>
        <v>Sector1092</v>
      </c>
      <c r="U102" s="514" t="s">
        <v>3558</v>
      </c>
      <c r="V102" s="190" t="s">
        <v>4080</v>
      </c>
      <c r="W102" s="190">
        <f t="shared" si="2"/>
        <v>2</v>
      </c>
      <c r="X102" s="190"/>
      <c r="Y102" s="190">
        <v>7708</v>
      </c>
      <c r="Z102" s="912"/>
      <c r="AA102" s="913"/>
    </row>
    <row r="103" spans="2:27" ht="17.100000000000001" customHeight="1">
      <c r="B103" s="674" t="s">
        <v>1960</v>
      </c>
      <c r="C103" s="684" t="s">
        <v>4081</v>
      </c>
      <c r="D103" s="685" t="s">
        <v>1494</v>
      </c>
      <c r="E103" s="190"/>
      <c r="F103" s="190"/>
      <c r="G103" s="190">
        <v>6160</v>
      </c>
      <c r="H103" s="191"/>
      <c r="I103" s="936"/>
      <c r="K103" s="704"/>
      <c r="L103" s="675"/>
      <c r="M103" s="190"/>
      <c r="N103" s="190"/>
      <c r="O103" s="190"/>
      <c r="P103" s="192"/>
      <c r="Q103" s="191"/>
      <c r="R103" s="681"/>
      <c r="S103" s="682">
        <f t="shared" si="3"/>
        <v>1094</v>
      </c>
      <c r="T103" s="674" t="str">
        <f t="shared" si="1"/>
        <v>Sector1094</v>
      </c>
      <c r="U103" s="514" t="s">
        <v>3572</v>
      </c>
      <c r="V103" s="190" t="s">
        <v>4082</v>
      </c>
      <c r="W103" s="190">
        <f t="shared" si="2"/>
        <v>29</v>
      </c>
      <c r="X103" s="190"/>
      <c r="Y103" s="190">
        <v>115200</v>
      </c>
      <c r="Z103" s="191"/>
      <c r="AA103" s="681"/>
    </row>
    <row r="104" spans="2:27" ht="15.95" customHeight="1">
      <c r="B104" s="674" t="s">
        <v>4083</v>
      </c>
      <c r="C104" s="684" t="s">
        <v>4084</v>
      </c>
      <c r="D104" s="685" t="s">
        <v>1495</v>
      </c>
      <c r="E104" s="190"/>
      <c r="F104" s="190"/>
      <c r="G104" s="190">
        <v>6160</v>
      </c>
      <c r="H104" s="191"/>
      <c r="I104" s="936"/>
      <c r="K104" s="704"/>
      <c r="L104" s="675"/>
      <c r="M104" s="190"/>
      <c r="N104" s="190"/>
      <c r="O104" s="190"/>
      <c r="P104" s="192"/>
      <c r="Q104" s="912"/>
      <c r="R104" s="913"/>
      <c r="S104" s="682">
        <f t="shared" si="3"/>
        <v>1123</v>
      </c>
      <c r="T104" s="674" t="str">
        <f t="shared" si="1"/>
        <v>Sector1123</v>
      </c>
      <c r="U104" s="514" t="s">
        <v>3587</v>
      </c>
      <c r="V104" s="190" t="s">
        <v>4085</v>
      </c>
      <c r="W104" s="190">
        <f t="shared" si="2"/>
        <v>6</v>
      </c>
      <c r="X104" s="190"/>
      <c r="Y104" s="190">
        <v>21752</v>
      </c>
      <c r="Z104" s="912"/>
      <c r="AA104" s="913"/>
    </row>
    <row r="105" spans="2:27" ht="17.100000000000001" customHeight="1">
      <c r="B105" s="674" t="s">
        <v>1496</v>
      </c>
      <c r="C105" s="684" t="s">
        <v>4086</v>
      </c>
      <c r="D105" s="685" t="s">
        <v>4087</v>
      </c>
      <c r="E105" s="190"/>
      <c r="F105" s="190"/>
      <c r="G105" s="190">
        <v>6160</v>
      </c>
      <c r="H105" s="191"/>
      <c r="I105" s="936"/>
      <c r="K105" s="704"/>
      <c r="L105" s="675"/>
      <c r="M105" s="190"/>
      <c r="N105" s="190"/>
      <c r="O105" s="190"/>
      <c r="P105" s="192"/>
      <c r="Q105" s="912"/>
      <c r="R105" s="913"/>
      <c r="S105" s="682">
        <f t="shared" si="3"/>
        <v>1129</v>
      </c>
      <c r="T105" s="674" t="str">
        <f t="shared" si="1"/>
        <v>Sector1129</v>
      </c>
      <c r="U105" s="514">
        <v>0</v>
      </c>
      <c r="V105" s="190" t="s">
        <v>4088</v>
      </c>
      <c r="W105" s="190">
        <f t="shared" si="2"/>
        <v>6</v>
      </c>
      <c r="X105" s="190"/>
      <c r="Y105" s="190">
        <v>21600</v>
      </c>
      <c r="Z105" s="912"/>
      <c r="AA105" s="913"/>
    </row>
    <row r="106" spans="2:27" ht="17.100000000000001" customHeight="1">
      <c r="B106" s="674" t="s">
        <v>4089</v>
      </c>
      <c r="C106" s="684"/>
      <c r="D106" s="685"/>
      <c r="E106" s="190"/>
      <c r="F106" s="190"/>
      <c r="G106" s="190"/>
      <c r="H106" s="191"/>
      <c r="I106" s="936"/>
      <c r="K106" s="704"/>
      <c r="L106" s="675"/>
      <c r="M106" s="190"/>
      <c r="N106" s="190"/>
      <c r="O106" s="190"/>
      <c r="P106" s="192"/>
      <c r="Q106" s="912"/>
      <c r="R106" s="913"/>
      <c r="S106" s="682">
        <f t="shared" si="3"/>
        <v>1135</v>
      </c>
      <c r="T106" s="674" t="str">
        <f t="shared" si="1"/>
        <v>Sector1135</v>
      </c>
      <c r="U106" s="514">
        <v>1</v>
      </c>
      <c r="V106" s="190"/>
      <c r="W106" s="190">
        <f t="shared" si="2"/>
        <v>6</v>
      </c>
      <c r="X106" s="190"/>
      <c r="Y106" s="190">
        <v>21600</v>
      </c>
      <c r="Z106" s="912"/>
      <c r="AA106" s="913"/>
    </row>
    <row r="107" spans="2:27" ht="17.100000000000001" customHeight="1">
      <c r="B107" s="674" t="s">
        <v>4090</v>
      </c>
      <c r="C107" s="684"/>
      <c r="D107" s="685"/>
      <c r="E107" s="190"/>
      <c r="F107" s="190"/>
      <c r="G107" s="190"/>
      <c r="H107" s="191"/>
      <c r="I107" s="936"/>
      <c r="K107" s="704"/>
      <c r="L107" s="675"/>
      <c r="M107" s="190"/>
      <c r="N107" s="192"/>
      <c r="O107" s="192"/>
      <c r="P107" s="192"/>
      <c r="Q107" s="912"/>
      <c r="R107" s="913"/>
      <c r="S107" s="682">
        <f t="shared" si="3"/>
        <v>1141</v>
      </c>
      <c r="T107" s="674" t="str">
        <f t="shared" si="1"/>
        <v>Sector1141</v>
      </c>
      <c r="U107" s="514">
        <v>2</v>
      </c>
      <c r="V107" s="190"/>
      <c r="W107" s="190">
        <f t="shared" si="2"/>
        <v>6</v>
      </c>
      <c r="X107" s="192"/>
      <c r="Y107" s="190">
        <v>21600</v>
      </c>
      <c r="Z107" s="912"/>
      <c r="AA107" s="913"/>
    </row>
    <row r="108" spans="2:27" ht="17.100000000000001" customHeight="1" thickBot="1">
      <c r="B108" s="707" t="s">
        <v>1961</v>
      </c>
      <c r="C108" s="708"/>
      <c r="D108" s="688"/>
      <c r="E108" s="690"/>
      <c r="F108" s="193"/>
      <c r="G108" s="193"/>
      <c r="H108" s="197"/>
      <c r="I108" s="937"/>
      <c r="K108" s="704"/>
      <c r="L108" s="675"/>
      <c r="M108" s="190"/>
      <c r="N108" s="192"/>
      <c r="O108" s="192"/>
      <c r="P108" s="192"/>
      <c r="Q108" s="912"/>
      <c r="R108" s="913"/>
      <c r="S108" s="682">
        <f t="shared" si="3"/>
        <v>1147</v>
      </c>
      <c r="T108" s="674" t="str">
        <f t="shared" si="1"/>
        <v>Sector1147</v>
      </c>
      <c r="U108" s="514">
        <v>3</v>
      </c>
      <c r="V108" s="190"/>
      <c r="W108" s="190">
        <f t="shared" si="2"/>
        <v>6</v>
      </c>
      <c r="X108" s="192"/>
      <c r="Y108" s="190">
        <v>21600</v>
      </c>
      <c r="Z108" s="912"/>
      <c r="AA108" s="913"/>
    </row>
    <row r="109" spans="2:27" ht="15.95" customHeight="1">
      <c r="B109" s="674" t="s">
        <v>1962</v>
      </c>
      <c r="C109" s="709"/>
      <c r="D109" s="710"/>
      <c r="E109" s="198"/>
      <c r="F109" s="198"/>
      <c r="G109" s="198"/>
      <c r="H109" s="194"/>
      <c r="I109" s="923" t="s">
        <v>1989</v>
      </c>
      <c r="K109" s="704"/>
      <c r="L109" s="675"/>
      <c r="M109" s="190"/>
      <c r="N109" s="190"/>
      <c r="O109" s="190"/>
      <c r="P109" s="192"/>
      <c r="Q109" s="912"/>
      <c r="R109" s="913"/>
      <c r="S109" s="682">
        <f t="shared" si="3"/>
        <v>1153</v>
      </c>
      <c r="T109" s="674" t="str">
        <f t="shared" si="1"/>
        <v>Sector1153</v>
      </c>
      <c r="U109" s="514">
        <v>4</v>
      </c>
      <c r="V109" s="190"/>
      <c r="W109" s="190">
        <f t="shared" si="2"/>
        <v>6</v>
      </c>
      <c r="X109" s="190"/>
      <c r="Y109" s="190">
        <v>21600</v>
      </c>
      <c r="Z109" s="912"/>
      <c r="AA109" s="913"/>
    </row>
    <row r="110" spans="2:27" ht="15.95" customHeight="1">
      <c r="B110" s="674" t="s">
        <v>3375</v>
      </c>
      <c r="C110" s="709"/>
      <c r="D110" s="710"/>
      <c r="E110" s="198"/>
      <c r="F110" s="198"/>
      <c r="G110" s="198"/>
      <c r="H110" s="194"/>
      <c r="I110" s="923"/>
      <c r="K110" s="704"/>
      <c r="L110" s="675"/>
      <c r="M110" s="190"/>
      <c r="N110" s="190"/>
      <c r="O110" s="190"/>
      <c r="P110" s="192"/>
      <c r="Q110" s="191"/>
      <c r="R110" s="681"/>
      <c r="S110" s="682">
        <f t="shared" si="3"/>
        <v>1159</v>
      </c>
      <c r="T110" s="674" t="str">
        <f t="shared" si="1"/>
        <v>Sector1159</v>
      </c>
      <c r="U110" s="514">
        <v>5</v>
      </c>
      <c r="V110" s="190"/>
      <c r="W110" s="190">
        <f t="shared" si="2"/>
        <v>6</v>
      </c>
      <c r="X110" s="190"/>
      <c r="Y110" s="190">
        <v>21600</v>
      </c>
      <c r="Z110" s="191"/>
      <c r="AA110" s="681"/>
    </row>
    <row r="111" spans="2:27" ht="15.95" customHeight="1">
      <c r="B111" s="674" t="s">
        <v>4091</v>
      </c>
      <c r="C111" s="709"/>
      <c r="D111" s="710"/>
      <c r="E111" s="198"/>
      <c r="F111" s="198"/>
      <c r="G111" s="198"/>
      <c r="H111" s="194"/>
      <c r="I111" s="923"/>
      <c r="K111" s="704"/>
      <c r="L111" s="675"/>
      <c r="M111" s="190"/>
      <c r="N111" s="190"/>
      <c r="O111" s="190"/>
      <c r="P111" s="192"/>
      <c r="Q111" s="191"/>
      <c r="R111" s="681"/>
      <c r="S111" s="682">
        <f t="shared" si="3"/>
        <v>1165</v>
      </c>
      <c r="T111" s="674" t="str">
        <f t="shared" si="1"/>
        <v>Sector1165</v>
      </c>
      <c r="U111" s="514">
        <v>6</v>
      </c>
      <c r="V111" s="190"/>
      <c r="W111" s="190">
        <f t="shared" si="2"/>
        <v>6</v>
      </c>
      <c r="X111" s="190"/>
      <c r="Y111" s="190">
        <v>21600</v>
      </c>
      <c r="Z111" s="191"/>
      <c r="AA111" s="681"/>
    </row>
    <row r="112" spans="2:27" ht="17.45" customHeight="1">
      <c r="B112" s="674" t="s">
        <v>4092</v>
      </c>
      <c r="C112" s="711"/>
      <c r="D112" s="685"/>
      <c r="E112" s="190"/>
      <c r="F112" s="190"/>
      <c r="G112" s="190"/>
      <c r="H112" s="191"/>
      <c r="I112" s="923"/>
      <c r="K112" s="704"/>
      <c r="L112" s="675"/>
      <c r="M112" s="190"/>
      <c r="N112" s="190"/>
      <c r="O112" s="190"/>
      <c r="P112" s="192"/>
      <c r="Q112" s="912"/>
      <c r="R112" s="913"/>
      <c r="S112" s="682">
        <f t="shared" si="3"/>
        <v>1171</v>
      </c>
      <c r="T112" s="674" t="str">
        <f t="shared" si="1"/>
        <v>Sector1171</v>
      </c>
      <c r="U112" s="514">
        <v>7</v>
      </c>
      <c r="V112" s="190"/>
      <c r="W112" s="190">
        <f t="shared" si="2"/>
        <v>6</v>
      </c>
      <c r="X112" s="190"/>
      <c r="Y112" s="190">
        <v>21600</v>
      </c>
      <c r="Z112" s="912"/>
      <c r="AA112" s="913"/>
    </row>
    <row r="113" spans="2:27" ht="17.45" customHeight="1">
      <c r="B113" s="674"/>
      <c r="C113" s="711"/>
      <c r="D113" s="685"/>
      <c r="E113" s="190"/>
      <c r="F113" s="190"/>
      <c r="G113" s="190"/>
      <c r="H113" s="191"/>
      <c r="I113" s="923"/>
      <c r="K113" s="704"/>
      <c r="L113" s="675"/>
      <c r="M113" s="190"/>
      <c r="N113" s="190"/>
      <c r="O113" s="190"/>
      <c r="P113" s="192"/>
      <c r="Q113" s="191"/>
      <c r="R113" s="681"/>
      <c r="S113" s="682">
        <f t="shared" si="3"/>
        <v>1177</v>
      </c>
      <c r="T113" s="674" t="str">
        <f t="shared" si="1"/>
        <v>Sector1177</v>
      </c>
      <c r="U113" s="514">
        <v>8</v>
      </c>
      <c r="V113" s="190"/>
      <c r="W113" s="190">
        <f t="shared" si="2"/>
        <v>6</v>
      </c>
      <c r="X113" s="190"/>
      <c r="Y113" s="190">
        <v>21600</v>
      </c>
      <c r="Z113" s="191"/>
      <c r="AA113" s="681"/>
    </row>
    <row r="114" spans="2:27" ht="17.45" customHeight="1">
      <c r="B114" s="674"/>
      <c r="C114" s="711"/>
      <c r="D114" s="685"/>
      <c r="E114" s="190"/>
      <c r="F114" s="190"/>
      <c r="G114" s="190"/>
      <c r="H114" s="191"/>
      <c r="I114" s="923"/>
      <c r="K114" s="704"/>
      <c r="L114" s="675"/>
      <c r="M114" s="190"/>
      <c r="N114" s="190"/>
      <c r="O114" s="190"/>
      <c r="P114" s="192"/>
      <c r="Q114" s="191"/>
      <c r="R114" s="681"/>
      <c r="S114" s="682">
        <f t="shared" si="3"/>
        <v>1183</v>
      </c>
      <c r="T114" s="674" t="str">
        <f t="shared" si="1"/>
        <v>Sector1183</v>
      </c>
      <c r="U114" s="514">
        <v>9</v>
      </c>
      <c r="V114" s="190"/>
      <c r="W114" s="190">
        <f t="shared" si="2"/>
        <v>6</v>
      </c>
      <c r="X114" s="190"/>
      <c r="Y114" s="190">
        <v>21600</v>
      </c>
      <c r="Z114" s="191"/>
      <c r="AA114" s="681"/>
    </row>
    <row r="115" spans="2:27" ht="17.45" customHeight="1">
      <c r="B115" s="674"/>
      <c r="C115" s="711"/>
      <c r="D115" s="685"/>
      <c r="E115" s="190"/>
      <c r="F115" s="190"/>
      <c r="G115" s="190"/>
      <c r="H115" s="191"/>
      <c r="I115" s="923"/>
      <c r="K115" s="704"/>
      <c r="L115" s="675"/>
      <c r="M115" s="190"/>
      <c r="N115" s="190"/>
      <c r="O115" s="190"/>
      <c r="P115" s="192"/>
      <c r="Q115" s="191"/>
      <c r="R115" s="681"/>
      <c r="S115" s="682">
        <f t="shared" si="3"/>
        <v>1189</v>
      </c>
      <c r="T115" s="674"/>
      <c r="U115" s="514"/>
      <c r="V115" s="190"/>
      <c r="W115" s="190"/>
      <c r="X115" s="190"/>
      <c r="Y115" s="190"/>
      <c r="Z115" s="191"/>
      <c r="AA115" s="681"/>
    </row>
    <row r="116" spans="2:27" ht="17.45" customHeight="1">
      <c r="B116" s="674"/>
      <c r="C116" s="711"/>
      <c r="D116" s="685"/>
      <c r="E116" s="190"/>
      <c r="F116" s="190"/>
      <c r="G116" s="190"/>
      <c r="H116" s="191"/>
      <c r="I116" s="923"/>
      <c r="K116" s="704"/>
      <c r="L116" s="675"/>
      <c r="M116" s="190"/>
      <c r="N116" s="190"/>
      <c r="O116" s="190"/>
      <c r="P116" s="192"/>
      <c r="Q116" s="191"/>
      <c r="R116" s="681"/>
      <c r="S116" s="682">
        <f t="shared" si="3"/>
        <v>1189</v>
      </c>
      <c r="T116" s="674"/>
      <c r="U116" s="514"/>
      <c r="V116" s="190"/>
      <c r="W116" s="190"/>
      <c r="X116" s="190"/>
      <c r="Y116" s="190"/>
      <c r="Z116" s="191"/>
      <c r="AA116" s="681"/>
    </row>
    <row r="117" spans="2:27" ht="17.45" customHeight="1">
      <c r="B117" s="674"/>
      <c r="C117" s="711"/>
      <c r="D117" s="685"/>
      <c r="E117" s="190"/>
      <c r="F117" s="190"/>
      <c r="G117" s="190"/>
      <c r="H117" s="191"/>
      <c r="I117" s="923"/>
      <c r="K117" s="704"/>
      <c r="L117" s="675"/>
      <c r="M117" s="190"/>
      <c r="N117" s="190"/>
      <c r="O117" s="190"/>
      <c r="P117" s="192"/>
      <c r="Q117" s="191"/>
      <c r="R117" s="681"/>
      <c r="S117" s="682">
        <f t="shared" si="3"/>
        <v>1189</v>
      </c>
      <c r="T117" s="674"/>
      <c r="U117" s="514"/>
      <c r="V117" s="190"/>
      <c r="W117" s="190"/>
      <c r="X117" s="190"/>
      <c r="Y117" s="190"/>
      <c r="Z117" s="191"/>
      <c r="AA117" s="681"/>
    </row>
    <row r="118" spans="2:27" ht="17.45" customHeight="1">
      <c r="B118" s="674"/>
      <c r="C118" s="711"/>
      <c r="D118" s="685"/>
      <c r="E118" s="190"/>
      <c r="F118" s="190"/>
      <c r="G118" s="190"/>
      <c r="H118" s="191"/>
      <c r="I118" s="923"/>
      <c r="K118" s="704"/>
      <c r="L118" s="675"/>
      <c r="M118" s="190"/>
      <c r="N118" s="190"/>
      <c r="O118" s="190"/>
      <c r="P118" s="192"/>
      <c r="Q118" s="191"/>
      <c r="R118" s="681"/>
      <c r="S118" s="682">
        <f t="shared" si="3"/>
        <v>1189</v>
      </c>
      <c r="T118" s="674"/>
      <c r="U118" s="514"/>
      <c r="V118" s="190"/>
      <c r="W118" s="190"/>
      <c r="X118" s="190"/>
      <c r="Y118" s="190"/>
      <c r="Z118" s="191"/>
      <c r="AA118" s="681"/>
    </row>
    <row r="119" spans="2:27" ht="17.100000000000001" customHeight="1">
      <c r="B119" s="674" t="s">
        <v>1956</v>
      </c>
      <c r="C119" s="711"/>
      <c r="D119" s="685"/>
      <c r="E119" s="192"/>
      <c r="F119" s="190"/>
      <c r="G119" s="190"/>
      <c r="H119" s="191"/>
      <c r="I119" s="923"/>
      <c r="K119" s="704"/>
      <c r="L119" s="675"/>
      <c r="M119" s="190"/>
      <c r="N119" s="192"/>
      <c r="O119" s="192"/>
      <c r="P119" s="192"/>
      <c r="Q119" s="912"/>
      <c r="R119" s="913"/>
      <c r="S119" s="682">
        <f>S112+W112</f>
        <v>1177</v>
      </c>
      <c r="T119" s="674" t="str">
        <f t="shared" si="1"/>
        <v>Sector1177</v>
      </c>
      <c r="U119" s="514"/>
      <c r="V119" s="190"/>
      <c r="W119" s="192"/>
      <c r="X119" s="192"/>
      <c r="Y119" s="190"/>
      <c r="Z119" s="912"/>
      <c r="AA119" s="913"/>
    </row>
    <row r="120" spans="2:27" ht="17.45" customHeight="1" thickBot="1">
      <c r="B120" s="707" t="s">
        <v>1963</v>
      </c>
      <c r="C120" s="708"/>
      <c r="D120" s="688"/>
      <c r="E120" s="690"/>
      <c r="F120" s="193"/>
      <c r="G120" s="193"/>
      <c r="H120" s="193"/>
      <c r="I120" s="924"/>
      <c r="K120" s="707"/>
      <c r="L120" s="712"/>
      <c r="M120" s="193"/>
      <c r="N120" s="690"/>
      <c r="O120" s="690"/>
      <c r="P120" s="690"/>
      <c r="Q120" s="928"/>
      <c r="R120" s="929"/>
      <c r="S120" s="682">
        <v>1066</v>
      </c>
      <c r="T120" s="674" t="s">
        <v>4093</v>
      </c>
      <c r="U120" s="516"/>
      <c r="V120" s="193"/>
      <c r="W120" s="690"/>
      <c r="X120" s="690"/>
      <c r="Y120" s="690"/>
      <c r="Z120" s="928"/>
      <c r="AA120" s="929"/>
    </row>
    <row r="121" spans="2:27" ht="18" customHeight="1" thickBot="1">
      <c r="B121" s="930" t="s">
        <v>1497</v>
      </c>
      <c r="C121" s="931"/>
      <c r="D121" s="932"/>
      <c r="E121" s="713"/>
      <c r="F121" s="713"/>
      <c r="G121" s="498">
        <v>30000</v>
      </c>
      <c r="H121" s="933"/>
      <c r="I121" s="934"/>
    </row>
  </sheetData>
  <mergeCells count="115">
    <mergeCell ref="Z120:AA120"/>
    <mergeCell ref="B121:D121"/>
    <mergeCell ref="H121:I121"/>
    <mergeCell ref="Q108:R108"/>
    <mergeCell ref="Z108:AA108"/>
    <mergeCell ref="I109:I120"/>
    <mergeCell ref="Q109:R109"/>
    <mergeCell ref="Z109:AA109"/>
    <mergeCell ref="Q112:R112"/>
    <mergeCell ref="Z112:AA112"/>
    <mergeCell ref="Q119:R119"/>
    <mergeCell ref="Z119:AA119"/>
    <mergeCell ref="Q120:R120"/>
    <mergeCell ref="I102:I108"/>
    <mergeCell ref="Q105:R105"/>
    <mergeCell ref="Z105:AA105"/>
    <mergeCell ref="Q106:R106"/>
    <mergeCell ref="Z106:AA106"/>
    <mergeCell ref="Q107:R107"/>
    <mergeCell ref="Z107:AA107"/>
    <mergeCell ref="Z99:AA99"/>
    <mergeCell ref="Q100:R100"/>
    <mergeCell ref="Z100:AA100"/>
    <mergeCell ref="Q101:R101"/>
    <mergeCell ref="Z101:AA101"/>
    <mergeCell ref="Q102:R102"/>
    <mergeCell ref="Z102:AA102"/>
    <mergeCell ref="Q104:R104"/>
    <mergeCell ref="Z104:AA104"/>
    <mergeCell ref="Q92:R92"/>
    <mergeCell ref="Q93:R93"/>
    <mergeCell ref="Q94:R94"/>
    <mergeCell ref="Q95:R95"/>
    <mergeCell ref="Q96:R96"/>
    <mergeCell ref="Q99:R99"/>
    <mergeCell ref="L86:L88"/>
    <mergeCell ref="Q86:R86"/>
    <mergeCell ref="I87:I101"/>
    <mergeCell ref="Q87:R87"/>
    <mergeCell ref="Q88:R88"/>
    <mergeCell ref="L89:L91"/>
    <mergeCell ref="Q89:R89"/>
    <mergeCell ref="Q90:R90"/>
    <mergeCell ref="Q91:R91"/>
    <mergeCell ref="L92:L94"/>
    <mergeCell ref="B72:B74"/>
    <mergeCell ref="Q72:R72"/>
    <mergeCell ref="Z72:AA72"/>
    <mergeCell ref="L73:L75"/>
    <mergeCell ref="Q73:R75"/>
    <mergeCell ref="Z73:AA73"/>
    <mergeCell ref="B75:B86"/>
    <mergeCell ref="I75:I86"/>
    <mergeCell ref="Q76:R76"/>
    <mergeCell ref="L77:L79"/>
    <mergeCell ref="Q77:R79"/>
    <mergeCell ref="L80:L82"/>
    <mergeCell ref="Q80:R80"/>
    <mergeCell ref="Q81:R81"/>
    <mergeCell ref="Q82:R82"/>
    <mergeCell ref="L83:L85"/>
    <mergeCell ref="Q83:R83"/>
    <mergeCell ref="Q84:R84"/>
    <mergeCell ref="Q85:R85"/>
    <mergeCell ref="B70:I70"/>
    <mergeCell ref="K70:R70"/>
    <mergeCell ref="T70:AA70"/>
    <mergeCell ref="H71:I71"/>
    <mergeCell ref="Q71:R71"/>
    <mergeCell ref="Z71:AA71"/>
    <mergeCell ref="B37:B68"/>
    <mergeCell ref="K38:K40"/>
    <mergeCell ref="W39:W41"/>
    <mergeCell ref="K41:K43"/>
    <mergeCell ref="K44:K46"/>
    <mergeCell ref="K47:K49"/>
    <mergeCell ref="K50:K52"/>
    <mergeCell ref="K53:K55"/>
    <mergeCell ref="K56:K58"/>
    <mergeCell ref="K32:K34"/>
    <mergeCell ref="Q32:Q33"/>
    <mergeCell ref="R32:R33"/>
    <mergeCell ref="K35:K37"/>
    <mergeCell ref="Q35:Q58"/>
    <mergeCell ref="W36:W38"/>
    <mergeCell ref="W17:W19"/>
    <mergeCell ref="T19:T20"/>
    <mergeCell ref="K20:K22"/>
    <mergeCell ref="K23:K25"/>
    <mergeCell ref="W23:W25"/>
    <mergeCell ref="K26:K28"/>
    <mergeCell ref="K11:K13"/>
    <mergeCell ref="T11:T12"/>
    <mergeCell ref="T13:T14"/>
    <mergeCell ref="K14:K16"/>
    <mergeCell ref="T15:T16"/>
    <mergeCell ref="K17:K19"/>
    <mergeCell ref="T17:T18"/>
    <mergeCell ref="K5:K7"/>
    <mergeCell ref="Q5:Q7"/>
    <mergeCell ref="R5:R7"/>
    <mergeCell ref="T5:T6"/>
    <mergeCell ref="T7:T8"/>
    <mergeCell ref="K8:K10"/>
    <mergeCell ref="T9:T10"/>
    <mergeCell ref="B2:AB2"/>
    <mergeCell ref="B3:D3"/>
    <mergeCell ref="E3:G3"/>
    <mergeCell ref="H3:J3"/>
    <mergeCell ref="K3:M3"/>
    <mergeCell ref="N3:P3"/>
    <mergeCell ref="Q3:S3"/>
    <mergeCell ref="T3:V3"/>
    <mergeCell ref="W3:Y3"/>
    <mergeCell ref="Z3:AB3"/>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7101B-D56A-4068-8DD8-02DD91ECC4E3}">
  <sheetPr>
    <tabColor rgb="FFFFFF00"/>
  </sheetPr>
  <dimension ref="B1:Q77"/>
  <sheetViews>
    <sheetView zoomScale="85" zoomScaleNormal="85" workbookViewId="0">
      <pane ySplit="1" topLeftCell="A7" activePane="bottomLeft" state="frozen"/>
      <selection pane="bottomLeft" activeCell="A77" sqref="A77:XFD77"/>
    </sheetView>
  </sheetViews>
  <sheetFormatPr defaultRowHeight="16.5"/>
  <cols>
    <col min="1" max="1" width="2.5" customWidth="1"/>
    <col min="2" max="2" width="17.25" style="49" bestFit="1" customWidth="1"/>
    <col min="3" max="3" width="4.75" style="49" bestFit="1" customWidth="1"/>
    <col min="4" max="4" width="28.875" customWidth="1"/>
    <col min="5" max="5" width="6.25" style="49" bestFit="1" customWidth="1"/>
    <col min="6" max="6" width="6.25" style="49" customWidth="1"/>
    <col min="7" max="7" width="16.75" style="3" bestFit="1" customWidth="1"/>
    <col min="8" max="9" width="7.375" style="49" bestFit="1" customWidth="1"/>
    <col min="10" max="10" width="10.25" style="49" bestFit="1" customWidth="1"/>
    <col min="11" max="11" width="8" style="49" bestFit="1" customWidth="1"/>
    <col min="12" max="12" width="8.5" style="3" bestFit="1" customWidth="1"/>
    <col min="13" max="13" width="107.875" style="1" customWidth="1"/>
  </cols>
  <sheetData>
    <row r="1" spans="2:17" ht="54" thickTop="1" thickBot="1">
      <c r="B1" s="253"/>
      <c r="C1" s="253"/>
      <c r="D1" s="253" t="s">
        <v>1705</v>
      </c>
      <c r="E1" s="254" t="s">
        <v>1720</v>
      </c>
      <c r="F1" s="254" t="s">
        <v>1933</v>
      </c>
      <c r="G1" s="253" t="s">
        <v>1706</v>
      </c>
      <c r="H1" s="253" t="s">
        <v>2224</v>
      </c>
      <c r="I1" s="253" t="s">
        <v>2225</v>
      </c>
      <c r="J1" s="254" t="s">
        <v>2222</v>
      </c>
      <c r="K1" s="254" t="s">
        <v>1929</v>
      </c>
      <c r="L1" s="254" t="s">
        <v>1832</v>
      </c>
      <c r="M1" s="254" t="s">
        <v>1704</v>
      </c>
      <c r="O1" s="83" t="s">
        <v>1937</v>
      </c>
    </row>
    <row r="2" spans="2:17" ht="17.25" thickTop="1"/>
    <row r="3" spans="2:17">
      <c r="B3" s="940" t="s">
        <v>1707</v>
      </c>
      <c r="C3" s="940" t="s">
        <v>2223</v>
      </c>
      <c r="D3" s="251" t="s">
        <v>2076</v>
      </c>
      <c r="E3" s="255">
        <v>1</v>
      </c>
      <c r="F3" s="255" t="s">
        <v>1934</v>
      </c>
      <c r="G3" s="252" t="s">
        <v>2097</v>
      </c>
      <c r="H3" s="255" t="s">
        <v>1763</v>
      </c>
      <c r="I3" s="255" t="s">
        <v>1763</v>
      </c>
      <c r="J3" s="255" t="s">
        <v>2078</v>
      </c>
      <c r="K3" s="255" t="s">
        <v>1930</v>
      </c>
      <c r="L3" s="252" t="s">
        <v>1925</v>
      </c>
      <c r="M3" s="292" t="s">
        <v>2077</v>
      </c>
    </row>
    <row r="4" spans="2:17" ht="16.5" customHeight="1">
      <c r="B4" s="941"/>
      <c r="C4" s="941"/>
      <c r="D4" s="293" t="s">
        <v>1931</v>
      </c>
      <c r="E4" s="255">
        <v>1</v>
      </c>
      <c r="F4" s="255" t="s">
        <v>1934</v>
      </c>
      <c r="G4" s="252" t="s">
        <v>2097</v>
      </c>
      <c r="H4" s="255" t="s">
        <v>1763</v>
      </c>
      <c r="I4" s="255" t="s">
        <v>1763</v>
      </c>
      <c r="J4" s="255" t="s">
        <v>1763</v>
      </c>
      <c r="K4" s="255" t="s">
        <v>1763</v>
      </c>
      <c r="L4" s="252" t="s">
        <v>1926</v>
      </c>
      <c r="M4" s="8" t="s">
        <v>1927</v>
      </c>
    </row>
    <row r="5" spans="2:17">
      <c r="B5" s="941"/>
      <c r="C5" s="941"/>
      <c r="D5" s="293" t="s">
        <v>1626</v>
      </c>
      <c r="E5" s="255">
        <v>1</v>
      </c>
      <c r="F5" s="255" t="s">
        <v>1934</v>
      </c>
      <c r="G5" s="252" t="s">
        <v>2097</v>
      </c>
      <c r="H5" s="255" t="s">
        <v>1763</v>
      </c>
      <c r="I5" s="255" t="s">
        <v>1763</v>
      </c>
      <c r="J5" s="255">
        <v>0</v>
      </c>
      <c r="K5" s="255" t="s">
        <v>1930</v>
      </c>
      <c r="L5" s="252" t="s">
        <v>1925</v>
      </c>
      <c r="M5" s="292" t="s">
        <v>2124</v>
      </c>
    </row>
    <row r="6" spans="2:17">
      <c r="B6" s="941"/>
      <c r="C6" s="941"/>
      <c r="D6" s="251" t="s">
        <v>1627</v>
      </c>
      <c r="E6" s="255">
        <v>1</v>
      </c>
      <c r="F6" s="255" t="s">
        <v>1934</v>
      </c>
      <c r="G6" s="252" t="s">
        <v>2097</v>
      </c>
      <c r="H6" s="255" t="s">
        <v>1763</v>
      </c>
      <c r="I6" s="255" t="s">
        <v>1763</v>
      </c>
      <c r="J6" s="255" t="s">
        <v>1763</v>
      </c>
      <c r="K6" s="255" t="s">
        <v>1763</v>
      </c>
      <c r="L6" s="252" t="s">
        <v>1925</v>
      </c>
      <c r="M6" s="8" t="s">
        <v>1674</v>
      </c>
    </row>
    <row r="7" spans="2:17">
      <c r="B7" s="941"/>
      <c r="C7" s="941"/>
      <c r="D7" s="293" t="s">
        <v>1690</v>
      </c>
      <c r="E7" s="255">
        <v>1</v>
      </c>
      <c r="F7" s="255" t="s">
        <v>1934</v>
      </c>
      <c r="G7" s="252" t="s">
        <v>2097</v>
      </c>
      <c r="H7" s="255" t="s">
        <v>1763</v>
      </c>
      <c r="I7" s="255" t="s">
        <v>1763</v>
      </c>
      <c r="J7" s="255"/>
      <c r="K7" s="255"/>
      <c r="L7" s="252" t="s">
        <v>1926</v>
      </c>
      <c r="M7" s="8" t="s">
        <v>1928</v>
      </c>
    </row>
    <row r="8" spans="2:17">
      <c r="B8" s="941"/>
      <c r="C8" s="941"/>
      <c r="D8" s="293" t="s">
        <v>1699</v>
      </c>
      <c r="E8" s="255">
        <v>1</v>
      </c>
      <c r="F8" s="255" t="s">
        <v>1934</v>
      </c>
      <c r="G8" s="252" t="s">
        <v>2097</v>
      </c>
      <c r="H8" s="255" t="s">
        <v>1763</v>
      </c>
      <c r="I8" s="255" t="s">
        <v>1763</v>
      </c>
      <c r="J8" s="255"/>
      <c r="K8" s="255" t="s">
        <v>1930</v>
      </c>
      <c r="L8" s="252" t="s">
        <v>1926</v>
      </c>
      <c r="M8" s="8"/>
    </row>
    <row r="9" spans="2:17">
      <c r="B9" s="941"/>
      <c r="C9" s="941"/>
      <c r="D9" s="251" t="s">
        <v>1700</v>
      </c>
      <c r="E9" s="255">
        <v>1</v>
      </c>
      <c r="F9" s="255" t="s">
        <v>1934</v>
      </c>
      <c r="G9" s="252" t="s">
        <v>2097</v>
      </c>
      <c r="H9" s="255" t="s">
        <v>1763</v>
      </c>
      <c r="I9" s="255" t="s">
        <v>1763</v>
      </c>
      <c r="J9" s="255"/>
      <c r="K9" s="255"/>
      <c r="L9" s="252" t="s">
        <v>1925</v>
      </c>
      <c r="M9" s="337" t="s">
        <v>2075</v>
      </c>
    </row>
    <row r="10" spans="2:17" ht="33">
      <c r="B10" s="941"/>
      <c r="C10" s="941"/>
      <c r="D10" s="293" t="s">
        <v>1628</v>
      </c>
      <c r="E10" s="255">
        <v>1</v>
      </c>
      <c r="F10" s="255" t="s">
        <v>1934</v>
      </c>
      <c r="G10" s="252" t="s">
        <v>2097</v>
      </c>
      <c r="H10" s="255" t="s">
        <v>1763</v>
      </c>
      <c r="I10" s="255" t="s">
        <v>1763</v>
      </c>
      <c r="J10" s="255">
        <v>0</v>
      </c>
      <c r="K10" s="255" t="s">
        <v>1930</v>
      </c>
      <c r="L10" s="252" t="s">
        <v>1925</v>
      </c>
      <c r="M10" s="8" t="s">
        <v>2125</v>
      </c>
    </row>
    <row r="11" spans="2:17">
      <c r="B11" s="941"/>
      <c r="C11" s="942"/>
      <c r="D11" s="293" t="s">
        <v>2017</v>
      </c>
      <c r="E11" s="255">
        <v>1</v>
      </c>
      <c r="F11" s="255" t="s">
        <v>1930</v>
      </c>
      <c r="G11" s="252" t="s">
        <v>2097</v>
      </c>
      <c r="H11" s="255" t="s">
        <v>1763</v>
      </c>
      <c r="I11" s="255" t="s">
        <v>1763</v>
      </c>
      <c r="J11" s="255" t="s">
        <v>1763</v>
      </c>
      <c r="K11" s="255" t="s">
        <v>1763</v>
      </c>
      <c r="L11" s="252" t="s">
        <v>1926</v>
      </c>
      <c r="M11" s="8" t="s">
        <v>2128</v>
      </c>
    </row>
    <row r="12" spans="2:17" ht="33">
      <c r="B12" s="941"/>
      <c r="C12" s="256"/>
      <c r="D12" s="251" t="s">
        <v>1703</v>
      </c>
      <c r="E12" s="255">
        <v>1</v>
      </c>
      <c r="F12" s="255" t="s">
        <v>1934</v>
      </c>
      <c r="G12" s="252" t="s">
        <v>2097</v>
      </c>
      <c r="H12" s="255" t="s">
        <v>1763</v>
      </c>
      <c r="I12" s="255" t="s">
        <v>1763</v>
      </c>
      <c r="J12" s="255" t="s">
        <v>1763</v>
      </c>
      <c r="K12" s="255" t="s">
        <v>1763</v>
      </c>
      <c r="L12" s="252" t="s">
        <v>1925</v>
      </c>
      <c r="M12" s="292" t="s">
        <v>2201</v>
      </c>
    </row>
    <row r="13" spans="2:17">
      <c r="B13" s="941"/>
      <c r="C13" s="256"/>
      <c r="D13" s="251" t="s">
        <v>1675</v>
      </c>
      <c r="E13" s="255">
        <v>1</v>
      </c>
      <c r="F13" s="255"/>
      <c r="G13" s="252" t="s">
        <v>2097</v>
      </c>
      <c r="H13" s="255"/>
      <c r="I13" s="255"/>
      <c r="J13" s="255" t="s">
        <v>1763</v>
      </c>
      <c r="K13" s="255" t="s">
        <v>1930</v>
      </c>
      <c r="L13" s="252"/>
      <c r="M13" s="8" t="s">
        <v>2135</v>
      </c>
    </row>
    <row r="14" spans="2:17" ht="33">
      <c r="B14" s="941"/>
      <c r="C14" s="256"/>
      <c r="D14" s="9" t="s">
        <v>1697</v>
      </c>
      <c r="E14" s="255"/>
      <c r="F14" s="255"/>
      <c r="G14" s="252"/>
      <c r="H14" s="255"/>
      <c r="I14" s="255"/>
      <c r="J14" s="255"/>
      <c r="K14" s="255"/>
      <c r="L14" s="252"/>
      <c r="M14" s="8" t="s">
        <v>1776</v>
      </c>
      <c r="Q14" s="336"/>
    </row>
    <row r="15" spans="2:17">
      <c r="B15" s="941"/>
      <c r="C15" s="256"/>
      <c r="D15" s="9" t="s">
        <v>1773</v>
      </c>
      <c r="E15" s="255"/>
      <c r="F15" s="255"/>
      <c r="G15" s="252"/>
      <c r="H15" s="255"/>
      <c r="I15" s="255"/>
      <c r="J15" s="255"/>
      <c r="K15" s="255"/>
      <c r="L15" s="252"/>
      <c r="M15" s="8" t="s">
        <v>1775</v>
      </c>
    </row>
    <row r="16" spans="2:17">
      <c r="B16" s="941"/>
      <c r="C16" s="256"/>
      <c r="D16" s="9" t="s">
        <v>1774</v>
      </c>
      <c r="E16" s="255"/>
      <c r="F16" s="255"/>
      <c r="G16" s="252"/>
      <c r="H16" s="255"/>
      <c r="I16" s="255"/>
      <c r="J16" s="255"/>
      <c r="K16" s="255"/>
      <c r="L16" s="252"/>
      <c r="M16" s="8" t="s">
        <v>1777</v>
      </c>
    </row>
    <row r="17" spans="2:13">
      <c r="B17" s="941"/>
      <c r="C17" s="256"/>
      <c r="D17" s="65" t="s">
        <v>2079</v>
      </c>
      <c r="E17" s="255">
        <v>1</v>
      </c>
      <c r="F17" s="255" t="s">
        <v>1930</v>
      </c>
      <c r="G17" s="252" t="s">
        <v>2097</v>
      </c>
      <c r="H17" s="255"/>
      <c r="I17" s="255"/>
      <c r="J17" s="255" t="s">
        <v>1763</v>
      </c>
      <c r="K17" s="255" t="s">
        <v>1763</v>
      </c>
      <c r="L17" s="252" t="s">
        <v>1925</v>
      </c>
      <c r="M17" s="292" t="s">
        <v>2129</v>
      </c>
    </row>
    <row r="18" spans="2:13">
      <c r="B18" s="941"/>
      <c r="C18" s="256"/>
      <c r="D18" s="65" t="s">
        <v>1935</v>
      </c>
      <c r="E18" s="255">
        <v>1</v>
      </c>
      <c r="F18" s="255" t="s">
        <v>1930</v>
      </c>
      <c r="G18" s="252" t="s">
        <v>2097</v>
      </c>
      <c r="H18" s="255"/>
      <c r="I18" s="255"/>
      <c r="J18" s="255" t="s">
        <v>1763</v>
      </c>
      <c r="K18" s="255" t="s">
        <v>1763</v>
      </c>
      <c r="L18" s="252" t="s">
        <v>1925</v>
      </c>
      <c r="M18" s="292" t="s">
        <v>1936</v>
      </c>
    </row>
    <row r="19" spans="2:13">
      <c r="B19" s="941"/>
      <c r="C19" s="256"/>
      <c r="D19" s="65" t="s">
        <v>2080</v>
      </c>
      <c r="E19" s="255" t="s">
        <v>2018</v>
      </c>
      <c r="F19" s="255" t="s">
        <v>1930</v>
      </c>
      <c r="G19" s="252" t="s">
        <v>2098</v>
      </c>
      <c r="H19" s="255"/>
      <c r="I19" s="255"/>
      <c r="J19" s="255" t="s">
        <v>1763</v>
      </c>
      <c r="K19" s="255" t="s">
        <v>1930</v>
      </c>
      <c r="L19" s="257"/>
      <c r="M19" s="8"/>
    </row>
    <row r="20" spans="2:13">
      <c r="B20" s="941"/>
      <c r="C20" s="256"/>
      <c r="D20" s="65" t="s">
        <v>2081</v>
      </c>
      <c r="E20" s="255" t="s">
        <v>2018</v>
      </c>
      <c r="F20" s="255" t="s">
        <v>1930</v>
      </c>
      <c r="G20" s="252" t="s">
        <v>2098</v>
      </c>
      <c r="H20" s="255"/>
      <c r="I20" s="255"/>
      <c r="J20" s="255" t="s">
        <v>1763</v>
      </c>
      <c r="K20" s="255" t="s">
        <v>1930</v>
      </c>
      <c r="L20" s="252"/>
      <c r="M20" s="8"/>
    </row>
    <row r="21" spans="2:13">
      <c r="B21" s="941"/>
      <c r="C21" s="256"/>
      <c r="D21" s="293" t="s">
        <v>1701</v>
      </c>
      <c r="E21" s="255">
        <v>1</v>
      </c>
      <c r="F21" s="255" t="s">
        <v>1934</v>
      </c>
      <c r="G21" s="252" t="s">
        <v>2097</v>
      </c>
      <c r="H21" s="255"/>
      <c r="I21" s="255"/>
      <c r="J21" s="255" t="s">
        <v>1763</v>
      </c>
      <c r="K21" s="255" t="s">
        <v>1763</v>
      </c>
      <c r="L21" s="252" t="s">
        <v>1932</v>
      </c>
      <c r="M21" s="8" t="s">
        <v>1938</v>
      </c>
    </row>
    <row r="22" spans="2:13">
      <c r="B22" s="942"/>
      <c r="C22" s="256"/>
      <c r="D22" s="65" t="s">
        <v>1702</v>
      </c>
      <c r="E22" s="255" t="s">
        <v>1763</v>
      </c>
      <c r="F22" s="255" t="s">
        <v>1763</v>
      </c>
      <c r="G22" s="252" t="s">
        <v>2097</v>
      </c>
      <c r="H22" s="255"/>
      <c r="I22" s="255"/>
      <c r="J22" s="255" t="s">
        <v>1763</v>
      </c>
      <c r="K22" s="255"/>
      <c r="L22" s="252"/>
      <c r="M22" s="8" t="s">
        <v>2082</v>
      </c>
    </row>
    <row r="24" spans="2:13" ht="33">
      <c r="B24" s="255" t="s">
        <v>1924</v>
      </c>
      <c r="C24" s="255"/>
      <c r="D24" s="65" t="s">
        <v>1630</v>
      </c>
      <c r="E24" s="255"/>
      <c r="F24" s="255" t="s">
        <v>1930</v>
      </c>
      <c r="G24" s="252" t="s">
        <v>2099</v>
      </c>
      <c r="H24" s="255"/>
      <c r="I24" s="255"/>
      <c r="J24" s="255" t="s">
        <v>1763</v>
      </c>
      <c r="K24" s="255" t="s">
        <v>1930</v>
      </c>
      <c r="L24" s="252"/>
      <c r="M24" s="8" t="s">
        <v>1730</v>
      </c>
    </row>
    <row r="27" spans="2:13">
      <c r="B27" s="938" t="s">
        <v>2070</v>
      </c>
      <c r="C27" s="256"/>
      <c r="D27" s="65" t="s">
        <v>2080</v>
      </c>
      <c r="E27" s="255" t="s">
        <v>2018</v>
      </c>
      <c r="F27" s="255" t="s">
        <v>1930</v>
      </c>
      <c r="G27" s="252" t="s">
        <v>2098</v>
      </c>
      <c r="H27" s="255"/>
      <c r="I27" s="255"/>
      <c r="J27" s="255" t="s">
        <v>1763</v>
      </c>
      <c r="K27" s="255" t="s">
        <v>1930</v>
      </c>
      <c r="L27" s="252"/>
      <c r="M27" s="8" t="s">
        <v>1716</v>
      </c>
    </row>
    <row r="28" spans="2:13">
      <c r="B28" s="938"/>
      <c r="C28" s="256"/>
      <c r="D28" s="65" t="s">
        <v>2081</v>
      </c>
      <c r="E28" s="255" t="s">
        <v>2018</v>
      </c>
      <c r="F28" s="255" t="s">
        <v>1930</v>
      </c>
      <c r="G28" s="252" t="s">
        <v>2098</v>
      </c>
      <c r="H28" s="255"/>
      <c r="I28" s="255"/>
      <c r="J28" s="255" t="s">
        <v>1763</v>
      </c>
      <c r="K28" s="255" t="s">
        <v>1930</v>
      </c>
      <c r="L28" s="252"/>
      <c r="M28" s="8" t="s">
        <v>2071</v>
      </c>
    </row>
    <row r="30" spans="2:13">
      <c r="B30" s="939" t="s">
        <v>1624</v>
      </c>
      <c r="C30" s="255"/>
      <c r="D30" s="65" t="s">
        <v>1670</v>
      </c>
      <c r="E30" s="255" t="s">
        <v>2018</v>
      </c>
      <c r="F30" s="255" t="s">
        <v>1930</v>
      </c>
      <c r="G30" s="252" t="s">
        <v>2101</v>
      </c>
      <c r="H30" s="255"/>
      <c r="I30" s="255"/>
      <c r="J30" s="255"/>
      <c r="K30" s="255"/>
      <c r="L30" s="252"/>
      <c r="M30" s="8"/>
    </row>
    <row r="31" spans="2:13">
      <c r="B31" s="939"/>
      <c r="C31" s="255"/>
      <c r="D31" s="65" t="s">
        <v>1671</v>
      </c>
      <c r="E31" s="255" t="s">
        <v>2018</v>
      </c>
      <c r="F31" s="255" t="s">
        <v>1930</v>
      </c>
      <c r="G31" s="252" t="s">
        <v>2101</v>
      </c>
      <c r="H31" s="255"/>
      <c r="I31" s="255"/>
      <c r="J31" s="255"/>
      <c r="K31" s="255"/>
      <c r="L31" s="252"/>
      <c r="M31" s="8"/>
    </row>
    <row r="33" spans="2:13">
      <c r="B33" s="938" t="s">
        <v>1939</v>
      </c>
      <c r="C33" s="256"/>
      <c r="D33" s="9" t="s">
        <v>2103</v>
      </c>
      <c r="E33" s="255"/>
      <c r="F33" s="255"/>
      <c r="G33" s="252" t="s">
        <v>2097</v>
      </c>
      <c r="H33" s="255"/>
      <c r="I33" s="255"/>
      <c r="J33" s="255"/>
      <c r="K33" s="255"/>
      <c r="L33" s="252"/>
      <c r="M33" s="8" t="s">
        <v>1676</v>
      </c>
    </row>
    <row r="34" spans="2:13" ht="33">
      <c r="B34" s="939"/>
      <c r="C34" s="255"/>
      <c r="D34" s="9" t="s">
        <v>2104</v>
      </c>
      <c r="E34" s="255"/>
      <c r="F34" s="255"/>
      <c r="G34" s="252" t="s">
        <v>2097</v>
      </c>
      <c r="H34" s="255"/>
      <c r="I34" s="255"/>
      <c r="J34" s="255"/>
      <c r="K34" s="255"/>
      <c r="L34" s="252"/>
      <c r="M34" s="8" t="s">
        <v>1685</v>
      </c>
    </row>
    <row r="35" spans="2:13">
      <c r="B35" s="939"/>
      <c r="C35" s="255"/>
      <c r="D35" s="9" t="s">
        <v>1697</v>
      </c>
      <c r="E35" s="255"/>
      <c r="F35" s="255"/>
      <c r="G35" s="252"/>
      <c r="H35" s="255"/>
      <c r="I35" s="255"/>
      <c r="J35" s="255"/>
      <c r="K35" s="255"/>
      <c r="L35" s="252"/>
      <c r="M35" s="8" t="s">
        <v>1631</v>
      </c>
    </row>
    <row r="37" spans="2:13" ht="33" customHeight="1">
      <c r="B37" s="938" t="s">
        <v>1708</v>
      </c>
      <c r="C37" s="256"/>
      <c r="D37" s="938" t="s">
        <v>1686</v>
      </c>
      <c r="E37" s="256"/>
      <c r="F37" s="256"/>
      <c r="G37" s="256"/>
      <c r="H37" s="256"/>
      <c r="I37" s="256"/>
      <c r="J37" s="256"/>
      <c r="K37" s="256"/>
      <c r="L37" s="256"/>
      <c r="M37" s="258" t="s">
        <v>1684</v>
      </c>
    </row>
    <row r="38" spans="2:13">
      <c r="B38" s="938"/>
      <c r="C38" s="256"/>
      <c r="D38" s="938"/>
      <c r="E38" s="256"/>
      <c r="F38" s="256"/>
      <c r="G38" s="256"/>
      <c r="H38" s="256"/>
      <c r="I38" s="256"/>
      <c r="J38" s="256"/>
      <c r="K38" s="256"/>
      <c r="L38" s="256"/>
      <c r="M38" s="258"/>
    </row>
    <row r="39" spans="2:13">
      <c r="B39" s="938"/>
      <c r="C39" s="256"/>
      <c r="D39" s="938"/>
      <c r="E39" s="256"/>
      <c r="F39" s="256"/>
      <c r="G39" s="256"/>
      <c r="H39" s="256"/>
      <c r="I39" s="256"/>
      <c r="J39" s="256"/>
      <c r="K39" s="256"/>
      <c r="L39" s="256"/>
      <c r="M39" s="258"/>
    </row>
    <row r="40" spans="2:13">
      <c r="B40" s="938"/>
      <c r="C40" s="256"/>
      <c r="D40" s="938"/>
      <c r="E40" s="256"/>
      <c r="F40" s="256"/>
      <c r="G40" s="256"/>
      <c r="H40" s="256"/>
      <c r="I40" s="256"/>
      <c r="J40" s="256"/>
      <c r="K40" s="256"/>
      <c r="L40" s="256"/>
      <c r="M40" s="258"/>
    </row>
    <row r="41" spans="2:13">
      <c r="B41" s="938"/>
      <c r="C41" s="256"/>
      <c r="D41" s="938"/>
      <c r="E41" s="256"/>
      <c r="F41" s="256"/>
      <c r="G41" s="256"/>
      <c r="H41" s="256"/>
      <c r="I41" s="256"/>
      <c r="J41" s="256"/>
      <c r="K41" s="256"/>
      <c r="L41" s="256"/>
      <c r="M41" s="258" t="s">
        <v>1677</v>
      </c>
    </row>
    <row r="42" spans="2:13">
      <c r="B42" s="938"/>
      <c r="C42" s="256"/>
      <c r="D42" s="938"/>
      <c r="E42" s="256"/>
      <c r="F42" s="256"/>
      <c r="G42" s="256"/>
      <c r="H42" s="256"/>
      <c r="I42" s="256"/>
      <c r="J42" s="256"/>
      <c r="K42" s="256"/>
      <c r="L42" s="256"/>
      <c r="M42" s="259" t="s">
        <v>1721</v>
      </c>
    </row>
    <row r="43" spans="2:13" ht="49.5">
      <c r="B43" s="938"/>
      <c r="C43" s="256"/>
      <c r="D43" s="938" t="s">
        <v>1687</v>
      </c>
      <c r="E43" s="256"/>
      <c r="F43" s="256"/>
      <c r="G43" s="256"/>
      <c r="H43" s="256"/>
      <c r="I43" s="256"/>
      <c r="J43" s="256"/>
      <c r="K43" s="256"/>
      <c r="L43" s="256"/>
      <c r="M43" s="1" t="s">
        <v>1688</v>
      </c>
    </row>
    <row r="44" spans="2:13">
      <c r="B44" s="938"/>
      <c r="C44" s="256"/>
      <c r="D44" s="938"/>
      <c r="E44" s="256"/>
      <c r="F44" s="256"/>
      <c r="G44" s="256"/>
      <c r="H44" s="256"/>
      <c r="I44" s="256"/>
      <c r="J44" s="256"/>
      <c r="K44" s="256"/>
      <c r="L44" s="256"/>
      <c r="M44" s="258" t="s">
        <v>1680</v>
      </c>
    </row>
    <row r="45" spans="2:13">
      <c r="B45" s="938"/>
      <c r="C45" s="256"/>
      <c r="D45" s="938"/>
      <c r="E45" s="256"/>
      <c r="F45" s="256"/>
      <c r="G45" s="256"/>
      <c r="H45" s="256"/>
      <c r="I45" s="256"/>
      <c r="J45" s="256"/>
      <c r="K45" s="256"/>
      <c r="L45" s="256"/>
      <c r="M45" s="258" t="s">
        <v>1679</v>
      </c>
    </row>
    <row r="46" spans="2:13">
      <c r="B46" s="938"/>
      <c r="C46" s="256"/>
      <c r="D46" s="938"/>
      <c r="E46" s="256"/>
      <c r="F46" s="256"/>
      <c r="G46" s="256"/>
      <c r="H46" s="256"/>
      <c r="I46" s="256"/>
      <c r="J46" s="256"/>
      <c r="K46" s="256"/>
      <c r="L46" s="256"/>
      <c r="M46" s="258" t="s">
        <v>1681</v>
      </c>
    </row>
    <row r="47" spans="2:13">
      <c r="B47" s="938"/>
      <c r="C47" s="256"/>
      <c r="D47" s="938"/>
      <c r="E47" s="256"/>
      <c r="F47" s="256"/>
      <c r="G47" s="256"/>
      <c r="H47" s="256"/>
      <c r="I47" s="256"/>
      <c r="J47" s="256"/>
      <c r="K47" s="256"/>
      <c r="L47" s="256"/>
      <c r="M47" s="258" t="s">
        <v>1682</v>
      </c>
    </row>
    <row r="48" spans="2:13">
      <c r="B48" s="938"/>
      <c r="C48" s="256"/>
      <c r="D48" s="938"/>
      <c r="E48" s="256"/>
      <c r="F48" s="256"/>
      <c r="G48" s="256"/>
      <c r="H48" s="256"/>
      <c r="I48" s="256"/>
      <c r="J48" s="256"/>
      <c r="K48" s="256"/>
      <c r="L48" s="256"/>
      <c r="M48" s="1" t="s">
        <v>1683</v>
      </c>
    </row>
    <row r="49" spans="2:13">
      <c r="B49" s="938"/>
      <c r="C49" s="256"/>
      <c r="D49" s="938"/>
      <c r="E49" s="256"/>
      <c r="F49" s="256"/>
      <c r="G49" s="256"/>
      <c r="H49" s="256"/>
      <c r="I49" s="256"/>
      <c r="J49" s="256"/>
      <c r="K49" s="256"/>
      <c r="L49" s="256"/>
      <c r="M49" s="258"/>
    </row>
    <row r="50" spans="2:13" ht="33">
      <c r="B50" s="938"/>
      <c r="C50" s="256"/>
      <c r="D50" s="938"/>
      <c r="E50" s="256"/>
      <c r="F50" s="256"/>
      <c r="G50" s="256"/>
      <c r="H50" s="256"/>
      <c r="I50" s="256"/>
      <c r="J50" s="256"/>
      <c r="K50" s="256"/>
      <c r="L50" s="256"/>
      <c r="M50" s="259" t="s">
        <v>1778</v>
      </c>
    </row>
    <row r="52" spans="2:13">
      <c r="B52" s="938" t="s">
        <v>2219</v>
      </c>
      <c r="C52" s="256"/>
      <c r="D52" s="65" t="s">
        <v>1717</v>
      </c>
      <c r="E52" s="255" t="s">
        <v>2018</v>
      </c>
      <c r="F52" s="255"/>
      <c r="G52" s="252" t="s">
        <v>2200</v>
      </c>
      <c r="H52" s="255"/>
      <c r="I52" s="255"/>
      <c r="J52" s="255" t="s">
        <v>1763</v>
      </c>
      <c r="K52" s="255" t="s">
        <v>1930</v>
      </c>
      <c r="L52" s="252"/>
      <c r="M52" s="8" t="s">
        <v>1718</v>
      </c>
    </row>
    <row r="53" spans="2:13">
      <c r="B53" s="939"/>
      <c r="C53" s="255"/>
      <c r="D53" s="65" t="s">
        <v>1629</v>
      </c>
      <c r="E53" s="255" t="s">
        <v>2018</v>
      </c>
      <c r="F53" s="255"/>
      <c r="G53" s="252" t="s">
        <v>2200</v>
      </c>
      <c r="H53" s="255"/>
      <c r="I53" s="255"/>
      <c r="J53" s="255"/>
      <c r="K53" s="255"/>
      <c r="L53" s="252"/>
      <c r="M53" s="8" t="s">
        <v>1678</v>
      </c>
    </row>
    <row r="54" spans="2:13">
      <c r="B54" s="939"/>
      <c r="C54" s="255"/>
      <c r="D54" s="65" t="s">
        <v>2002</v>
      </c>
      <c r="E54" s="255" t="s">
        <v>2018</v>
      </c>
      <c r="F54" s="255"/>
      <c r="G54" s="252" t="s">
        <v>2200</v>
      </c>
      <c r="H54" s="255"/>
      <c r="I54" s="255"/>
      <c r="J54" s="255" t="s">
        <v>2112</v>
      </c>
      <c r="K54" s="255" t="s">
        <v>1930</v>
      </c>
      <c r="L54" s="252"/>
      <c r="M54" s="8" t="s">
        <v>2003</v>
      </c>
    </row>
    <row r="55" spans="2:13">
      <c r="B55" s="939"/>
      <c r="C55" s="255"/>
      <c r="D55" s="65" t="s">
        <v>2111</v>
      </c>
      <c r="E55" s="255" t="s">
        <v>2018</v>
      </c>
      <c r="F55" s="255"/>
      <c r="G55" s="252" t="s">
        <v>2200</v>
      </c>
      <c r="H55" s="255"/>
      <c r="I55" s="255"/>
      <c r="J55" s="255" t="s">
        <v>1763</v>
      </c>
      <c r="K55" s="255" t="s">
        <v>1930</v>
      </c>
      <c r="L55" s="252"/>
      <c r="M55" s="8" t="s">
        <v>2113</v>
      </c>
    </row>
    <row r="57" spans="2:13">
      <c r="B57" s="255" t="s">
        <v>1625</v>
      </c>
      <c r="C57" s="255"/>
      <c r="D57" s="9"/>
      <c r="E57" s="255"/>
      <c r="F57" s="255"/>
      <c r="G57" s="252"/>
      <c r="H57" s="255"/>
      <c r="I57" s="255"/>
      <c r="J57" s="255"/>
      <c r="K57" s="255"/>
      <c r="L57" s="252"/>
      <c r="M57" s="8"/>
    </row>
    <row r="59" spans="2:13">
      <c r="B59" s="255" t="s">
        <v>1669</v>
      </c>
      <c r="C59" s="255"/>
      <c r="D59" s="251" t="s">
        <v>1669</v>
      </c>
      <c r="E59" s="255" t="s">
        <v>2018</v>
      </c>
      <c r="F59" s="255" t="s">
        <v>1930</v>
      </c>
      <c r="G59" s="252" t="s">
        <v>2097</v>
      </c>
      <c r="H59" s="255"/>
      <c r="I59" s="255"/>
      <c r="J59" s="294" t="s">
        <v>1831</v>
      </c>
      <c r="K59" s="294" t="s">
        <v>1930</v>
      </c>
      <c r="L59" s="252" t="s">
        <v>1925</v>
      </c>
      <c r="M59" s="8" t="s">
        <v>2126</v>
      </c>
    </row>
    <row r="61" spans="2:13" ht="49.5" customHeight="1">
      <c r="B61" s="938" t="s">
        <v>1696</v>
      </c>
      <c r="C61" s="256"/>
      <c r="D61" s="9" t="s">
        <v>1698</v>
      </c>
      <c r="E61" s="255"/>
      <c r="F61" s="255"/>
      <c r="G61" s="252"/>
      <c r="H61" s="255"/>
      <c r="I61" s="255"/>
      <c r="J61" s="255"/>
      <c r="K61" s="255"/>
      <c r="L61" s="252"/>
      <c r="M61" s="8" t="s">
        <v>1691</v>
      </c>
    </row>
    <row r="62" spans="2:13" ht="33">
      <c r="B62" s="938"/>
      <c r="C62" s="256"/>
      <c r="D62" s="9" t="s">
        <v>1692</v>
      </c>
      <c r="E62" s="255"/>
      <c r="F62" s="255"/>
      <c r="G62" s="252"/>
      <c r="H62" s="255"/>
      <c r="I62" s="255"/>
      <c r="J62" s="255"/>
      <c r="K62" s="255"/>
      <c r="L62" s="252"/>
      <c r="M62" s="8" t="s">
        <v>1693</v>
      </c>
    </row>
    <row r="63" spans="2:13" ht="33">
      <c r="B63" s="938"/>
      <c r="C63" s="256"/>
      <c r="D63" s="8" t="s">
        <v>1694</v>
      </c>
      <c r="E63" s="256"/>
      <c r="F63" s="256"/>
      <c r="G63" s="295"/>
      <c r="H63" s="256"/>
      <c r="I63" s="256"/>
      <c r="J63" s="256"/>
      <c r="K63" s="256"/>
      <c r="L63" s="295"/>
      <c r="M63" s="8" t="s">
        <v>1695</v>
      </c>
    </row>
    <row r="65" spans="2:13">
      <c r="B65" s="939" t="s">
        <v>1719</v>
      </c>
      <c r="C65" s="255"/>
      <c r="D65" s="65" t="s">
        <v>2198</v>
      </c>
      <c r="E65" s="255">
        <v>1</v>
      </c>
      <c r="F65" s="255" t="s">
        <v>1930</v>
      </c>
      <c r="G65" s="252" t="s">
        <v>2097</v>
      </c>
      <c r="H65" s="255"/>
      <c r="I65" s="255"/>
      <c r="J65" s="255" t="s">
        <v>1763</v>
      </c>
      <c r="K65" s="255" t="s">
        <v>1930</v>
      </c>
      <c r="L65" s="252"/>
      <c r="M65" s="8"/>
    </row>
    <row r="66" spans="2:13">
      <c r="B66" s="939"/>
      <c r="C66" s="255"/>
      <c r="D66" s="65" t="s">
        <v>2199</v>
      </c>
      <c r="E66" s="255" t="s">
        <v>2018</v>
      </c>
      <c r="F66" s="255" t="s">
        <v>1930</v>
      </c>
      <c r="G66" s="252" t="s">
        <v>2200</v>
      </c>
      <c r="H66" s="255"/>
      <c r="I66" s="255"/>
      <c r="J66" s="255" t="s">
        <v>1763</v>
      </c>
      <c r="K66" s="255" t="s">
        <v>1930</v>
      </c>
      <c r="L66" s="252"/>
      <c r="M66" s="8" t="s">
        <v>1940</v>
      </c>
    </row>
    <row r="68" spans="2:13">
      <c r="B68" s="943" t="s">
        <v>1722</v>
      </c>
      <c r="C68" s="334"/>
      <c r="D68" s="291" t="s">
        <v>1632</v>
      </c>
      <c r="E68" s="255">
        <v>1</v>
      </c>
      <c r="F68" s="255"/>
      <c r="G68" s="252" t="s">
        <v>2100</v>
      </c>
      <c r="H68" s="255"/>
      <c r="I68" s="255"/>
      <c r="J68" s="255" t="s">
        <v>1930</v>
      </c>
      <c r="K68" s="255" t="s">
        <v>1930</v>
      </c>
      <c r="L68" s="252"/>
      <c r="M68" s="8" t="s">
        <v>1633</v>
      </c>
    </row>
    <row r="69" spans="2:13">
      <c r="B69" s="944"/>
      <c r="C69" s="335"/>
      <c r="D69" s="291" t="s">
        <v>1689</v>
      </c>
      <c r="E69" s="255">
        <v>1</v>
      </c>
      <c r="F69" s="255"/>
      <c r="G69" s="252" t="s">
        <v>2100</v>
      </c>
      <c r="H69" s="255"/>
      <c r="I69" s="255"/>
      <c r="J69" s="255" t="s">
        <v>1930</v>
      </c>
      <c r="K69" s="255" t="s">
        <v>1930</v>
      </c>
      <c r="L69" s="252"/>
      <c r="M69" s="8"/>
    </row>
    <row r="70" spans="2:13">
      <c r="B70" s="944"/>
      <c r="C70" s="335"/>
      <c r="D70" s="291" t="s">
        <v>1490</v>
      </c>
      <c r="E70" s="255" t="s">
        <v>2018</v>
      </c>
      <c r="F70" s="255"/>
      <c r="G70" s="252" t="s">
        <v>2100</v>
      </c>
      <c r="H70" s="255"/>
      <c r="I70" s="255"/>
      <c r="J70" s="255" t="s">
        <v>1930</v>
      </c>
      <c r="K70" s="255" t="s">
        <v>1930</v>
      </c>
      <c r="L70" s="252"/>
      <c r="M70" s="8"/>
    </row>
    <row r="71" spans="2:13">
      <c r="B71" s="944"/>
      <c r="C71" s="335"/>
      <c r="D71" s="291" t="s">
        <v>1672</v>
      </c>
      <c r="E71" s="255" t="s">
        <v>2018</v>
      </c>
      <c r="F71" s="255"/>
      <c r="G71" s="252" t="s">
        <v>2100</v>
      </c>
      <c r="H71" s="255"/>
      <c r="I71" s="255"/>
      <c r="J71" s="255" t="s">
        <v>1930</v>
      </c>
      <c r="K71" s="255" t="s">
        <v>1930</v>
      </c>
      <c r="L71" s="252"/>
      <c r="M71" s="8" t="s">
        <v>1668</v>
      </c>
    </row>
    <row r="73" spans="2:13">
      <c r="B73" s="255" t="s">
        <v>2084</v>
      </c>
      <c r="C73" s="255"/>
      <c r="D73" s="65" t="s">
        <v>2085</v>
      </c>
      <c r="E73" s="255" t="s">
        <v>2018</v>
      </c>
      <c r="F73" s="255" t="s">
        <v>1930</v>
      </c>
      <c r="G73" s="252" t="s">
        <v>2134</v>
      </c>
      <c r="H73" s="255"/>
      <c r="I73" s="255"/>
      <c r="J73" s="255" t="s">
        <v>1763</v>
      </c>
      <c r="K73" s="255" t="s">
        <v>1930</v>
      </c>
      <c r="L73" s="252"/>
      <c r="M73" s="8" t="s">
        <v>2127</v>
      </c>
    </row>
    <row r="75" spans="2:13">
      <c r="B75" s="255" t="s">
        <v>1941</v>
      </c>
      <c r="C75" s="255"/>
      <c r="D75" s="65" t="s">
        <v>1941</v>
      </c>
      <c r="E75" s="255" t="s">
        <v>2018</v>
      </c>
      <c r="F75" s="255" t="s">
        <v>1930</v>
      </c>
      <c r="G75" s="252" t="s">
        <v>2192</v>
      </c>
      <c r="H75" s="255"/>
      <c r="I75" s="255"/>
      <c r="J75" s="255" t="s">
        <v>1763</v>
      </c>
      <c r="K75" s="255" t="s">
        <v>1930</v>
      </c>
      <c r="L75" s="252"/>
      <c r="M75" s="8" t="s">
        <v>2193</v>
      </c>
    </row>
    <row r="77" spans="2:13" ht="69">
      <c r="D77" s="528" t="s">
        <v>3087</v>
      </c>
    </row>
  </sheetData>
  <mergeCells count="12">
    <mergeCell ref="C3:C11"/>
    <mergeCell ref="B3:B22"/>
    <mergeCell ref="B33:B35"/>
    <mergeCell ref="B65:B66"/>
    <mergeCell ref="B68:B71"/>
    <mergeCell ref="B30:B31"/>
    <mergeCell ref="B27:B28"/>
    <mergeCell ref="D37:D42"/>
    <mergeCell ref="D43:D50"/>
    <mergeCell ref="B61:B63"/>
    <mergeCell ref="B52:B55"/>
    <mergeCell ref="B37:B50"/>
  </mergeCells>
  <phoneticPr fontId="1" type="noConversion"/>
  <pageMargins left="0.7" right="0.7" top="0.75" bottom="0.75" header="0.3" footer="0.3"/>
  <pageSetup paperSize="9" orientation="portrait" r:id="rId1"/>
  <ignoredErrors>
    <ignoredError sqref="J59" twoDigitTextYear="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104C4-B295-4A3E-BABA-D90F413EBC2E}">
  <sheetPr>
    <tabColor rgb="FFFF0000"/>
  </sheetPr>
  <dimension ref="C1:AX227"/>
  <sheetViews>
    <sheetView zoomScale="70" zoomScaleNormal="70" workbookViewId="0">
      <pane xSplit="6" ySplit="6" topLeftCell="G48" activePane="bottomRight" state="frozen"/>
      <selection pane="topRight" activeCell="E1" sqref="E1"/>
      <selection pane="bottomLeft" activeCell="A7" sqref="A7"/>
      <selection pane="bottomRight" activeCell="A64" sqref="A64"/>
    </sheetView>
  </sheetViews>
  <sheetFormatPr defaultColWidth="12" defaultRowHeight="17.25"/>
  <cols>
    <col min="1" max="2" width="12" style="444"/>
    <col min="3" max="3" width="12.875" style="443" customWidth="1"/>
    <col min="4" max="4" width="5.875" style="474" customWidth="1"/>
    <col min="5" max="5" width="12.625" style="444" customWidth="1"/>
    <col min="6" max="6" width="23.75" style="444" customWidth="1"/>
    <col min="7" max="7" width="75.625" style="444" customWidth="1"/>
    <col min="8" max="8" width="19.25" style="474" customWidth="1"/>
    <col min="9" max="9" width="19.375" style="474" customWidth="1"/>
    <col min="10" max="10" width="17.75" style="474" customWidth="1"/>
    <col min="11" max="11" width="29.25" style="444" customWidth="1"/>
    <col min="12" max="12" width="20" style="444" customWidth="1"/>
    <col min="13" max="13" width="18.25" style="475" customWidth="1"/>
    <col min="14" max="14" width="33.5" style="475" bestFit="1" customWidth="1"/>
    <col min="15" max="15" width="26.375" style="475" bestFit="1" customWidth="1"/>
    <col min="16" max="17" width="12.625" style="475" customWidth="1"/>
    <col min="18" max="18" width="12.5" style="475" bestFit="1" customWidth="1"/>
    <col min="19" max="21" width="12.5" style="475" customWidth="1"/>
    <col min="22" max="22" width="2" style="444" customWidth="1"/>
    <col min="23" max="23" width="27.625" style="444" customWidth="1"/>
    <col min="24" max="24" width="31.125" style="444" customWidth="1"/>
    <col min="25" max="25" width="17.125" style="474" bestFit="1" customWidth="1"/>
    <col min="26" max="26" width="12.75" style="474" customWidth="1"/>
    <col min="27" max="28" width="12.75" style="444" customWidth="1"/>
    <col min="29" max="29" width="57.75" style="444" customWidth="1"/>
    <col min="30" max="30" width="57" style="444" customWidth="1"/>
    <col min="31" max="31" width="21" style="444" customWidth="1"/>
    <col min="32" max="32" width="15.375" style="474" customWidth="1"/>
    <col min="33" max="33" width="30.25" style="444" customWidth="1"/>
    <col min="34" max="34" width="35.875" style="476" customWidth="1"/>
    <col min="35" max="35" width="24.875" style="444" customWidth="1"/>
    <col min="36" max="36" width="22.625" style="444" customWidth="1"/>
    <col min="37" max="37" width="12.125" style="444" customWidth="1"/>
    <col min="38" max="38" width="16.25" style="444" customWidth="1"/>
    <col min="39" max="16384" width="12" style="444"/>
  </cols>
  <sheetData>
    <row r="1" spans="3:50" ht="49.5" customHeight="1" thickBot="1">
      <c r="D1" s="948" t="s">
        <v>2327</v>
      </c>
      <c r="E1" s="948"/>
      <c r="F1" s="948"/>
      <c r="G1" s="948"/>
      <c r="H1" s="948"/>
      <c r="I1" s="948"/>
      <c r="J1" s="948"/>
      <c r="K1" s="948"/>
      <c r="L1" s="948"/>
      <c r="M1" s="948"/>
      <c r="N1" s="948"/>
      <c r="O1" s="948"/>
      <c r="P1" s="948"/>
      <c r="Q1" s="948"/>
      <c r="R1" s="948"/>
      <c r="S1" s="948"/>
      <c r="T1" s="948"/>
      <c r="U1" s="948"/>
      <c r="V1" s="948"/>
      <c r="W1" s="948"/>
      <c r="X1" s="948"/>
      <c r="Y1" s="948"/>
      <c r="Z1" s="948"/>
      <c r="AA1" s="948"/>
      <c r="AB1" s="948"/>
      <c r="AC1" s="948"/>
      <c r="AD1" s="948"/>
      <c r="AE1" s="948"/>
      <c r="AF1" s="948"/>
      <c r="AG1" s="948"/>
      <c r="AH1" s="948"/>
    </row>
    <row r="2" spans="3:50" s="443" customFormat="1" ht="42.75" customHeight="1" thickBot="1">
      <c r="D2" s="949" t="s">
        <v>2328</v>
      </c>
      <c r="E2" s="950"/>
      <c r="F2" s="950"/>
      <c r="G2" s="950"/>
      <c r="H2" s="950"/>
      <c r="I2" s="950"/>
      <c r="J2" s="950"/>
      <c r="K2" s="950"/>
      <c r="L2" s="950"/>
      <c r="M2" s="950"/>
      <c r="N2" s="950"/>
      <c r="O2" s="950"/>
      <c r="P2" s="950"/>
      <c r="Q2" s="950"/>
      <c r="R2" s="950"/>
      <c r="S2" s="950"/>
      <c r="T2" s="950"/>
      <c r="U2" s="951"/>
      <c r="V2" s="445"/>
      <c r="W2" s="952" t="s">
        <v>2329</v>
      </c>
      <c r="X2" s="953"/>
      <c r="Y2" s="953"/>
      <c r="Z2" s="953"/>
      <c r="AA2" s="953"/>
      <c r="AB2" s="953"/>
      <c r="AC2" s="953"/>
      <c r="AD2" s="953"/>
      <c r="AE2" s="953"/>
      <c r="AF2" s="953"/>
      <c r="AG2" s="953"/>
      <c r="AH2" s="953"/>
    </row>
    <row r="3" spans="3:50" ht="26.25" customHeight="1">
      <c r="C3" s="446"/>
      <c r="D3" s="954" t="s">
        <v>2330</v>
      </c>
      <c r="E3" s="955"/>
      <c r="F3" s="955"/>
      <c r="G3" s="955"/>
      <c r="H3" s="955"/>
      <c r="I3" s="955"/>
      <c r="J3" s="955"/>
      <c r="K3" s="955"/>
      <c r="L3" s="955"/>
      <c r="M3" s="955"/>
      <c r="N3" s="955"/>
      <c r="O3" s="955"/>
      <c r="P3" s="955"/>
      <c r="Q3" s="955"/>
      <c r="R3" s="955"/>
      <c r="S3" s="955"/>
      <c r="T3" s="955"/>
      <c r="U3" s="956"/>
      <c r="V3" s="447"/>
      <c r="W3" s="957" t="s">
        <v>2331</v>
      </c>
      <c r="X3" s="958"/>
      <c r="Y3" s="958"/>
      <c r="Z3" s="958"/>
      <c r="AA3" s="958"/>
      <c r="AB3" s="958"/>
      <c r="AC3" s="959" t="s">
        <v>2332</v>
      </c>
      <c r="AD3" s="959"/>
      <c r="AE3" s="959"/>
      <c r="AF3" s="960" t="s">
        <v>2333</v>
      </c>
      <c r="AG3" s="960"/>
      <c r="AH3" s="960"/>
    </row>
    <row r="4" spans="3:50" ht="17.25" customHeight="1">
      <c r="C4" s="973" t="s">
        <v>2334</v>
      </c>
      <c r="D4" s="973" t="s">
        <v>2335</v>
      </c>
      <c r="E4" s="964" t="s">
        <v>2336</v>
      </c>
      <c r="F4" s="965" t="s">
        <v>2337</v>
      </c>
      <c r="G4" s="965" t="s">
        <v>2338</v>
      </c>
      <c r="H4" s="945" t="s">
        <v>2339</v>
      </c>
      <c r="I4" s="945" t="s">
        <v>2340</v>
      </c>
      <c r="J4" s="961" t="s">
        <v>2341</v>
      </c>
      <c r="K4" s="964" t="s">
        <v>2342</v>
      </c>
      <c r="L4" s="965" t="s">
        <v>2343</v>
      </c>
      <c r="M4" s="968" t="s">
        <v>2344</v>
      </c>
      <c r="N4" s="969"/>
      <c r="O4" s="969"/>
      <c r="P4" s="969"/>
      <c r="Q4" s="969"/>
      <c r="R4" s="969"/>
      <c r="S4" s="969"/>
      <c r="T4" s="969"/>
      <c r="U4" s="970"/>
      <c r="V4" s="450"/>
      <c r="W4" s="957"/>
      <c r="X4" s="958"/>
      <c r="Y4" s="958"/>
      <c r="Z4" s="958"/>
      <c r="AA4" s="958"/>
      <c r="AB4" s="958"/>
      <c r="AC4" s="959"/>
      <c r="AD4" s="959"/>
      <c r="AE4" s="959"/>
      <c r="AF4" s="960"/>
      <c r="AG4" s="960"/>
      <c r="AH4" s="960"/>
    </row>
    <row r="5" spans="3:50" ht="17.25" customHeight="1">
      <c r="C5" s="973"/>
      <c r="D5" s="973"/>
      <c r="E5" s="965"/>
      <c r="F5" s="965"/>
      <c r="G5" s="965"/>
      <c r="H5" s="946"/>
      <c r="I5" s="946"/>
      <c r="J5" s="962"/>
      <c r="K5" s="965"/>
      <c r="L5" s="965"/>
      <c r="M5" s="971" t="s">
        <v>2345</v>
      </c>
      <c r="N5" s="971"/>
      <c r="O5" s="971" t="s">
        <v>2346</v>
      </c>
      <c r="P5" s="971"/>
      <c r="Q5" s="971"/>
      <c r="R5" s="972"/>
      <c r="S5" s="975" t="s">
        <v>2347</v>
      </c>
      <c r="T5" s="975"/>
      <c r="U5" s="976"/>
      <c r="V5" s="450"/>
      <c r="W5" s="977" t="s">
        <v>2348</v>
      </c>
      <c r="X5" s="979" t="s">
        <v>2338</v>
      </c>
      <c r="Y5" s="981" t="s">
        <v>2349</v>
      </c>
      <c r="Z5" s="981" t="s">
        <v>2350</v>
      </c>
      <c r="AA5" s="981" t="s">
        <v>2351</v>
      </c>
      <c r="AB5" s="981" t="s">
        <v>2352</v>
      </c>
      <c r="AC5" s="966" t="s">
        <v>2348</v>
      </c>
      <c r="AD5" s="966" t="s">
        <v>2338</v>
      </c>
      <c r="AE5" s="966" t="s">
        <v>2353</v>
      </c>
      <c r="AF5" s="984" t="s">
        <v>2354</v>
      </c>
      <c r="AG5" s="982" t="s">
        <v>2348</v>
      </c>
      <c r="AH5" s="984" t="s">
        <v>2338</v>
      </c>
    </row>
    <row r="6" spans="3:50" s="443" customFormat="1" ht="34.5" customHeight="1">
      <c r="C6" s="974"/>
      <c r="D6" s="974"/>
      <c r="E6" s="961"/>
      <c r="F6" s="961"/>
      <c r="G6" s="961"/>
      <c r="H6" s="947"/>
      <c r="I6" s="947"/>
      <c r="J6" s="963"/>
      <c r="K6" s="961"/>
      <c r="L6" s="961"/>
      <c r="M6" s="449" t="s">
        <v>2355</v>
      </c>
      <c r="N6" s="448" t="s">
        <v>2356</v>
      </c>
      <c r="O6" s="448" t="s">
        <v>2357</v>
      </c>
      <c r="P6" s="449" t="s">
        <v>2358</v>
      </c>
      <c r="Q6" s="449" t="s">
        <v>2359</v>
      </c>
      <c r="R6" s="451" t="s">
        <v>2360</v>
      </c>
      <c r="S6" s="448" t="s">
        <v>2361</v>
      </c>
      <c r="T6" s="448" t="s">
        <v>2362</v>
      </c>
      <c r="U6" s="452" t="s">
        <v>2363</v>
      </c>
      <c r="V6" s="453"/>
      <c r="W6" s="978"/>
      <c r="X6" s="980"/>
      <c r="Y6" s="980"/>
      <c r="Z6" s="980"/>
      <c r="AA6" s="986"/>
      <c r="AB6" s="986"/>
      <c r="AC6" s="967"/>
      <c r="AD6" s="967"/>
      <c r="AE6" s="967"/>
      <c r="AF6" s="985"/>
      <c r="AG6" s="983"/>
      <c r="AH6" s="985"/>
    </row>
    <row r="7" spans="3:50" s="463" customFormat="1" ht="25.5" customHeight="1">
      <c r="C7" s="454" t="s">
        <v>2364</v>
      </c>
      <c r="D7" s="454">
        <v>1</v>
      </c>
      <c r="E7" s="455" t="s">
        <v>572</v>
      </c>
      <c r="F7" s="455" t="s">
        <v>2365</v>
      </c>
      <c r="G7" s="455" t="s">
        <v>575</v>
      </c>
      <c r="H7" s="456" t="s">
        <v>2366</v>
      </c>
      <c r="I7" s="456" t="s">
        <v>2366</v>
      </c>
      <c r="J7" s="456" t="s">
        <v>2366</v>
      </c>
      <c r="K7" s="457" t="s">
        <v>2366</v>
      </c>
      <c r="L7" s="457" t="s">
        <v>2366</v>
      </c>
      <c r="M7" s="458" t="s">
        <v>2366</v>
      </c>
      <c r="N7" s="458" t="s">
        <v>2366</v>
      </c>
      <c r="O7" s="458" t="s">
        <v>2366</v>
      </c>
      <c r="P7" s="458" t="s">
        <v>2366</v>
      </c>
      <c r="Q7" s="458" t="s">
        <v>2366</v>
      </c>
      <c r="R7" s="458" t="s">
        <v>2366</v>
      </c>
      <c r="S7" s="458" t="s">
        <v>2366</v>
      </c>
      <c r="T7" s="458" t="s">
        <v>2366</v>
      </c>
      <c r="U7" s="458" t="s">
        <v>2366</v>
      </c>
      <c r="V7" s="459"/>
      <c r="W7" s="460"/>
      <c r="X7" s="458"/>
      <c r="Y7" s="456"/>
      <c r="Z7" s="456"/>
      <c r="AA7" s="456"/>
      <c r="AB7" s="456"/>
      <c r="AC7" s="460"/>
      <c r="AD7" s="460"/>
      <c r="AE7" s="456"/>
      <c r="AF7" s="456"/>
      <c r="AG7" s="456"/>
      <c r="AH7" s="461"/>
      <c r="AI7" s="462"/>
      <c r="AJ7" s="462"/>
      <c r="AK7" s="462"/>
      <c r="AL7" s="462"/>
      <c r="AM7" s="462"/>
      <c r="AN7" s="462"/>
      <c r="AO7" s="462"/>
      <c r="AP7" s="462"/>
      <c r="AQ7" s="462"/>
      <c r="AR7" s="462"/>
      <c r="AS7" s="462"/>
      <c r="AT7" s="462"/>
      <c r="AU7" s="462"/>
      <c r="AV7" s="462"/>
      <c r="AW7" s="462"/>
      <c r="AX7" s="462"/>
    </row>
    <row r="8" spans="3:50" s="463" customFormat="1" ht="25.5" customHeight="1">
      <c r="C8" s="454" t="s">
        <v>2367</v>
      </c>
      <c r="D8" s="454">
        <v>2</v>
      </c>
      <c r="E8" s="464" t="s">
        <v>581</v>
      </c>
      <c r="F8" s="464" t="s">
        <v>2368</v>
      </c>
      <c r="G8" s="464" t="s">
        <v>2369</v>
      </c>
      <c r="H8" s="456" t="s">
        <v>2366</v>
      </c>
      <c r="I8" s="454" t="s">
        <v>2370</v>
      </c>
      <c r="J8" s="454" t="s">
        <v>2371</v>
      </c>
      <c r="K8" s="465" t="s">
        <v>2372</v>
      </c>
      <c r="L8" s="464" t="s">
        <v>2373</v>
      </c>
      <c r="M8" s="455" t="s">
        <v>2374</v>
      </c>
      <c r="N8" s="458" t="s">
        <v>2366</v>
      </c>
      <c r="O8" s="455" t="s">
        <v>2375</v>
      </c>
      <c r="P8" s="458" t="s">
        <v>2366</v>
      </c>
      <c r="Q8" s="458" t="s">
        <v>2366</v>
      </c>
      <c r="R8" s="458" t="s">
        <v>2366</v>
      </c>
      <c r="S8" s="458" t="s">
        <v>2366</v>
      </c>
      <c r="T8" s="458" t="s">
        <v>2366</v>
      </c>
      <c r="U8" s="458" t="s">
        <v>2366</v>
      </c>
      <c r="V8" s="466"/>
      <c r="W8" s="464"/>
      <c r="X8" s="464"/>
      <c r="Y8" s="454"/>
      <c r="Z8" s="454"/>
      <c r="AA8" s="464"/>
      <c r="AB8" s="464"/>
      <c r="AC8" s="464"/>
      <c r="AD8" s="464"/>
      <c r="AE8" s="464"/>
      <c r="AF8" s="454"/>
      <c r="AG8" s="464"/>
      <c r="AH8" s="465"/>
    </row>
    <row r="9" spans="3:50" s="463" customFormat="1" ht="25.5" customHeight="1">
      <c r="C9" s="454" t="s">
        <v>2376</v>
      </c>
      <c r="D9" s="454">
        <v>3</v>
      </c>
      <c r="E9" s="464" t="s">
        <v>612</v>
      </c>
      <c r="F9" s="464" t="s">
        <v>2377</v>
      </c>
      <c r="G9" s="464" t="s">
        <v>2378</v>
      </c>
      <c r="H9" s="456" t="s">
        <v>2366</v>
      </c>
      <c r="I9" s="456" t="s">
        <v>2366</v>
      </c>
      <c r="J9" s="454" t="s">
        <v>2379</v>
      </c>
      <c r="K9" s="464" t="s">
        <v>2380</v>
      </c>
      <c r="L9" s="464" t="s">
        <v>2373</v>
      </c>
      <c r="M9" s="455" t="s">
        <v>2374</v>
      </c>
      <c r="N9" s="458" t="s">
        <v>2366</v>
      </c>
      <c r="O9" s="455" t="s">
        <v>2381</v>
      </c>
      <c r="P9" s="458" t="s">
        <v>2366</v>
      </c>
      <c r="Q9" s="458" t="s">
        <v>2366</v>
      </c>
      <c r="R9" s="458" t="s">
        <v>2366</v>
      </c>
      <c r="S9" s="458" t="s">
        <v>2366</v>
      </c>
      <c r="T9" s="458" t="s">
        <v>2366</v>
      </c>
      <c r="U9" s="458" t="s">
        <v>2366</v>
      </c>
      <c r="V9" s="466"/>
      <c r="W9" s="464"/>
      <c r="X9" s="464"/>
      <c r="Y9" s="454"/>
      <c r="Z9" s="454"/>
      <c r="AA9" s="464"/>
      <c r="AB9" s="464"/>
      <c r="AC9" s="464"/>
      <c r="AD9" s="464"/>
      <c r="AE9" s="464"/>
      <c r="AF9" s="454"/>
      <c r="AG9" s="464"/>
      <c r="AH9" s="465"/>
    </row>
    <row r="10" spans="3:50" s="463" customFormat="1" ht="25.5" customHeight="1">
      <c r="C10" s="454" t="s">
        <v>2382</v>
      </c>
      <c r="D10" s="454">
        <v>4</v>
      </c>
      <c r="E10" s="464" t="s">
        <v>627</v>
      </c>
      <c r="F10" s="464" t="s">
        <v>2383</v>
      </c>
      <c r="G10" s="464" t="s">
        <v>2384</v>
      </c>
      <c r="H10" s="456" t="s">
        <v>2366</v>
      </c>
      <c r="I10" s="456" t="s">
        <v>2366</v>
      </c>
      <c r="J10" s="454" t="s">
        <v>2379</v>
      </c>
      <c r="K10" s="464" t="s">
        <v>2385</v>
      </c>
      <c r="L10" s="464" t="s">
        <v>2373</v>
      </c>
      <c r="M10" s="455" t="s">
        <v>2374</v>
      </c>
      <c r="N10" s="458" t="s">
        <v>2366</v>
      </c>
      <c r="O10" s="455" t="s">
        <v>2386</v>
      </c>
      <c r="P10" s="460" t="s">
        <v>2366</v>
      </c>
      <c r="Q10" s="460" t="s">
        <v>2366</v>
      </c>
      <c r="R10" s="460" t="s">
        <v>2366</v>
      </c>
      <c r="S10" s="460" t="s">
        <v>2366</v>
      </c>
      <c r="T10" s="460" t="s">
        <v>2366</v>
      </c>
      <c r="U10" s="460" t="s">
        <v>2366</v>
      </c>
      <c r="V10" s="466"/>
      <c r="W10" s="464"/>
      <c r="X10" s="464"/>
      <c r="Y10" s="454"/>
      <c r="Z10" s="454"/>
      <c r="AA10" s="464"/>
      <c r="AB10" s="464"/>
      <c r="AC10" s="464"/>
      <c r="AD10" s="464"/>
      <c r="AE10" s="464"/>
      <c r="AF10" s="454"/>
      <c r="AG10" s="464"/>
      <c r="AH10" s="465"/>
    </row>
    <row r="11" spans="3:50" s="463" customFormat="1" ht="25.5" customHeight="1">
      <c r="C11" s="454" t="s">
        <v>2387</v>
      </c>
      <c r="D11" s="454">
        <v>5</v>
      </c>
      <c r="E11" s="464" t="s">
        <v>584</v>
      </c>
      <c r="F11" s="464" t="s">
        <v>2388</v>
      </c>
      <c r="G11" s="464" t="s">
        <v>2389</v>
      </c>
      <c r="H11" s="454"/>
      <c r="I11" s="456" t="s">
        <v>2366</v>
      </c>
      <c r="J11" s="456" t="s">
        <v>2366</v>
      </c>
      <c r="K11" s="464" t="s">
        <v>2390</v>
      </c>
      <c r="L11" s="457" t="s">
        <v>2366</v>
      </c>
      <c r="M11" s="455">
        <v>3.3</v>
      </c>
      <c r="N11" s="455" t="s">
        <v>2391</v>
      </c>
      <c r="O11" s="455" t="s">
        <v>2389</v>
      </c>
      <c r="P11" s="455" t="s">
        <v>2392</v>
      </c>
      <c r="Q11" s="460" t="s">
        <v>2366</v>
      </c>
      <c r="R11" s="460" t="s">
        <v>2366</v>
      </c>
      <c r="S11" s="460" t="s">
        <v>2366</v>
      </c>
      <c r="T11" s="460" t="s">
        <v>2366</v>
      </c>
      <c r="U11" s="460" t="s">
        <v>2366</v>
      </c>
      <c r="V11" s="466"/>
      <c r="W11" s="464"/>
      <c r="X11" s="464"/>
      <c r="Y11" s="454"/>
      <c r="Z11" s="454"/>
      <c r="AA11" s="464"/>
      <c r="AB11" s="464"/>
      <c r="AC11" s="464"/>
      <c r="AD11" s="464"/>
      <c r="AE11" s="464"/>
      <c r="AF11" s="454"/>
      <c r="AG11" s="464"/>
      <c r="AH11" s="465"/>
    </row>
    <row r="12" spans="3:50" s="463" customFormat="1" ht="25.5" customHeight="1">
      <c r="C12" s="454" t="s">
        <v>2393</v>
      </c>
      <c r="D12" s="454">
        <v>6</v>
      </c>
      <c r="E12" s="464" t="s">
        <v>643</v>
      </c>
      <c r="F12" s="464" t="s">
        <v>2394</v>
      </c>
      <c r="G12" s="464" t="s">
        <v>2395</v>
      </c>
      <c r="H12" s="456" t="s">
        <v>2366</v>
      </c>
      <c r="I12" s="456" t="s">
        <v>2366</v>
      </c>
      <c r="J12" s="454" t="s">
        <v>2379</v>
      </c>
      <c r="K12" s="464" t="s">
        <v>2396</v>
      </c>
      <c r="L12" s="464" t="s">
        <v>2373</v>
      </c>
      <c r="M12" s="455" t="s">
        <v>2374</v>
      </c>
      <c r="N12" s="460" t="s">
        <v>595</v>
      </c>
      <c r="O12" s="460" t="s">
        <v>596</v>
      </c>
      <c r="P12" s="460" t="s">
        <v>2366</v>
      </c>
      <c r="Q12" s="460" t="s">
        <v>2366</v>
      </c>
      <c r="R12" s="460" t="s">
        <v>2366</v>
      </c>
      <c r="S12" s="460" t="s">
        <v>2366</v>
      </c>
      <c r="T12" s="460" t="s">
        <v>2366</v>
      </c>
      <c r="U12" s="460" t="s">
        <v>2366</v>
      </c>
      <c r="V12" s="466"/>
      <c r="W12" s="464"/>
      <c r="X12" s="464"/>
      <c r="Y12" s="454"/>
      <c r="Z12" s="454"/>
      <c r="AA12" s="464"/>
      <c r="AB12" s="464"/>
      <c r="AC12" s="464"/>
      <c r="AD12" s="464"/>
      <c r="AE12" s="464"/>
      <c r="AF12" s="454"/>
      <c r="AG12" s="464"/>
      <c r="AH12" s="465"/>
    </row>
    <row r="13" spans="3:50" s="463" customFormat="1" ht="25.5" customHeight="1">
      <c r="C13" s="454" t="s">
        <v>2397</v>
      </c>
      <c r="D13" s="454">
        <v>7</v>
      </c>
      <c r="E13" s="464" t="s">
        <v>656</v>
      </c>
      <c r="F13" s="464" t="s">
        <v>2398</v>
      </c>
      <c r="G13" s="464" t="s">
        <v>2399</v>
      </c>
      <c r="H13" s="456" t="s">
        <v>2366</v>
      </c>
      <c r="I13" s="456" t="s">
        <v>2366</v>
      </c>
      <c r="J13" s="456" t="s">
        <v>2366</v>
      </c>
      <c r="K13" s="464"/>
      <c r="L13" s="464" t="s">
        <v>2366</v>
      </c>
      <c r="M13" s="455">
        <v>1.26</v>
      </c>
      <c r="N13" s="455" t="s">
        <v>2391</v>
      </c>
      <c r="O13" s="455" t="s">
        <v>2399</v>
      </c>
      <c r="P13" s="455" t="s">
        <v>2400</v>
      </c>
      <c r="Q13" s="460" t="s">
        <v>2366</v>
      </c>
      <c r="R13" s="460" t="s">
        <v>2366</v>
      </c>
      <c r="S13" s="460" t="s">
        <v>2366</v>
      </c>
      <c r="T13" s="460" t="s">
        <v>2366</v>
      </c>
      <c r="U13" s="460" t="s">
        <v>2366</v>
      </c>
      <c r="V13" s="466"/>
      <c r="W13" s="464"/>
      <c r="X13" s="464"/>
      <c r="Y13" s="454"/>
      <c r="Z13" s="454"/>
      <c r="AA13" s="464"/>
      <c r="AB13" s="464"/>
      <c r="AC13" s="464"/>
      <c r="AD13" s="464"/>
      <c r="AE13" s="464"/>
      <c r="AF13" s="454"/>
      <c r="AG13" s="464"/>
      <c r="AH13" s="465"/>
    </row>
    <row r="14" spans="3:50" s="463" customFormat="1" ht="108" customHeight="1">
      <c r="C14" s="454" t="s">
        <v>2401</v>
      </c>
      <c r="D14" s="454">
        <v>8</v>
      </c>
      <c r="E14" s="464" t="s">
        <v>659</v>
      </c>
      <c r="F14" s="464" t="s">
        <v>662</v>
      </c>
      <c r="G14" s="465" t="s">
        <v>2402</v>
      </c>
      <c r="H14" s="456" t="s">
        <v>2366</v>
      </c>
      <c r="I14" s="456" t="s">
        <v>2366</v>
      </c>
      <c r="J14" s="456" t="s">
        <v>2366</v>
      </c>
      <c r="K14" s="464" t="s">
        <v>2403</v>
      </c>
      <c r="L14" s="464" t="s">
        <v>2404</v>
      </c>
      <c r="M14" s="455" t="s">
        <v>2374</v>
      </c>
      <c r="N14" s="460" t="s">
        <v>2366</v>
      </c>
      <c r="O14" s="460" t="s">
        <v>2366</v>
      </c>
      <c r="P14" s="460" t="s">
        <v>2366</v>
      </c>
      <c r="Q14" s="460" t="s">
        <v>2366</v>
      </c>
      <c r="R14" s="460" t="s">
        <v>2366</v>
      </c>
      <c r="S14" s="460" t="s">
        <v>2366</v>
      </c>
      <c r="T14" s="460" t="s">
        <v>2366</v>
      </c>
      <c r="U14" s="460" t="s">
        <v>2366</v>
      </c>
      <c r="V14" s="466"/>
      <c r="W14" s="464"/>
      <c r="X14" s="464"/>
      <c r="Y14" s="454"/>
      <c r="Z14" s="454"/>
      <c r="AA14" s="464"/>
      <c r="AB14" s="464"/>
      <c r="AC14" s="464"/>
      <c r="AD14" s="464"/>
      <c r="AE14" s="464"/>
      <c r="AF14" s="454"/>
      <c r="AG14" s="464"/>
      <c r="AH14" s="465"/>
    </row>
    <row r="15" spans="3:50" s="463" customFormat="1" ht="30.75" customHeight="1">
      <c r="C15" s="454" t="s">
        <v>2405</v>
      </c>
      <c r="D15" s="454">
        <v>9</v>
      </c>
      <c r="E15" s="464" t="s">
        <v>671</v>
      </c>
      <c r="F15" s="464" t="s">
        <v>2406</v>
      </c>
      <c r="G15" s="464" t="s">
        <v>2407</v>
      </c>
      <c r="H15" s="456" t="s">
        <v>2366</v>
      </c>
      <c r="I15" s="456" t="s">
        <v>2366</v>
      </c>
      <c r="J15" s="456" t="s">
        <v>2366</v>
      </c>
      <c r="K15" s="464" t="s">
        <v>2366</v>
      </c>
      <c r="L15" s="464" t="s">
        <v>2408</v>
      </c>
      <c r="M15" s="455" t="s">
        <v>2374</v>
      </c>
      <c r="N15" s="460" t="s">
        <v>595</v>
      </c>
      <c r="O15" s="460" t="s">
        <v>596</v>
      </c>
      <c r="P15" s="460" t="s">
        <v>2366</v>
      </c>
      <c r="Q15" s="460" t="s">
        <v>2366</v>
      </c>
      <c r="R15" s="460" t="s">
        <v>2366</v>
      </c>
      <c r="S15" s="460" t="s">
        <v>2366</v>
      </c>
      <c r="T15" s="460" t="s">
        <v>2366</v>
      </c>
      <c r="U15" s="460" t="s">
        <v>2366</v>
      </c>
      <c r="V15" s="466"/>
      <c r="W15" s="464"/>
      <c r="X15" s="464"/>
      <c r="Y15" s="454"/>
      <c r="Z15" s="454"/>
      <c r="AA15" s="464"/>
      <c r="AB15" s="464"/>
      <c r="AC15" s="464"/>
      <c r="AD15" s="464"/>
      <c r="AE15" s="464"/>
      <c r="AF15" s="454"/>
      <c r="AG15" s="464"/>
      <c r="AH15" s="465"/>
    </row>
    <row r="16" spans="3:50" s="463" customFormat="1" ht="30.75" customHeight="1">
      <c r="C16" s="454" t="s">
        <v>2409</v>
      </c>
      <c r="D16" s="454">
        <v>10</v>
      </c>
      <c r="E16" s="464" t="s">
        <v>584</v>
      </c>
      <c r="F16" s="464" t="s">
        <v>2388</v>
      </c>
      <c r="G16" s="464" t="s">
        <v>2389</v>
      </c>
      <c r="H16" s="456" t="s">
        <v>2366</v>
      </c>
      <c r="I16" s="456" t="s">
        <v>2366</v>
      </c>
      <c r="J16" s="456" t="s">
        <v>2366</v>
      </c>
      <c r="K16" s="464" t="s">
        <v>2390</v>
      </c>
      <c r="L16" s="457" t="s">
        <v>2366</v>
      </c>
      <c r="M16" s="455">
        <v>3.3</v>
      </c>
      <c r="N16" s="455" t="s">
        <v>2391</v>
      </c>
      <c r="O16" s="455" t="s">
        <v>2389</v>
      </c>
      <c r="P16" s="455" t="s">
        <v>2392</v>
      </c>
      <c r="Q16" s="460" t="s">
        <v>2366</v>
      </c>
      <c r="R16" s="460" t="s">
        <v>2366</v>
      </c>
      <c r="S16" s="460" t="s">
        <v>2366</v>
      </c>
      <c r="T16" s="460" t="s">
        <v>2366</v>
      </c>
      <c r="U16" s="460" t="s">
        <v>2366</v>
      </c>
      <c r="V16" s="466"/>
      <c r="W16" s="464"/>
      <c r="X16" s="464"/>
      <c r="Y16" s="454"/>
      <c r="Z16" s="454"/>
      <c r="AA16" s="464"/>
      <c r="AB16" s="464"/>
      <c r="AC16" s="464"/>
      <c r="AD16" s="464"/>
      <c r="AE16" s="464"/>
      <c r="AF16" s="454"/>
      <c r="AG16" s="464"/>
      <c r="AH16" s="465"/>
    </row>
    <row r="17" spans="3:34" s="463" customFormat="1" ht="109.5" customHeight="1">
      <c r="C17" s="454" t="s">
        <v>2410</v>
      </c>
      <c r="D17" s="454">
        <v>11</v>
      </c>
      <c r="E17" s="464" t="s">
        <v>684</v>
      </c>
      <c r="F17" s="464" t="s">
        <v>687</v>
      </c>
      <c r="G17" s="465" t="s">
        <v>2411</v>
      </c>
      <c r="H17" s="456" t="s">
        <v>2366</v>
      </c>
      <c r="I17" s="456" t="s">
        <v>2366</v>
      </c>
      <c r="J17" s="456" t="s">
        <v>2366</v>
      </c>
      <c r="K17" s="464" t="s">
        <v>2412</v>
      </c>
      <c r="L17" s="464" t="s">
        <v>2404</v>
      </c>
      <c r="M17" s="455" t="s">
        <v>2374</v>
      </c>
      <c r="N17" s="460" t="s">
        <v>2366</v>
      </c>
      <c r="O17" s="460" t="s">
        <v>2366</v>
      </c>
      <c r="P17" s="460" t="s">
        <v>2366</v>
      </c>
      <c r="Q17" s="460" t="s">
        <v>2366</v>
      </c>
      <c r="R17" s="460" t="s">
        <v>2366</v>
      </c>
      <c r="S17" s="460" t="s">
        <v>2366</v>
      </c>
      <c r="T17" s="460" t="s">
        <v>2366</v>
      </c>
      <c r="U17" s="460" t="s">
        <v>2366</v>
      </c>
      <c r="V17" s="466"/>
      <c r="W17" s="464"/>
      <c r="X17" s="464"/>
      <c r="Y17" s="454"/>
      <c r="Z17" s="454"/>
      <c r="AA17" s="464"/>
      <c r="AB17" s="464"/>
      <c r="AC17" s="464"/>
      <c r="AD17" s="464"/>
      <c r="AE17" s="464"/>
      <c r="AF17" s="454"/>
      <c r="AG17" s="464"/>
      <c r="AH17" s="465"/>
    </row>
    <row r="18" spans="3:34" s="463" customFormat="1" ht="48" customHeight="1">
      <c r="C18" s="454" t="s">
        <v>2413</v>
      </c>
      <c r="D18" s="454">
        <v>12</v>
      </c>
      <c r="E18" s="464" t="s">
        <v>697</v>
      </c>
      <c r="F18" s="464" t="s">
        <v>699</v>
      </c>
      <c r="G18" s="465" t="s">
        <v>2414</v>
      </c>
      <c r="H18" s="456" t="s">
        <v>2366</v>
      </c>
      <c r="I18" s="456" t="s">
        <v>2366</v>
      </c>
      <c r="J18" s="456" t="s">
        <v>2366</v>
      </c>
      <c r="K18" s="464" t="s">
        <v>2415</v>
      </c>
      <c r="L18" s="464" t="s">
        <v>2404</v>
      </c>
      <c r="M18" s="455" t="s">
        <v>2374</v>
      </c>
      <c r="N18" s="460" t="s">
        <v>2366</v>
      </c>
      <c r="O18" s="460" t="s">
        <v>2366</v>
      </c>
      <c r="P18" s="460" t="s">
        <v>2366</v>
      </c>
      <c r="Q18" s="460" t="s">
        <v>2366</v>
      </c>
      <c r="R18" s="460" t="s">
        <v>2366</v>
      </c>
      <c r="S18" s="460" t="s">
        <v>2366</v>
      </c>
      <c r="T18" s="460" t="s">
        <v>2366</v>
      </c>
      <c r="U18" s="460" t="s">
        <v>2366</v>
      </c>
      <c r="V18" s="466"/>
      <c r="W18" s="464"/>
      <c r="X18" s="464"/>
      <c r="Y18" s="454"/>
      <c r="Z18" s="454"/>
      <c r="AA18" s="464"/>
      <c r="AB18" s="464"/>
      <c r="AC18" s="464"/>
      <c r="AD18" s="464"/>
      <c r="AE18" s="464"/>
      <c r="AF18" s="454"/>
      <c r="AG18" s="464"/>
      <c r="AH18" s="465"/>
    </row>
    <row r="19" spans="3:34" s="463" customFormat="1" ht="32.25" customHeight="1">
      <c r="C19" s="454" t="s">
        <v>2416</v>
      </c>
      <c r="D19" s="454">
        <v>13</v>
      </c>
      <c r="E19" s="464" t="s">
        <v>708</v>
      </c>
      <c r="F19" s="464" t="s">
        <v>2417</v>
      </c>
      <c r="G19" s="464" t="s">
        <v>2418</v>
      </c>
      <c r="H19" s="456" t="s">
        <v>2366</v>
      </c>
      <c r="I19" s="456" t="s">
        <v>2366</v>
      </c>
      <c r="J19" s="456" t="s">
        <v>2366</v>
      </c>
      <c r="K19" s="464" t="s">
        <v>2390</v>
      </c>
      <c r="L19" s="457" t="s">
        <v>2366</v>
      </c>
      <c r="M19" s="455">
        <v>3.3</v>
      </c>
      <c r="N19" s="455" t="s">
        <v>2419</v>
      </c>
      <c r="O19" s="464" t="s">
        <v>2418</v>
      </c>
      <c r="P19" s="455" t="s">
        <v>2392</v>
      </c>
      <c r="Q19" s="460" t="s">
        <v>2366</v>
      </c>
      <c r="R19" s="460" t="s">
        <v>2366</v>
      </c>
      <c r="S19" s="460" t="s">
        <v>2366</v>
      </c>
      <c r="T19" s="460" t="s">
        <v>2366</v>
      </c>
      <c r="U19" s="460" t="s">
        <v>2366</v>
      </c>
      <c r="V19" s="466"/>
      <c r="W19" s="464"/>
      <c r="X19" s="464"/>
      <c r="Y19" s="454"/>
      <c r="Z19" s="454"/>
      <c r="AA19" s="464"/>
      <c r="AB19" s="464"/>
      <c r="AC19" s="464"/>
      <c r="AD19" s="464"/>
      <c r="AE19" s="464"/>
      <c r="AF19" s="454"/>
      <c r="AG19" s="464"/>
      <c r="AH19" s="465"/>
    </row>
    <row r="20" spans="3:34" s="463" customFormat="1" ht="85.5">
      <c r="C20" s="454" t="s">
        <v>2420</v>
      </c>
      <c r="D20" s="454">
        <v>14</v>
      </c>
      <c r="E20" s="464" t="s">
        <v>711</v>
      </c>
      <c r="F20" s="464" t="s">
        <v>715</v>
      </c>
      <c r="G20" s="465" t="s">
        <v>2421</v>
      </c>
      <c r="H20" s="456" t="s">
        <v>2366</v>
      </c>
      <c r="I20" s="456" t="s">
        <v>2366</v>
      </c>
      <c r="J20" s="456" t="s">
        <v>2366</v>
      </c>
      <c r="K20" s="464" t="s">
        <v>2422</v>
      </c>
      <c r="L20" s="464" t="s">
        <v>2404</v>
      </c>
      <c r="M20" s="455" t="s">
        <v>2374</v>
      </c>
      <c r="N20" s="460" t="s">
        <v>2366</v>
      </c>
      <c r="O20" s="460" t="s">
        <v>2366</v>
      </c>
      <c r="P20" s="460" t="s">
        <v>2366</v>
      </c>
      <c r="Q20" s="460" t="s">
        <v>2366</v>
      </c>
      <c r="R20" s="460" t="s">
        <v>2366</v>
      </c>
      <c r="S20" s="460" t="s">
        <v>2366</v>
      </c>
      <c r="T20" s="460" t="s">
        <v>2366</v>
      </c>
      <c r="U20" s="460" t="s">
        <v>2366</v>
      </c>
      <c r="V20" s="466"/>
      <c r="W20" s="464"/>
      <c r="X20" s="464"/>
      <c r="Y20" s="454"/>
      <c r="Z20" s="454"/>
      <c r="AA20" s="464"/>
      <c r="AB20" s="464"/>
      <c r="AC20" s="464"/>
      <c r="AD20" s="464"/>
      <c r="AE20" s="464"/>
      <c r="AF20" s="454"/>
      <c r="AG20" s="464"/>
      <c r="AH20" s="465"/>
    </row>
    <row r="21" spans="3:34" s="463" customFormat="1" ht="20.25" customHeight="1">
      <c r="C21" s="454" t="s">
        <v>2423</v>
      </c>
      <c r="D21" s="454">
        <v>15</v>
      </c>
      <c r="E21" s="464" t="s">
        <v>727</v>
      </c>
      <c r="F21" s="464" t="s">
        <v>2424</v>
      </c>
      <c r="G21" s="464" t="s">
        <v>2407</v>
      </c>
      <c r="H21" s="456" t="s">
        <v>2366</v>
      </c>
      <c r="I21" s="456" t="s">
        <v>2366</v>
      </c>
      <c r="J21" s="456" t="s">
        <v>2366</v>
      </c>
      <c r="K21" s="464" t="s">
        <v>2366</v>
      </c>
      <c r="L21" s="464" t="s">
        <v>2408</v>
      </c>
      <c r="M21" s="455" t="s">
        <v>2374</v>
      </c>
      <c r="N21" s="460" t="s">
        <v>595</v>
      </c>
      <c r="O21" s="460" t="s">
        <v>596</v>
      </c>
      <c r="P21" s="460" t="s">
        <v>2366</v>
      </c>
      <c r="Q21" s="460" t="s">
        <v>2366</v>
      </c>
      <c r="R21" s="460" t="s">
        <v>2366</v>
      </c>
      <c r="S21" s="460" t="s">
        <v>2366</v>
      </c>
      <c r="T21" s="460" t="s">
        <v>2366</v>
      </c>
      <c r="U21" s="460" t="s">
        <v>2366</v>
      </c>
      <c r="V21" s="466"/>
      <c r="W21" s="464"/>
      <c r="X21" s="464"/>
      <c r="Y21" s="454"/>
      <c r="Z21" s="454"/>
      <c r="AA21" s="464"/>
      <c r="AB21" s="464"/>
      <c r="AC21" s="464"/>
      <c r="AD21" s="464"/>
      <c r="AE21" s="464"/>
      <c r="AF21" s="454"/>
      <c r="AG21" s="464"/>
      <c r="AH21" s="465"/>
    </row>
    <row r="22" spans="3:34" s="463" customFormat="1" ht="20.25" customHeight="1">
      <c r="C22" s="454" t="s">
        <v>2425</v>
      </c>
      <c r="D22" s="454">
        <v>16</v>
      </c>
      <c r="E22" s="464" t="s">
        <v>584</v>
      </c>
      <c r="F22" s="464" t="s">
        <v>2388</v>
      </c>
      <c r="G22" s="464" t="s">
        <v>2389</v>
      </c>
      <c r="H22" s="456" t="s">
        <v>2366</v>
      </c>
      <c r="I22" s="456" t="s">
        <v>2366</v>
      </c>
      <c r="J22" s="456" t="s">
        <v>2366</v>
      </c>
      <c r="K22" s="464" t="s">
        <v>2390</v>
      </c>
      <c r="L22" s="457" t="s">
        <v>2366</v>
      </c>
      <c r="M22" s="455">
        <v>3.3</v>
      </c>
      <c r="N22" s="455" t="s">
        <v>2391</v>
      </c>
      <c r="O22" s="455" t="s">
        <v>2389</v>
      </c>
      <c r="P22" s="455" t="s">
        <v>2392</v>
      </c>
      <c r="Q22" s="460" t="s">
        <v>2366</v>
      </c>
      <c r="R22" s="460" t="s">
        <v>2366</v>
      </c>
      <c r="S22" s="460" t="s">
        <v>2366</v>
      </c>
      <c r="T22" s="460" t="s">
        <v>2366</v>
      </c>
      <c r="U22" s="460" t="s">
        <v>2366</v>
      </c>
      <c r="V22" s="466"/>
      <c r="W22" s="464"/>
      <c r="X22" s="464"/>
      <c r="Y22" s="454"/>
      <c r="Z22" s="454"/>
      <c r="AA22" s="464"/>
      <c r="AB22" s="464"/>
      <c r="AC22" s="464"/>
      <c r="AD22" s="464"/>
      <c r="AE22" s="464"/>
      <c r="AF22" s="454"/>
      <c r="AG22" s="464"/>
      <c r="AH22" s="465"/>
    </row>
    <row r="23" spans="3:34" s="463" customFormat="1" ht="20.25" customHeight="1">
      <c r="C23" s="454" t="s">
        <v>2426</v>
      </c>
      <c r="D23" s="454">
        <v>17</v>
      </c>
      <c r="E23" s="464" t="s">
        <v>2427</v>
      </c>
      <c r="F23" s="464" t="s">
        <v>2428</v>
      </c>
      <c r="G23" s="464" t="s">
        <v>2429</v>
      </c>
      <c r="H23" s="456" t="s">
        <v>2366</v>
      </c>
      <c r="I23" s="456" t="s">
        <v>2366</v>
      </c>
      <c r="J23" s="454" t="s">
        <v>2371</v>
      </c>
      <c r="K23" s="464" t="s">
        <v>2430</v>
      </c>
      <c r="L23" s="464" t="s">
        <v>2431</v>
      </c>
      <c r="M23" s="455" t="s">
        <v>2374</v>
      </c>
      <c r="N23" s="460" t="s">
        <v>2366</v>
      </c>
      <c r="O23" s="460" t="s">
        <v>2432</v>
      </c>
      <c r="P23" s="460" t="s">
        <v>2366</v>
      </c>
      <c r="Q23" s="460" t="s">
        <v>2366</v>
      </c>
      <c r="R23" s="460" t="s">
        <v>2366</v>
      </c>
      <c r="S23" s="460" t="s">
        <v>2366</v>
      </c>
      <c r="T23" s="460" t="s">
        <v>2366</v>
      </c>
      <c r="U23" s="460" t="s">
        <v>2366</v>
      </c>
      <c r="V23" s="466"/>
      <c r="W23" s="464"/>
      <c r="X23" s="464"/>
      <c r="Y23" s="454"/>
      <c r="Z23" s="454"/>
      <c r="AA23" s="464"/>
      <c r="AB23" s="464"/>
      <c r="AC23" s="464"/>
      <c r="AD23" s="464"/>
      <c r="AE23" s="464"/>
      <c r="AF23" s="454"/>
      <c r="AG23" s="464"/>
      <c r="AH23" s="465"/>
    </row>
    <row r="24" spans="3:34" s="463" customFormat="1" ht="20.25" customHeight="1">
      <c r="C24" s="454" t="s">
        <v>2433</v>
      </c>
      <c r="D24" s="454">
        <v>18</v>
      </c>
      <c r="E24" s="464" t="s">
        <v>752</v>
      </c>
      <c r="F24" s="464" t="s">
        <v>2434</v>
      </c>
      <c r="G24" s="464" t="s">
        <v>2435</v>
      </c>
      <c r="H24" s="456" t="s">
        <v>2366</v>
      </c>
      <c r="I24" s="456" t="s">
        <v>2366</v>
      </c>
      <c r="J24" s="454" t="s">
        <v>2371</v>
      </c>
      <c r="K24" s="464" t="s">
        <v>2436</v>
      </c>
      <c r="L24" s="464" t="s">
        <v>2431</v>
      </c>
      <c r="M24" s="455" t="s">
        <v>2374</v>
      </c>
      <c r="N24" s="460" t="s">
        <v>2366</v>
      </c>
      <c r="O24" s="460" t="s">
        <v>2432</v>
      </c>
      <c r="P24" s="460" t="s">
        <v>2366</v>
      </c>
      <c r="Q24" s="460" t="s">
        <v>2366</v>
      </c>
      <c r="R24" s="460" t="s">
        <v>2366</v>
      </c>
      <c r="S24" s="460" t="s">
        <v>2366</v>
      </c>
      <c r="T24" s="460" t="s">
        <v>2366</v>
      </c>
      <c r="U24" s="460" t="s">
        <v>2366</v>
      </c>
      <c r="V24" s="466"/>
      <c r="W24" s="464"/>
      <c r="X24" s="464"/>
      <c r="Y24" s="454"/>
      <c r="Z24" s="454"/>
      <c r="AA24" s="464"/>
      <c r="AB24" s="464"/>
      <c r="AC24" s="464"/>
      <c r="AD24" s="464"/>
      <c r="AE24" s="464"/>
      <c r="AF24" s="454"/>
      <c r="AG24" s="464"/>
      <c r="AH24" s="465"/>
    </row>
    <row r="25" spans="3:34" s="463" customFormat="1" ht="20.25" customHeight="1">
      <c r="C25" s="454" t="s">
        <v>2437</v>
      </c>
      <c r="D25" s="454">
        <v>19</v>
      </c>
      <c r="E25" s="464" t="s">
        <v>765</v>
      </c>
      <c r="F25" s="464" t="s">
        <v>2438</v>
      </c>
      <c r="G25" s="464" t="s">
        <v>2439</v>
      </c>
      <c r="H25" s="456" t="s">
        <v>2366</v>
      </c>
      <c r="I25" s="456" t="s">
        <v>2366</v>
      </c>
      <c r="J25" s="454" t="s">
        <v>2371</v>
      </c>
      <c r="K25" s="464" t="s">
        <v>2440</v>
      </c>
      <c r="L25" s="464" t="s">
        <v>2431</v>
      </c>
      <c r="M25" s="455" t="s">
        <v>2374</v>
      </c>
      <c r="N25" s="460" t="s">
        <v>2366</v>
      </c>
      <c r="O25" s="460" t="s">
        <v>2432</v>
      </c>
      <c r="P25" s="460" t="s">
        <v>2366</v>
      </c>
      <c r="Q25" s="460" t="s">
        <v>2366</v>
      </c>
      <c r="R25" s="460" t="s">
        <v>2366</v>
      </c>
      <c r="S25" s="460" t="s">
        <v>2366</v>
      </c>
      <c r="T25" s="460" t="s">
        <v>2366</v>
      </c>
      <c r="U25" s="460" t="s">
        <v>2366</v>
      </c>
      <c r="V25" s="466"/>
      <c r="W25" s="464"/>
      <c r="X25" s="464"/>
      <c r="Y25" s="454"/>
      <c r="Z25" s="454"/>
      <c r="AA25" s="464"/>
      <c r="AB25" s="464"/>
      <c r="AC25" s="464"/>
      <c r="AD25" s="464"/>
      <c r="AE25" s="464"/>
      <c r="AF25" s="454"/>
      <c r="AG25" s="464"/>
      <c r="AH25" s="465"/>
    </row>
    <row r="26" spans="3:34" s="463" customFormat="1" ht="20.25" customHeight="1">
      <c r="C26" s="454" t="s">
        <v>2441</v>
      </c>
      <c r="D26" s="454">
        <v>20</v>
      </c>
      <c r="E26" s="464" t="s">
        <v>777</v>
      </c>
      <c r="F26" s="464" t="s">
        <v>2442</v>
      </c>
      <c r="G26" s="464" t="s">
        <v>2443</v>
      </c>
      <c r="H26" s="456" t="s">
        <v>2366</v>
      </c>
      <c r="I26" s="456" t="s">
        <v>2366</v>
      </c>
      <c r="J26" s="454" t="s">
        <v>2371</v>
      </c>
      <c r="K26" s="464" t="s">
        <v>2444</v>
      </c>
      <c r="L26" s="464" t="s">
        <v>2431</v>
      </c>
      <c r="M26" s="455" t="s">
        <v>2374</v>
      </c>
      <c r="N26" s="460" t="s">
        <v>2366</v>
      </c>
      <c r="O26" s="460" t="s">
        <v>2432</v>
      </c>
      <c r="P26" s="460" t="s">
        <v>2366</v>
      </c>
      <c r="Q26" s="460" t="s">
        <v>2366</v>
      </c>
      <c r="R26" s="460" t="s">
        <v>2366</v>
      </c>
      <c r="S26" s="460" t="s">
        <v>2366</v>
      </c>
      <c r="T26" s="460" t="s">
        <v>2366</v>
      </c>
      <c r="U26" s="460" t="s">
        <v>2366</v>
      </c>
      <c r="V26" s="466"/>
      <c r="W26" s="464"/>
      <c r="X26" s="464"/>
      <c r="Y26" s="454"/>
      <c r="Z26" s="454"/>
      <c r="AA26" s="464"/>
      <c r="AB26" s="464"/>
      <c r="AC26" s="464"/>
      <c r="AD26" s="464"/>
      <c r="AE26" s="464"/>
      <c r="AF26" s="454"/>
      <c r="AG26" s="464"/>
      <c r="AH26" s="465"/>
    </row>
    <row r="27" spans="3:34" s="463" customFormat="1" ht="20.25" customHeight="1">
      <c r="C27" s="454" t="s">
        <v>2445</v>
      </c>
      <c r="D27" s="454">
        <v>21</v>
      </c>
      <c r="E27" s="464" t="s">
        <v>789</v>
      </c>
      <c r="F27" s="464" t="s">
        <v>2446</v>
      </c>
      <c r="G27" s="464" t="s">
        <v>2447</v>
      </c>
      <c r="H27" s="456" t="s">
        <v>2366</v>
      </c>
      <c r="I27" s="456" t="s">
        <v>2366</v>
      </c>
      <c r="J27" s="454" t="s">
        <v>2371</v>
      </c>
      <c r="K27" s="464" t="s">
        <v>2448</v>
      </c>
      <c r="L27" s="464" t="s">
        <v>2431</v>
      </c>
      <c r="M27" s="455" t="s">
        <v>2374</v>
      </c>
      <c r="N27" s="460" t="s">
        <v>2366</v>
      </c>
      <c r="O27" s="460" t="s">
        <v>2432</v>
      </c>
      <c r="P27" s="460" t="s">
        <v>2366</v>
      </c>
      <c r="Q27" s="460" t="s">
        <v>2366</v>
      </c>
      <c r="R27" s="460" t="s">
        <v>2366</v>
      </c>
      <c r="S27" s="460" t="s">
        <v>2366</v>
      </c>
      <c r="T27" s="460" t="s">
        <v>2366</v>
      </c>
      <c r="U27" s="460" t="s">
        <v>2366</v>
      </c>
      <c r="V27" s="466"/>
      <c r="W27" s="464"/>
      <c r="X27" s="464"/>
      <c r="Y27" s="454"/>
      <c r="Z27" s="454"/>
      <c r="AA27" s="464"/>
      <c r="AB27" s="464"/>
      <c r="AC27" s="464"/>
      <c r="AD27" s="464"/>
      <c r="AE27" s="464"/>
      <c r="AF27" s="454"/>
      <c r="AG27" s="464"/>
      <c r="AH27" s="465"/>
    </row>
    <row r="28" spans="3:34" s="463" customFormat="1" ht="20.25" customHeight="1">
      <c r="C28" s="454" t="s">
        <v>2449</v>
      </c>
      <c r="D28" s="454">
        <v>22</v>
      </c>
      <c r="E28" s="464" t="s">
        <v>801</v>
      </c>
      <c r="F28" s="464" t="s">
        <v>2450</v>
      </c>
      <c r="G28" s="464" t="s">
        <v>2451</v>
      </c>
      <c r="H28" s="456" t="s">
        <v>2366</v>
      </c>
      <c r="I28" s="456" t="s">
        <v>2366</v>
      </c>
      <c r="J28" s="454" t="s">
        <v>2371</v>
      </c>
      <c r="K28" s="464" t="s">
        <v>2452</v>
      </c>
      <c r="L28" s="464" t="s">
        <v>2431</v>
      </c>
      <c r="M28" s="455" t="s">
        <v>2374</v>
      </c>
      <c r="N28" s="460" t="s">
        <v>2366</v>
      </c>
      <c r="O28" s="460" t="s">
        <v>2432</v>
      </c>
      <c r="P28" s="460" t="s">
        <v>2366</v>
      </c>
      <c r="Q28" s="460" t="s">
        <v>2366</v>
      </c>
      <c r="R28" s="460" t="s">
        <v>2366</v>
      </c>
      <c r="S28" s="460" t="s">
        <v>2366</v>
      </c>
      <c r="T28" s="460" t="s">
        <v>2366</v>
      </c>
      <c r="U28" s="460" t="s">
        <v>2366</v>
      </c>
      <c r="V28" s="466"/>
      <c r="W28" s="464"/>
      <c r="X28" s="464"/>
      <c r="Y28" s="454"/>
      <c r="Z28" s="454"/>
      <c r="AA28" s="464"/>
      <c r="AB28" s="464"/>
      <c r="AC28" s="464"/>
      <c r="AD28" s="464"/>
      <c r="AE28" s="464"/>
      <c r="AF28" s="454"/>
      <c r="AG28" s="464"/>
      <c r="AH28" s="465"/>
    </row>
    <row r="29" spans="3:34" s="463" customFormat="1" ht="20.25" customHeight="1">
      <c r="C29" s="454" t="s">
        <v>2453</v>
      </c>
      <c r="D29" s="454">
        <v>23</v>
      </c>
      <c r="E29" s="464" t="s">
        <v>584</v>
      </c>
      <c r="F29" s="464" t="s">
        <v>2388</v>
      </c>
      <c r="G29" s="464" t="s">
        <v>2389</v>
      </c>
      <c r="H29" s="456" t="s">
        <v>2366</v>
      </c>
      <c r="I29" s="456" t="s">
        <v>2366</v>
      </c>
      <c r="J29" s="456" t="s">
        <v>2366</v>
      </c>
      <c r="K29" s="464" t="s">
        <v>2390</v>
      </c>
      <c r="L29" s="457" t="s">
        <v>2366</v>
      </c>
      <c r="M29" s="455">
        <v>3.3</v>
      </c>
      <c r="N29" s="455" t="s">
        <v>2391</v>
      </c>
      <c r="O29" s="455" t="s">
        <v>2389</v>
      </c>
      <c r="P29" s="455" t="s">
        <v>2392</v>
      </c>
      <c r="Q29" s="460" t="s">
        <v>2366</v>
      </c>
      <c r="R29" s="460" t="s">
        <v>2366</v>
      </c>
      <c r="S29" s="460" t="s">
        <v>2366</v>
      </c>
      <c r="T29" s="460" t="s">
        <v>2366</v>
      </c>
      <c r="U29" s="460" t="s">
        <v>2366</v>
      </c>
      <c r="V29" s="466"/>
      <c r="W29" s="464"/>
      <c r="X29" s="464"/>
      <c r="Y29" s="454"/>
      <c r="Z29" s="454"/>
      <c r="AA29" s="464"/>
      <c r="AB29" s="464"/>
      <c r="AC29" s="464"/>
      <c r="AD29" s="464"/>
      <c r="AE29" s="464"/>
      <c r="AF29" s="454"/>
      <c r="AG29" s="464"/>
      <c r="AH29" s="465"/>
    </row>
    <row r="30" spans="3:34" s="463" customFormat="1" ht="20.25" customHeight="1">
      <c r="C30" s="454" t="s">
        <v>2454</v>
      </c>
      <c r="D30" s="454">
        <v>24</v>
      </c>
      <c r="E30" s="464" t="s">
        <v>813</v>
      </c>
      <c r="F30" s="464" t="s">
        <v>2455</v>
      </c>
      <c r="G30" s="464" t="s">
        <v>2456</v>
      </c>
      <c r="H30" s="456" t="s">
        <v>2366</v>
      </c>
      <c r="I30" s="456" t="s">
        <v>2366</v>
      </c>
      <c r="J30" s="454" t="s">
        <v>2371</v>
      </c>
      <c r="K30" s="464"/>
      <c r="L30" s="464" t="s">
        <v>2431</v>
      </c>
      <c r="M30" s="455" t="s">
        <v>2374</v>
      </c>
      <c r="N30" s="460" t="s">
        <v>2366</v>
      </c>
      <c r="O30" s="460" t="s">
        <v>2432</v>
      </c>
      <c r="P30" s="460" t="s">
        <v>2366</v>
      </c>
      <c r="Q30" s="460" t="s">
        <v>2366</v>
      </c>
      <c r="R30" s="460" t="s">
        <v>2366</v>
      </c>
      <c r="S30" s="460" t="s">
        <v>2366</v>
      </c>
      <c r="T30" s="460" t="s">
        <v>2366</v>
      </c>
      <c r="U30" s="460" t="s">
        <v>2366</v>
      </c>
      <c r="V30" s="466"/>
      <c r="W30" s="464"/>
      <c r="X30" s="464"/>
      <c r="Y30" s="454"/>
      <c r="Z30" s="454"/>
      <c r="AA30" s="464"/>
      <c r="AB30" s="464"/>
      <c r="AC30" s="464"/>
      <c r="AD30" s="464"/>
      <c r="AE30" s="464"/>
      <c r="AF30" s="454"/>
      <c r="AG30" s="464"/>
      <c r="AH30" s="465"/>
    </row>
    <row r="31" spans="3:34" s="463" customFormat="1" ht="20.25" customHeight="1">
      <c r="C31" s="454" t="s">
        <v>2457</v>
      </c>
      <c r="D31" s="454">
        <v>25</v>
      </c>
      <c r="E31" s="464" t="s">
        <v>822</v>
      </c>
      <c r="F31" s="464" t="s">
        <v>2458</v>
      </c>
      <c r="G31" s="464" t="s">
        <v>2459</v>
      </c>
      <c r="H31" s="456" t="s">
        <v>2366</v>
      </c>
      <c r="I31" s="456" t="s">
        <v>2366</v>
      </c>
      <c r="J31" s="454" t="s">
        <v>2371</v>
      </c>
      <c r="K31" s="464"/>
      <c r="L31" s="464" t="s">
        <v>2431</v>
      </c>
      <c r="M31" s="455" t="s">
        <v>2374</v>
      </c>
      <c r="N31" s="460" t="s">
        <v>2366</v>
      </c>
      <c r="O31" s="460" t="s">
        <v>2432</v>
      </c>
      <c r="P31" s="460" t="s">
        <v>2366</v>
      </c>
      <c r="Q31" s="460" t="s">
        <v>2366</v>
      </c>
      <c r="R31" s="460" t="s">
        <v>2366</v>
      </c>
      <c r="S31" s="460" t="s">
        <v>2366</v>
      </c>
      <c r="T31" s="460" t="s">
        <v>2366</v>
      </c>
      <c r="U31" s="460" t="s">
        <v>2366</v>
      </c>
      <c r="V31" s="466"/>
      <c r="W31" s="464"/>
      <c r="X31" s="464"/>
      <c r="Y31" s="454"/>
      <c r="Z31" s="454"/>
      <c r="AA31" s="464"/>
      <c r="AB31" s="464"/>
      <c r="AC31" s="464"/>
      <c r="AD31" s="464"/>
      <c r="AE31" s="464"/>
      <c r="AF31" s="454"/>
      <c r="AG31" s="464"/>
      <c r="AH31" s="465"/>
    </row>
    <row r="32" spans="3:34" s="463" customFormat="1" ht="20.25" customHeight="1">
      <c r="C32" s="454" t="s">
        <v>2460</v>
      </c>
      <c r="D32" s="454">
        <v>26</v>
      </c>
      <c r="E32" s="464" t="s">
        <v>830</v>
      </c>
      <c r="F32" s="464" t="s">
        <v>2461</v>
      </c>
      <c r="G32" s="464" t="s">
        <v>2462</v>
      </c>
      <c r="H32" s="456" t="s">
        <v>2366</v>
      </c>
      <c r="I32" s="456" t="s">
        <v>2366</v>
      </c>
      <c r="J32" s="454" t="s">
        <v>2371</v>
      </c>
      <c r="K32" s="464"/>
      <c r="L32" s="464" t="s">
        <v>2431</v>
      </c>
      <c r="M32" s="455" t="s">
        <v>2374</v>
      </c>
      <c r="N32" s="460" t="s">
        <v>2366</v>
      </c>
      <c r="O32" s="460" t="s">
        <v>2432</v>
      </c>
      <c r="P32" s="460" t="s">
        <v>2366</v>
      </c>
      <c r="Q32" s="460" t="s">
        <v>2366</v>
      </c>
      <c r="R32" s="460" t="s">
        <v>2366</v>
      </c>
      <c r="S32" s="460" t="s">
        <v>2366</v>
      </c>
      <c r="T32" s="460" t="s">
        <v>2366</v>
      </c>
      <c r="U32" s="460" t="s">
        <v>2366</v>
      </c>
      <c r="V32" s="466"/>
      <c r="W32" s="464"/>
      <c r="X32" s="464"/>
      <c r="Y32" s="454"/>
      <c r="Z32" s="454"/>
      <c r="AA32" s="464"/>
      <c r="AB32" s="464"/>
      <c r="AC32" s="464"/>
      <c r="AD32" s="464"/>
      <c r="AE32" s="464"/>
      <c r="AF32" s="454"/>
      <c r="AG32" s="464"/>
      <c r="AH32" s="465"/>
    </row>
    <row r="33" spans="3:34" s="463" customFormat="1" ht="20.25" customHeight="1">
      <c r="C33" s="454" t="s">
        <v>2463</v>
      </c>
      <c r="D33" s="454">
        <v>27</v>
      </c>
      <c r="E33" s="464" t="s">
        <v>839</v>
      </c>
      <c r="F33" s="464" t="s">
        <v>2464</v>
      </c>
      <c r="G33" s="464" t="s">
        <v>2465</v>
      </c>
      <c r="H33" s="456" t="s">
        <v>2366</v>
      </c>
      <c r="I33" s="456" t="s">
        <v>2366</v>
      </c>
      <c r="J33" s="454" t="s">
        <v>2371</v>
      </c>
      <c r="K33" s="464"/>
      <c r="L33" s="464" t="s">
        <v>2431</v>
      </c>
      <c r="M33" s="455" t="s">
        <v>2374</v>
      </c>
      <c r="N33" s="460" t="s">
        <v>2366</v>
      </c>
      <c r="O33" s="460" t="s">
        <v>2432</v>
      </c>
      <c r="P33" s="460" t="s">
        <v>2366</v>
      </c>
      <c r="Q33" s="460" t="s">
        <v>2366</v>
      </c>
      <c r="R33" s="460" t="s">
        <v>2366</v>
      </c>
      <c r="S33" s="460" t="s">
        <v>2366</v>
      </c>
      <c r="T33" s="460" t="s">
        <v>2366</v>
      </c>
      <c r="U33" s="460" t="s">
        <v>2366</v>
      </c>
      <c r="V33" s="466"/>
      <c r="W33" s="464"/>
      <c r="X33" s="464"/>
      <c r="Y33" s="454"/>
      <c r="Z33" s="454"/>
      <c r="AA33" s="464"/>
      <c r="AB33" s="464"/>
      <c r="AC33" s="464"/>
      <c r="AD33" s="464"/>
      <c r="AE33" s="464"/>
      <c r="AF33" s="454"/>
      <c r="AG33" s="464"/>
      <c r="AH33" s="465"/>
    </row>
    <row r="34" spans="3:34" s="463" customFormat="1" ht="67.5" customHeight="1">
      <c r="C34" s="454" t="s">
        <v>2466</v>
      </c>
      <c r="D34" s="454">
        <v>28</v>
      </c>
      <c r="E34" s="464" t="s">
        <v>848</v>
      </c>
      <c r="F34" s="464" t="s">
        <v>2467</v>
      </c>
      <c r="G34" s="465" t="s">
        <v>2468</v>
      </c>
      <c r="H34" s="456" t="s">
        <v>2366</v>
      </c>
      <c r="I34" s="456" t="s">
        <v>2366</v>
      </c>
      <c r="J34" s="454" t="s">
        <v>2371</v>
      </c>
      <c r="K34" s="464"/>
      <c r="L34" s="464" t="s">
        <v>2469</v>
      </c>
      <c r="M34" s="455" t="s">
        <v>2374</v>
      </c>
      <c r="N34" s="460" t="s">
        <v>2366</v>
      </c>
      <c r="O34" s="460" t="s">
        <v>2366</v>
      </c>
      <c r="P34" s="460" t="s">
        <v>2366</v>
      </c>
      <c r="Q34" s="460" t="s">
        <v>2366</v>
      </c>
      <c r="R34" s="460" t="s">
        <v>2366</v>
      </c>
      <c r="S34" s="460" t="s">
        <v>2366</v>
      </c>
      <c r="T34" s="460" t="s">
        <v>2366</v>
      </c>
      <c r="U34" s="460" t="s">
        <v>2366</v>
      </c>
      <c r="V34" s="466"/>
      <c r="W34" s="464"/>
      <c r="X34" s="464"/>
      <c r="Y34" s="454"/>
      <c r="Z34" s="454"/>
      <c r="AA34" s="464"/>
      <c r="AB34" s="464"/>
      <c r="AC34" s="464"/>
      <c r="AD34" s="464"/>
      <c r="AE34" s="464"/>
      <c r="AF34" s="454"/>
      <c r="AG34" s="464"/>
      <c r="AH34" s="465"/>
    </row>
    <row r="35" spans="3:34" s="463" customFormat="1" ht="70.5" customHeight="1">
      <c r="C35" s="454" t="s">
        <v>2470</v>
      </c>
      <c r="D35" s="454">
        <v>29</v>
      </c>
      <c r="E35" s="464" t="s">
        <v>856</v>
      </c>
      <c r="F35" s="464" t="s">
        <v>2471</v>
      </c>
      <c r="G35" s="465" t="s">
        <v>2472</v>
      </c>
      <c r="H35" s="456" t="s">
        <v>2366</v>
      </c>
      <c r="I35" s="456" t="s">
        <v>2366</v>
      </c>
      <c r="J35" s="454" t="s">
        <v>2371</v>
      </c>
      <c r="K35" s="464"/>
      <c r="L35" s="464" t="s">
        <v>2469</v>
      </c>
      <c r="M35" s="455" t="s">
        <v>2374</v>
      </c>
      <c r="N35" s="460" t="s">
        <v>2366</v>
      </c>
      <c r="O35" s="460" t="s">
        <v>2366</v>
      </c>
      <c r="P35" s="460" t="s">
        <v>2366</v>
      </c>
      <c r="Q35" s="460" t="s">
        <v>2366</v>
      </c>
      <c r="R35" s="460" t="s">
        <v>2366</v>
      </c>
      <c r="S35" s="460" t="s">
        <v>2366</v>
      </c>
      <c r="T35" s="460" t="s">
        <v>2366</v>
      </c>
      <c r="U35" s="460" t="s">
        <v>2366</v>
      </c>
      <c r="V35" s="466"/>
      <c r="W35" s="464"/>
      <c r="X35" s="464"/>
      <c r="Y35" s="454"/>
      <c r="Z35" s="454"/>
      <c r="AA35" s="464"/>
      <c r="AB35" s="464"/>
      <c r="AC35" s="464"/>
      <c r="AD35" s="464"/>
      <c r="AE35" s="464"/>
      <c r="AF35" s="454"/>
      <c r="AG35" s="464"/>
      <c r="AH35" s="465"/>
    </row>
    <row r="36" spans="3:34" s="463" customFormat="1">
      <c r="C36" s="454" t="s">
        <v>2473</v>
      </c>
      <c r="D36" s="454">
        <v>30</v>
      </c>
      <c r="E36" s="464" t="s">
        <v>584</v>
      </c>
      <c r="F36" s="464" t="s">
        <v>2388</v>
      </c>
      <c r="G36" s="464" t="s">
        <v>2389</v>
      </c>
      <c r="H36" s="456" t="s">
        <v>2366</v>
      </c>
      <c r="I36" s="456" t="s">
        <v>2366</v>
      </c>
      <c r="J36" s="456" t="s">
        <v>2366</v>
      </c>
      <c r="K36" s="464" t="s">
        <v>2390</v>
      </c>
      <c r="L36" s="457" t="s">
        <v>2366</v>
      </c>
      <c r="M36" s="455">
        <v>3.3</v>
      </c>
      <c r="N36" s="455" t="s">
        <v>2391</v>
      </c>
      <c r="O36" s="455" t="s">
        <v>2389</v>
      </c>
      <c r="P36" s="455" t="s">
        <v>2392</v>
      </c>
      <c r="Q36" s="460" t="s">
        <v>2366</v>
      </c>
      <c r="R36" s="460" t="s">
        <v>2366</v>
      </c>
      <c r="S36" s="460" t="s">
        <v>2366</v>
      </c>
      <c r="T36" s="460" t="s">
        <v>2366</v>
      </c>
      <c r="U36" s="460" t="s">
        <v>2366</v>
      </c>
      <c r="V36" s="466"/>
      <c r="W36" s="464"/>
      <c r="X36" s="464"/>
      <c r="Y36" s="454"/>
      <c r="Z36" s="454"/>
      <c r="AA36" s="464"/>
      <c r="AB36" s="464"/>
      <c r="AC36" s="464"/>
      <c r="AD36" s="464"/>
      <c r="AE36" s="464"/>
      <c r="AF36" s="454"/>
      <c r="AG36" s="464"/>
      <c r="AH36" s="465"/>
    </row>
    <row r="37" spans="3:34" s="463" customFormat="1">
      <c r="C37" s="454" t="s">
        <v>2474</v>
      </c>
      <c r="D37" s="454">
        <v>31</v>
      </c>
      <c r="E37" s="464" t="s">
        <v>863</v>
      </c>
      <c r="F37" s="464" t="s">
        <v>2475</v>
      </c>
      <c r="G37" s="464" t="s">
        <v>2476</v>
      </c>
      <c r="H37" s="456" t="s">
        <v>2366</v>
      </c>
      <c r="I37" s="456" t="s">
        <v>2366</v>
      </c>
      <c r="J37" s="454" t="s">
        <v>2371</v>
      </c>
      <c r="K37" s="464"/>
      <c r="L37" s="464" t="s">
        <v>2431</v>
      </c>
      <c r="M37" s="455" t="s">
        <v>2374</v>
      </c>
      <c r="N37" s="460" t="s">
        <v>2366</v>
      </c>
      <c r="O37" s="460" t="s">
        <v>2432</v>
      </c>
      <c r="P37" s="460" t="s">
        <v>2366</v>
      </c>
      <c r="Q37" s="460" t="s">
        <v>2366</v>
      </c>
      <c r="R37" s="460" t="s">
        <v>2366</v>
      </c>
      <c r="S37" s="460" t="s">
        <v>2366</v>
      </c>
      <c r="T37" s="460" t="s">
        <v>2366</v>
      </c>
      <c r="U37" s="460" t="s">
        <v>2366</v>
      </c>
      <c r="V37" s="466"/>
      <c r="W37" s="464"/>
      <c r="X37" s="464"/>
      <c r="Y37" s="454"/>
      <c r="Z37" s="454"/>
      <c r="AA37" s="464"/>
      <c r="AB37" s="464"/>
      <c r="AC37" s="464"/>
      <c r="AD37" s="464"/>
      <c r="AE37" s="464"/>
      <c r="AF37" s="454"/>
      <c r="AG37" s="464"/>
      <c r="AH37" s="465"/>
    </row>
    <row r="38" spans="3:34" s="463" customFormat="1">
      <c r="C38" s="454" t="s">
        <v>2477</v>
      </c>
      <c r="D38" s="454">
        <v>32</v>
      </c>
      <c r="E38" s="464" t="s">
        <v>869</v>
      </c>
      <c r="F38" s="464" t="s">
        <v>2478</v>
      </c>
      <c r="G38" s="464" t="s">
        <v>2479</v>
      </c>
      <c r="H38" s="456" t="s">
        <v>2366</v>
      </c>
      <c r="I38" s="456" t="s">
        <v>2366</v>
      </c>
      <c r="J38" s="454" t="s">
        <v>2371</v>
      </c>
      <c r="K38" s="464"/>
      <c r="L38" s="464" t="s">
        <v>2431</v>
      </c>
      <c r="M38" s="455" t="s">
        <v>2374</v>
      </c>
      <c r="N38" s="460" t="s">
        <v>2366</v>
      </c>
      <c r="O38" s="460" t="s">
        <v>2432</v>
      </c>
      <c r="P38" s="460" t="s">
        <v>2366</v>
      </c>
      <c r="Q38" s="460" t="s">
        <v>2366</v>
      </c>
      <c r="R38" s="460" t="s">
        <v>2366</v>
      </c>
      <c r="S38" s="460" t="s">
        <v>2366</v>
      </c>
      <c r="T38" s="460" t="s">
        <v>2366</v>
      </c>
      <c r="U38" s="460" t="s">
        <v>2366</v>
      </c>
      <c r="V38" s="466"/>
      <c r="W38" s="464"/>
      <c r="X38" s="464"/>
      <c r="Y38" s="454"/>
      <c r="Z38" s="454"/>
      <c r="AA38" s="464"/>
      <c r="AB38" s="464"/>
      <c r="AC38" s="464"/>
      <c r="AD38" s="464"/>
      <c r="AE38" s="464"/>
      <c r="AF38" s="454"/>
      <c r="AG38" s="464"/>
      <c r="AH38" s="465"/>
    </row>
    <row r="39" spans="3:34" s="463" customFormat="1">
      <c r="C39" s="454" t="s">
        <v>2480</v>
      </c>
      <c r="D39" s="454">
        <v>33</v>
      </c>
      <c r="E39" s="464" t="s">
        <v>876</v>
      </c>
      <c r="F39" s="464" t="s">
        <v>2481</v>
      </c>
      <c r="G39" s="464" t="s">
        <v>2482</v>
      </c>
      <c r="H39" s="456" t="s">
        <v>2366</v>
      </c>
      <c r="I39" s="456" t="s">
        <v>2366</v>
      </c>
      <c r="J39" s="454" t="s">
        <v>2371</v>
      </c>
      <c r="K39" s="464"/>
      <c r="L39" s="464" t="s">
        <v>2431</v>
      </c>
      <c r="M39" s="455" t="s">
        <v>2374</v>
      </c>
      <c r="N39" s="460" t="s">
        <v>2366</v>
      </c>
      <c r="O39" s="460" t="s">
        <v>2432</v>
      </c>
      <c r="P39" s="460" t="s">
        <v>2366</v>
      </c>
      <c r="Q39" s="460" t="s">
        <v>2366</v>
      </c>
      <c r="R39" s="460" t="s">
        <v>2366</v>
      </c>
      <c r="S39" s="460" t="s">
        <v>2366</v>
      </c>
      <c r="T39" s="460" t="s">
        <v>2366</v>
      </c>
      <c r="U39" s="460" t="s">
        <v>2366</v>
      </c>
      <c r="V39" s="466"/>
      <c r="W39" s="464"/>
      <c r="X39" s="464"/>
      <c r="Y39" s="454"/>
      <c r="Z39" s="454"/>
      <c r="AA39" s="464"/>
      <c r="AB39" s="464"/>
      <c r="AC39" s="464"/>
      <c r="AD39" s="464"/>
      <c r="AE39" s="464"/>
      <c r="AF39" s="454"/>
      <c r="AG39" s="464"/>
      <c r="AH39" s="465"/>
    </row>
    <row r="40" spans="3:34" s="463" customFormat="1">
      <c r="C40" s="454" t="s">
        <v>2483</v>
      </c>
      <c r="D40" s="454">
        <v>34</v>
      </c>
      <c r="E40" s="464" t="s">
        <v>882</v>
      </c>
      <c r="F40" s="464" t="s">
        <v>2484</v>
      </c>
      <c r="G40" s="464" t="s">
        <v>2485</v>
      </c>
      <c r="H40" s="456" t="s">
        <v>2366</v>
      </c>
      <c r="I40" s="456" t="s">
        <v>2366</v>
      </c>
      <c r="J40" s="454" t="s">
        <v>2371</v>
      </c>
      <c r="K40" s="464"/>
      <c r="L40" s="464" t="s">
        <v>2431</v>
      </c>
      <c r="M40" s="455" t="s">
        <v>2374</v>
      </c>
      <c r="N40" s="460" t="s">
        <v>2366</v>
      </c>
      <c r="O40" s="460" t="s">
        <v>2432</v>
      </c>
      <c r="P40" s="460" t="s">
        <v>2366</v>
      </c>
      <c r="Q40" s="460" t="s">
        <v>2366</v>
      </c>
      <c r="R40" s="460" t="s">
        <v>2366</v>
      </c>
      <c r="S40" s="460" t="s">
        <v>2366</v>
      </c>
      <c r="T40" s="460" t="s">
        <v>2366</v>
      </c>
      <c r="U40" s="460" t="s">
        <v>2366</v>
      </c>
      <c r="V40" s="466"/>
      <c r="W40" s="464"/>
      <c r="X40" s="464"/>
      <c r="Y40" s="454"/>
      <c r="Z40" s="454"/>
      <c r="AA40" s="464"/>
      <c r="AB40" s="464"/>
      <c r="AC40" s="464"/>
      <c r="AD40" s="464"/>
      <c r="AE40" s="464"/>
      <c r="AF40" s="454"/>
      <c r="AG40" s="464"/>
      <c r="AH40" s="465"/>
    </row>
    <row r="41" spans="3:34" s="463" customFormat="1">
      <c r="C41" s="454" t="s">
        <v>2486</v>
      </c>
      <c r="D41" s="454">
        <v>35</v>
      </c>
      <c r="E41" s="464" t="s">
        <v>584</v>
      </c>
      <c r="F41" s="464" t="s">
        <v>2388</v>
      </c>
      <c r="G41" s="464" t="s">
        <v>2389</v>
      </c>
      <c r="H41" s="456" t="s">
        <v>2366</v>
      </c>
      <c r="I41" s="456" t="s">
        <v>2366</v>
      </c>
      <c r="J41" s="454" t="s">
        <v>2371</v>
      </c>
      <c r="K41" s="464" t="s">
        <v>2390</v>
      </c>
      <c r="L41" s="457" t="s">
        <v>2366</v>
      </c>
      <c r="M41" s="455">
        <v>3.3</v>
      </c>
      <c r="N41" s="455" t="s">
        <v>2391</v>
      </c>
      <c r="O41" s="455" t="s">
        <v>2389</v>
      </c>
      <c r="P41" s="455" t="s">
        <v>2392</v>
      </c>
      <c r="Q41" s="460" t="s">
        <v>2366</v>
      </c>
      <c r="R41" s="460" t="s">
        <v>2366</v>
      </c>
      <c r="S41" s="460" t="s">
        <v>2366</v>
      </c>
      <c r="T41" s="460" t="s">
        <v>2366</v>
      </c>
      <c r="U41" s="460" t="s">
        <v>2366</v>
      </c>
      <c r="V41" s="466"/>
      <c r="W41" s="464"/>
      <c r="X41" s="464"/>
      <c r="Y41" s="454"/>
      <c r="Z41" s="454"/>
      <c r="AA41" s="464"/>
      <c r="AB41" s="464"/>
      <c r="AC41" s="464"/>
      <c r="AD41" s="464"/>
      <c r="AE41" s="464"/>
      <c r="AF41" s="454"/>
      <c r="AG41" s="464"/>
      <c r="AH41" s="465"/>
    </row>
    <row r="42" spans="3:34" s="463" customFormat="1">
      <c r="C42" s="454" t="s">
        <v>2487</v>
      </c>
      <c r="D42" s="454">
        <v>36</v>
      </c>
      <c r="E42" s="464" t="s">
        <v>887</v>
      </c>
      <c r="F42" s="464" t="s">
        <v>2488</v>
      </c>
      <c r="G42" s="464" t="s">
        <v>2489</v>
      </c>
      <c r="H42" s="456" t="s">
        <v>2366</v>
      </c>
      <c r="I42" s="456" t="s">
        <v>2366</v>
      </c>
      <c r="J42" s="456" t="s">
        <v>2366</v>
      </c>
      <c r="K42" s="464"/>
      <c r="L42" s="464" t="s">
        <v>2431</v>
      </c>
      <c r="M42" s="455" t="s">
        <v>2374</v>
      </c>
      <c r="N42" s="460" t="s">
        <v>2366</v>
      </c>
      <c r="O42" s="460" t="s">
        <v>2432</v>
      </c>
      <c r="P42" s="460" t="s">
        <v>2366</v>
      </c>
      <c r="Q42" s="460" t="s">
        <v>2366</v>
      </c>
      <c r="R42" s="460" t="s">
        <v>2366</v>
      </c>
      <c r="S42" s="460" t="s">
        <v>2366</v>
      </c>
      <c r="T42" s="460" t="s">
        <v>2366</v>
      </c>
      <c r="U42" s="460" t="s">
        <v>2366</v>
      </c>
      <c r="V42" s="466"/>
      <c r="W42" s="464"/>
      <c r="X42" s="464"/>
      <c r="Y42" s="454"/>
      <c r="Z42" s="454"/>
      <c r="AA42" s="464"/>
      <c r="AB42" s="464"/>
      <c r="AC42" s="464"/>
      <c r="AD42" s="464"/>
      <c r="AE42" s="464"/>
      <c r="AF42" s="454"/>
      <c r="AG42" s="464"/>
      <c r="AH42" s="465"/>
    </row>
    <row r="43" spans="3:34" s="463" customFormat="1">
      <c r="C43" s="454" t="s">
        <v>2490</v>
      </c>
      <c r="D43" s="454">
        <v>37</v>
      </c>
      <c r="E43" s="464" t="s">
        <v>892</v>
      </c>
      <c r="F43" s="464" t="s">
        <v>2491</v>
      </c>
      <c r="G43" s="464" t="s">
        <v>2492</v>
      </c>
      <c r="H43" s="456" t="s">
        <v>2366</v>
      </c>
      <c r="I43" s="456" t="s">
        <v>2366</v>
      </c>
      <c r="J43" s="454" t="s">
        <v>2371</v>
      </c>
      <c r="K43" s="464"/>
      <c r="L43" s="464" t="s">
        <v>2431</v>
      </c>
      <c r="M43" s="455" t="s">
        <v>2374</v>
      </c>
      <c r="N43" s="460" t="s">
        <v>2366</v>
      </c>
      <c r="O43" s="460" t="s">
        <v>2432</v>
      </c>
      <c r="P43" s="460" t="s">
        <v>2366</v>
      </c>
      <c r="Q43" s="460" t="s">
        <v>2366</v>
      </c>
      <c r="R43" s="460" t="s">
        <v>2366</v>
      </c>
      <c r="S43" s="460" t="s">
        <v>2366</v>
      </c>
      <c r="T43" s="460" t="s">
        <v>2366</v>
      </c>
      <c r="U43" s="460" t="s">
        <v>2366</v>
      </c>
      <c r="V43" s="466"/>
      <c r="W43" s="464"/>
      <c r="X43" s="464"/>
      <c r="Y43" s="454"/>
      <c r="Z43" s="454"/>
      <c r="AA43" s="464"/>
      <c r="AB43" s="464"/>
      <c r="AC43" s="464"/>
      <c r="AD43" s="464"/>
      <c r="AE43" s="464"/>
      <c r="AF43" s="454"/>
      <c r="AG43" s="464"/>
      <c r="AH43" s="465"/>
    </row>
    <row r="44" spans="3:34" s="463" customFormat="1">
      <c r="C44" s="454" t="s">
        <v>2493</v>
      </c>
      <c r="D44" s="454">
        <v>38</v>
      </c>
      <c r="E44" s="464" t="s">
        <v>899</v>
      </c>
      <c r="F44" s="464" t="s">
        <v>2494</v>
      </c>
      <c r="G44" s="464" t="s">
        <v>2495</v>
      </c>
      <c r="H44" s="456" t="s">
        <v>2366</v>
      </c>
      <c r="I44" s="456" t="s">
        <v>2366</v>
      </c>
      <c r="J44" s="454" t="s">
        <v>2371</v>
      </c>
      <c r="K44" s="464"/>
      <c r="L44" s="464" t="s">
        <v>2431</v>
      </c>
      <c r="M44" s="455" t="s">
        <v>2374</v>
      </c>
      <c r="N44" s="460" t="s">
        <v>2366</v>
      </c>
      <c r="O44" s="460" t="s">
        <v>2432</v>
      </c>
      <c r="P44" s="460" t="s">
        <v>2366</v>
      </c>
      <c r="Q44" s="460" t="s">
        <v>2366</v>
      </c>
      <c r="R44" s="460" t="s">
        <v>2366</v>
      </c>
      <c r="S44" s="460" t="s">
        <v>2366</v>
      </c>
      <c r="T44" s="460" t="s">
        <v>2366</v>
      </c>
      <c r="U44" s="460" t="s">
        <v>2366</v>
      </c>
      <c r="V44" s="466"/>
      <c r="W44" s="464"/>
      <c r="X44" s="464"/>
      <c r="Y44" s="454"/>
      <c r="Z44" s="454"/>
      <c r="AA44" s="464"/>
      <c r="AB44" s="464"/>
      <c r="AC44" s="464"/>
      <c r="AD44" s="464"/>
      <c r="AE44" s="464"/>
      <c r="AF44" s="454"/>
      <c r="AG44" s="464"/>
      <c r="AH44" s="465"/>
    </row>
    <row r="45" spans="3:34" s="463" customFormat="1">
      <c r="C45" s="454" t="s">
        <v>2496</v>
      </c>
      <c r="D45" s="454">
        <v>39</v>
      </c>
      <c r="E45" s="464" t="s">
        <v>903</v>
      </c>
      <c r="F45" s="464" t="s">
        <v>2497</v>
      </c>
      <c r="G45" s="464" t="s">
        <v>2498</v>
      </c>
      <c r="H45" s="456" t="s">
        <v>2366</v>
      </c>
      <c r="I45" s="456" t="s">
        <v>2366</v>
      </c>
      <c r="J45" s="454" t="s">
        <v>2371</v>
      </c>
      <c r="K45" s="464"/>
      <c r="L45" s="464" t="s">
        <v>2431</v>
      </c>
      <c r="M45" s="455" t="s">
        <v>2374</v>
      </c>
      <c r="N45" s="460" t="s">
        <v>2366</v>
      </c>
      <c r="O45" s="460" t="s">
        <v>2432</v>
      </c>
      <c r="P45" s="460" t="s">
        <v>2366</v>
      </c>
      <c r="Q45" s="460" t="s">
        <v>2366</v>
      </c>
      <c r="R45" s="460" t="s">
        <v>2366</v>
      </c>
      <c r="S45" s="460" t="s">
        <v>2366</v>
      </c>
      <c r="T45" s="460" t="s">
        <v>2366</v>
      </c>
      <c r="U45" s="460" t="s">
        <v>2366</v>
      </c>
      <c r="V45" s="466"/>
      <c r="W45" s="464"/>
      <c r="X45" s="464"/>
      <c r="Y45" s="454"/>
      <c r="Z45" s="454"/>
      <c r="AA45" s="464"/>
      <c r="AB45" s="464"/>
      <c r="AC45" s="464"/>
      <c r="AD45" s="464"/>
      <c r="AE45" s="464"/>
      <c r="AF45" s="454"/>
      <c r="AG45" s="464"/>
      <c r="AH45" s="465"/>
    </row>
    <row r="46" spans="3:34" s="463" customFormat="1">
      <c r="C46" s="454" t="s">
        <v>2499</v>
      </c>
      <c r="D46" s="454">
        <v>40</v>
      </c>
      <c r="E46" s="464" t="s">
        <v>584</v>
      </c>
      <c r="F46" s="464" t="s">
        <v>2388</v>
      </c>
      <c r="G46" s="464" t="s">
        <v>2389</v>
      </c>
      <c r="H46" s="456" t="s">
        <v>2366</v>
      </c>
      <c r="I46" s="456" t="s">
        <v>2366</v>
      </c>
      <c r="J46" s="456" t="s">
        <v>2366</v>
      </c>
      <c r="K46" s="464" t="s">
        <v>2390</v>
      </c>
      <c r="L46" s="457" t="s">
        <v>2366</v>
      </c>
      <c r="M46" s="455">
        <v>3.3</v>
      </c>
      <c r="N46" s="455" t="s">
        <v>2391</v>
      </c>
      <c r="O46" s="455" t="s">
        <v>2389</v>
      </c>
      <c r="P46" s="455" t="s">
        <v>2392</v>
      </c>
      <c r="Q46" s="460" t="s">
        <v>2366</v>
      </c>
      <c r="R46" s="460" t="s">
        <v>2366</v>
      </c>
      <c r="S46" s="460" t="s">
        <v>2366</v>
      </c>
      <c r="T46" s="460" t="s">
        <v>2366</v>
      </c>
      <c r="U46" s="460" t="s">
        <v>2366</v>
      </c>
      <c r="V46" s="466"/>
      <c r="W46" s="464"/>
      <c r="X46" s="464"/>
      <c r="Y46" s="454"/>
      <c r="Z46" s="454"/>
      <c r="AA46" s="464"/>
      <c r="AB46" s="464"/>
      <c r="AC46" s="464"/>
      <c r="AD46" s="464"/>
      <c r="AE46" s="464"/>
      <c r="AF46" s="454"/>
      <c r="AG46" s="464"/>
      <c r="AH46" s="465"/>
    </row>
    <row r="47" spans="3:34" s="463" customFormat="1">
      <c r="C47" s="454" t="s">
        <v>2500</v>
      </c>
      <c r="D47" s="454">
        <v>41</v>
      </c>
      <c r="E47" s="464" t="s">
        <v>907</v>
      </c>
      <c r="F47" s="464" t="s">
        <v>2501</v>
      </c>
      <c r="G47" s="464" t="s">
        <v>2502</v>
      </c>
      <c r="H47" s="456" t="s">
        <v>2366</v>
      </c>
      <c r="I47" s="456" t="s">
        <v>2366</v>
      </c>
      <c r="J47" s="454" t="s">
        <v>2371</v>
      </c>
      <c r="K47" s="464"/>
      <c r="L47" s="464" t="s">
        <v>2431</v>
      </c>
      <c r="M47" s="455" t="s">
        <v>2374</v>
      </c>
      <c r="N47" s="460" t="s">
        <v>2366</v>
      </c>
      <c r="O47" s="460" t="s">
        <v>2432</v>
      </c>
      <c r="P47" s="460" t="s">
        <v>2366</v>
      </c>
      <c r="Q47" s="460" t="s">
        <v>2366</v>
      </c>
      <c r="R47" s="460" t="s">
        <v>2366</v>
      </c>
      <c r="S47" s="460" t="s">
        <v>2366</v>
      </c>
      <c r="T47" s="460" t="s">
        <v>2366</v>
      </c>
      <c r="U47" s="460" t="s">
        <v>2366</v>
      </c>
      <c r="V47" s="466"/>
      <c r="W47" s="464"/>
      <c r="X47" s="464"/>
      <c r="Y47" s="454"/>
      <c r="Z47" s="454"/>
      <c r="AA47" s="464"/>
      <c r="AB47" s="464"/>
      <c r="AC47" s="464"/>
      <c r="AD47" s="464"/>
      <c r="AE47" s="464"/>
      <c r="AF47" s="454"/>
      <c r="AG47" s="464"/>
      <c r="AH47" s="465"/>
    </row>
    <row r="48" spans="3:34" s="463" customFormat="1">
      <c r="C48" s="454" t="s">
        <v>2503</v>
      </c>
      <c r="D48" s="454">
        <v>42</v>
      </c>
      <c r="E48" s="464" t="s">
        <v>912</v>
      </c>
      <c r="F48" s="464" t="s">
        <v>2504</v>
      </c>
      <c r="G48" s="464" t="s">
        <v>2505</v>
      </c>
      <c r="H48" s="456" t="s">
        <v>2366</v>
      </c>
      <c r="I48" s="456" t="s">
        <v>2366</v>
      </c>
      <c r="J48" s="454" t="s">
        <v>2371</v>
      </c>
      <c r="K48" s="464"/>
      <c r="L48" s="464" t="s">
        <v>2431</v>
      </c>
      <c r="M48" s="455" t="s">
        <v>2374</v>
      </c>
      <c r="N48" s="460" t="s">
        <v>2366</v>
      </c>
      <c r="O48" s="460" t="s">
        <v>2432</v>
      </c>
      <c r="P48" s="460" t="s">
        <v>2366</v>
      </c>
      <c r="Q48" s="460" t="s">
        <v>2366</v>
      </c>
      <c r="R48" s="460" t="s">
        <v>2366</v>
      </c>
      <c r="S48" s="460" t="s">
        <v>2366</v>
      </c>
      <c r="T48" s="460" t="s">
        <v>2366</v>
      </c>
      <c r="U48" s="460" t="s">
        <v>2366</v>
      </c>
      <c r="V48" s="466"/>
      <c r="W48" s="464"/>
      <c r="X48" s="464"/>
      <c r="Y48" s="454"/>
      <c r="Z48" s="454"/>
      <c r="AA48" s="464"/>
      <c r="AB48" s="464"/>
      <c r="AC48" s="464"/>
      <c r="AD48" s="464"/>
      <c r="AE48" s="464"/>
      <c r="AF48" s="454"/>
      <c r="AG48" s="464"/>
      <c r="AH48" s="465"/>
    </row>
    <row r="49" spans="3:34" s="463" customFormat="1">
      <c r="C49" s="454" t="s">
        <v>2506</v>
      </c>
      <c r="D49" s="454">
        <v>43</v>
      </c>
      <c r="E49" s="464" t="s">
        <v>656</v>
      </c>
      <c r="F49" s="464" t="s">
        <v>2398</v>
      </c>
      <c r="G49" s="464" t="s">
        <v>2399</v>
      </c>
      <c r="H49" s="456" t="s">
        <v>2366</v>
      </c>
      <c r="I49" s="456" t="s">
        <v>2366</v>
      </c>
      <c r="J49" s="456" t="s">
        <v>2366</v>
      </c>
      <c r="K49" s="464"/>
      <c r="L49" s="464" t="s">
        <v>2366</v>
      </c>
      <c r="M49" s="455">
        <v>1.26</v>
      </c>
      <c r="N49" s="455" t="s">
        <v>2391</v>
      </c>
      <c r="O49" s="455" t="s">
        <v>2399</v>
      </c>
      <c r="P49" s="455" t="s">
        <v>2400</v>
      </c>
      <c r="Q49" s="460" t="s">
        <v>2366</v>
      </c>
      <c r="R49" s="460" t="s">
        <v>2366</v>
      </c>
      <c r="S49" s="460" t="s">
        <v>2366</v>
      </c>
      <c r="T49" s="460" t="s">
        <v>2366</v>
      </c>
      <c r="U49" s="460" t="s">
        <v>2366</v>
      </c>
      <c r="V49" s="466"/>
      <c r="W49" s="464"/>
      <c r="X49" s="464"/>
      <c r="Y49" s="454"/>
      <c r="Z49" s="454"/>
      <c r="AA49" s="464"/>
      <c r="AB49" s="464"/>
      <c r="AC49" s="464"/>
      <c r="AD49" s="464"/>
      <c r="AE49" s="464"/>
      <c r="AF49" s="454"/>
      <c r="AG49" s="464"/>
      <c r="AH49" s="465"/>
    </row>
    <row r="50" spans="3:34" s="463" customFormat="1" ht="30" customHeight="1">
      <c r="C50" s="454" t="s">
        <v>2507</v>
      </c>
      <c r="D50" s="454">
        <v>44</v>
      </c>
      <c r="E50" s="464" t="s">
        <v>917</v>
      </c>
      <c r="F50" s="464" t="s">
        <v>2508</v>
      </c>
      <c r="G50" s="464" t="s">
        <v>2509</v>
      </c>
      <c r="H50" s="456" t="s">
        <v>2366</v>
      </c>
      <c r="I50" s="456" t="s">
        <v>2366</v>
      </c>
      <c r="J50" s="454" t="s">
        <v>2379</v>
      </c>
      <c r="K50" s="464"/>
      <c r="L50" s="464" t="s">
        <v>2510</v>
      </c>
      <c r="M50" s="455" t="s">
        <v>2374</v>
      </c>
      <c r="N50" s="460" t="s">
        <v>595</v>
      </c>
      <c r="O50" s="455" t="s">
        <v>2511</v>
      </c>
      <c r="P50" s="460" t="s">
        <v>2366</v>
      </c>
      <c r="Q50" s="460" t="s">
        <v>2366</v>
      </c>
      <c r="R50" s="460" t="s">
        <v>2366</v>
      </c>
      <c r="S50" s="460" t="s">
        <v>2366</v>
      </c>
      <c r="T50" s="460" t="s">
        <v>2366</v>
      </c>
      <c r="U50" s="460" t="s">
        <v>2366</v>
      </c>
      <c r="V50" s="466"/>
      <c r="W50" s="464"/>
      <c r="X50" s="464"/>
      <c r="Y50" s="454"/>
      <c r="Z50" s="454"/>
      <c r="AA50" s="464"/>
      <c r="AB50" s="464"/>
      <c r="AC50" s="464"/>
      <c r="AD50" s="464"/>
      <c r="AE50" s="464"/>
      <c r="AF50" s="454"/>
      <c r="AG50" s="464"/>
      <c r="AH50" s="465"/>
    </row>
    <row r="51" spans="3:34" s="463" customFormat="1">
      <c r="C51" s="454" t="s">
        <v>2512</v>
      </c>
      <c r="D51" s="454">
        <v>45</v>
      </c>
      <c r="E51" s="464" t="s">
        <v>925</v>
      </c>
      <c r="F51" s="464" t="s">
        <v>2513</v>
      </c>
      <c r="G51" s="464" t="s">
        <v>2514</v>
      </c>
      <c r="H51" s="456" t="s">
        <v>2366</v>
      </c>
      <c r="I51" s="456" t="s">
        <v>2366</v>
      </c>
      <c r="J51" s="454" t="s">
        <v>2371</v>
      </c>
      <c r="K51" s="464"/>
      <c r="L51" s="464" t="s">
        <v>2510</v>
      </c>
      <c r="M51" s="455" t="s">
        <v>2374</v>
      </c>
      <c r="N51" s="460" t="s">
        <v>595</v>
      </c>
      <c r="O51" s="455" t="s">
        <v>2515</v>
      </c>
      <c r="P51" s="460" t="s">
        <v>2366</v>
      </c>
      <c r="Q51" s="460" t="s">
        <v>2366</v>
      </c>
      <c r="R51" s="460" t="s">
        <v>2366</v>
      </c>
      <c r="S51" s="460" t="s">
        <v>2366</v>
      </c>
      <c r="T51" s="460" t="s">
        <v>2366</v>
      </c>
      <c r="U51" s="460" t="s">
        <v>2366</v>
      </c>
      <c r="V51" s="466"/>
      <c r="W51" s="464"/>
      <c r="X51" s="464"/>
      <c r="Y51" s="454"/>
      <c r="Z51" s="454"/>
      <c r="AA51" s="464"/>
      <c r="AB51" s="464"/>
      <c r="AC51" s="464"/>
      <c r="AD51" s="464"/>
      <c r="AE51" s="464"/>
      <c r="AF51" s="454"/>
      <c r="AG51" s="464"/>
      <c r="AH51" s="465"/>
    </row>
    <row r="52" spans="3:34" s="463" customFormat="1">
      <c r="C52" s="454" t="s">
        <v>2516</v>
      </c>
      <c r="D52" s="454">
        <v>46</v>
      </c>
      <c r="E52" s="464" t="s">
        <v>931</v>
      </c>
      <c r="F52" s="464" t="s">
        <v>2517</v>
      </c>
      <c r="G52" s="464" t="s">
        <v>2518</v>
      </c>
      <c r="H52" s="456" t="s">
        <v>2366</v>
      </c>
      <c r="I52" s="456" t="s">
        <v>2366</v>
      </c>
      <c r="J52" s="454" t="s">
        <v>2371</v>
      </c>
      <c r="K52" s="464"/>
      <c r="L52" s="464" t="s">
        <v>2519</v>
      </c>
      <c r="M52" s="455" t="s">
        <v>2374</v>
      </c>
      <c r="N52" s="460" t="s">
        <v>2366</v>
      </c>
      <c r="O52" s="455" t="s">
        <v>2520</v>
      </c>
      <c r="P52" s="460" t="s">
        <v>2366</v>
      </c>
      <c r="Q52" s="460" t="s">
        <v>2366</v>
      </c>
      <c r="R52" s="460" t="s">
        <v>2366</v>
      </c>
      <c r="S52" s="460" t="s">
        <v>2366</v>
      </c>
      <c r="T52" s="460" t="s">
        <v>2366</v>
      </c>
      <c r="U52" s="460" t="s">
        <v>2366</v>
      </c>
      <c r="V52" s="466"/>
      <c r="W52" s="464"/>
      <c r="X52" s="464"/>
      <c r="Y52" s="454"/>
      <c r="Z52" s="454"/>
      <c r="AA52" s="464"/>
      <c r="AB52" s="464"/>
      <c r="AC52" s="464"/>
      <c r="AD52" s="464"/>
      <c r="AE52" s="464"/>
      <c r="AF52" s="454"/>
      <c r="AG52" s="464"/>
      <c r="AH52" s="465"/>
    </row>
    <row r="53" spans="3:34" s="463" customFormat="1" ht="29.25" customHeight="1">
      <c r="C53" s="454" t="s">
        <v>2521</v>
      </c>
      <c r="D53" s="467">
        <v>47</v>
      </c>
      <c r="E53" s="468" t="s">
        <v>936</v>
      </c>
      <c r="F53" s="468" t="s">
        <v>937</v>
      </c>
      <c r="G53" s="464" t="s">
        <v>2522</v>
      </c>
      <c r="H53" s="456" t="s">
        <v>2523</v>
      </c>
      <c r="I53" s="456" t="s">
        <v>2366</v>
      </c>
      <c r="J53" s="454" t="s">
        <v>2379</v>
      </c>
      <c r="K53" s="464"/>
      <c r="L53" s="464" t="s">
        <v>2524</v>
      </c>
      <c r="M53" s="455" t="s">
        <v>2374</v>
      </c>
      <c r="N53" s="460" t="s">
        <v>2366</v>
      </c>
      <c r="O53" s="455" t="s">
        <v>2525</v>
      </c>
      <c r="P53" s="460" t="s">
        <v>2366</v>
      </c>
      <c r="Q53" s="460" t="s">
        <v>2366</v>
      </c>
      <c r="R53" s="460" t="s">
        <v>2366</v>
      </c>
      <c r="S53" s="460" t="s">
        <v>2366</v>
      </c>
      <c r="T53" s="460" t="s">
        <v>2366</v>
      </c>
      <c r="U53" s="460" t="s">
        <v>2366</v>
      </c>
      <c r="V53" s="466"/>
      <c r="W53" s="464"/>
      <c r="X53" s="464"/>
      <c r="Y53" s="454"/>
      <c r="Z53" s="454"/>
      <c r="AA53" s="464"/>
      <c r="AB53" s="464"/>
      <c r="AC53" s="464"/>
      <c r="AD53" s="464"/>
      <c r="AE53" s="464"/>
      <c r="AF53" s="454"/>
      <c r="AG53" s="464"/>
      <c r="AH53" s="465"/>
    </row>
    <row r="54" spans="3:34" s="463" customFormat="1" ht="27.75" customHeight="1">
      <c r="C54" s="454" t="s">
        <v>2526</v>
      </c>
      <c r="D54" s="467">
        <v>47</v>
      </c>
      <c r="E54" s="468" t="s">
        <v>936</v>
      </c>
      <c r="F54" s="468" t="s">
        <v>940</v>
      </c>
      <c r="G54" s="464" t="s">
        <v>2527</v>
      </c>
      <c r="H54" s="456" t="s">
        <v>2523</v>
      </c>
      <c r="I54" s="456" t="s">
        <v>2366</v>
      </c>
      <c r="J54" s="454" t="s">
        <v>2371</v>
      </c>
      <c r="K54" s="464"/>
      <c r="L54" s="464" t="s">
        <v>2519</v>
      </c>
      <c r="M54" s="455" t="s">
        <v>2374</v>
      </c>
      <c r="N54" s="460" t="s">
        <v>2366</v>
      </c>
      <c r="O54" s="455" t="s">
        <v>2520</v>
      </c>
      <c r="P54" s="460" t="s">
        <v>2366</v>
      </c>
      <c r="Q54" s="460" t="s">
        <v>2366</v>
      </c>
      <c r="R54" s="460" t="s">
        <v>2366</v>
      </c>
      <c r="S54" s="460" t="s">
        <v>2366</v>
      </c>
      <c r="T54" s="460" t="s">
        <v>2366</v>
      </c>
      <c r="U54" s="460" t="s">
        <v>2366</v>
      </c>
      <c r="V54" s="466"/>
      <c r="W54" s="464"/>
      <c r="X54" s="464"/>
      <c r="Y54" s="454"/>
      <c r="Z54" s="454"/>
      <c r="AA54" s="464"/>
      <c r="AB54" s="464"/>
      <c r="AC54" s="464"/>
      <c r="AD54" s="464"/>
      <c r="AE54" s="464"/>
      <c r="AF54" s="454"/>
      <c r="AG54" s="464"/>
      <c r="AH54" s="465"/>
    </row>
    <row r="55" spans="3:34" s="463" customFormat="1" ht="29.25" customHeight="1">
      <c r="C55" s="454" t="s">
        <v>2528</v>
      </c>
      <c r="D55" s="454">
        <v>48</v>
      </c>
      <c r="E55" s="464" t="s">
        <v>584</v>
      </c>
      <c r="F55" s="464" t="s">
        <v>2388</v>
      </c>
      <c r="G55" s="464" t="s">
        <v>2389</v>
      </c>
      <c r="H55" s="456" t="s">
        <v>2366</v>
      </c>
      <c r="I55" s="456" t="s">
        <v>2366</v>
      </c>
      <c r="J55" s="456" t="s">
        <v>2366</v>
      </c>
      <c r="K55" s="464" t="s">
        <v>2390</v>
      </c>
      <c r="L55" s="457" t="s">
        <v>2366</v>
      </c>
      <c r="M55" s="455">
        <v>3.3</v>
      </c>
      <c r="N55" s="455" t="s">
        <v>2391</v>
      </c>
      <c r="O55" s="455" t="s">
        <v>2389</v>
      </c>
      <c r="P55" s="455" t="s">
        <v>2392</v>
      </c>
      <c r="Q55" s="460" t="s">
        <v>2366</v>
      </c>
      <c r="R55" s="460" t="s">
        <v>2366</v>
      </c>
      <c r="S55" s="460" t="s">
        <v>2366</v>
      </c>
      <c r="T55" s="460" t="s">
        <v>2366</v>
      </c>
      <c r="U55" s="460" t="s">
        <v>2366</v>
      </c>
      <c r="V55" s="466"/>
      <c r="W55" s="464"/>
      <c r="X55" s="464"/>
      <c r="Y55" s="454"/>
      <c r="Z55" s="454"/>
      <c r="AA55" s="464"/>
      <c r="AB55" s="464"/>
      <c r="AC55" s="464"/>
      <c r="AD55" s="464"/>
      <c r="AE55" s="464"/>
      <c r="AF55" s="454"/>
      <c r="AG55" s="464"/>
      <c r="AH55" s="465"/>
    </row>
    <row r="56" spans="3:34" s="463" customFormat="1" ht="29.25" customHeight="1">
      <c r="C56" s="454" t="s">
        <v>2529</v>
      </c>
      <c r="D56" s="454">
        <v>49</v>
      </c>
      <c r="E56" s="464" t="s">
        <v>2530</v>
      </c>
      <c r="F56" s="464" t="s">
        <v>943</v>
      </c>
      <c r="G56" s="464" t="s">
        <v>2522</v>
      </c>
      <c r="H56" s="456" t="s">
        <v>2366</v>
      </c>
      <c r="I56" s="456" t="s">
        <v>2366</v>
      </c>
      <c r="J56" s="454" t="s">
        <v>2379</v>
      </c>
      <c r="K56" s="464"/>
      <c r="L56" s="464" t="s">
        <v>2524</v>
      </c>
      <c r="M56" s="455" t="s">
        <v>2374</v>
      </c>
      <c r="N56" s="455"/>
      <c r="O56" s="455" t="s">
        <v>2525</v>
      </c>
      <c r="P56" s="460" t="s">
        <v>2366</v>
      </c>
      <c r="Q56" s="460" t="s">
        <v>2366</v>
      </c>
      <c r="R56" s="460" t="s">
        <v>2366</v>
      </c>
      <c r="S56" s="460" t="s">
        <v>2366</v>
      </c>
      <c r="T56" s="460" t="s">
        <v>2366</v>
      </c>
      <c r="U56" s="460" t="s">
        <v>2366</v>
      </c>
      <c r="V56" s="466"/>
      <c r="W56" s="464"/>
      <c r="X56" s="464"/>
      <c r="Y56" s="454"/>
      <c r="Z56" s="454"/>
      <c r="AA56" s="464"/>
      <c r="AB56" s="464"/>
      <c r="AC56" s="464"/>
      <c r="AD56" s="464"/>
      <c r="AE56" s="464"/>
      <c r="AF56" s="454"/>
      <c r="AG56" s="464"/>
      <c r="AH56" s="465"/>
    </row>
    <row r="57" spans="3:34" s="463" customFormat="1" ht="29.25" customHeight="1">
      <c r="C57" s="454" t="s">
        <v>2531</v>
      </c>
      <c r="D57" s="454">
        <v>50</v>
      </c>
      <c r="E57" s="464" t="s">
        <v>947</v>
      </c>
      <c r="F57" s="464" t="s">
        <v>949</v>
      </c>
      <c r="G57" s="464" t="s">
        <v>2522</v>
      </c>
      <c r="H57" s="456" t="s">
        <v>2366</v>
      </c>
      <c r="I57" s="456" t="s">
        <v>2366</v>
      </c>
      <c r="J57" s="454" t="s">
        <v>2379</v>
      </c>
      <c r="K57" s="464"/>
      <c r="L57" s="464" t="s">
        <v>2524</v>
      </c>
      <c r="M57" s="455" t="s">
        <v>2374</v>
      </c>
      <c r="N57" s="455"/>
      <c r="O57" s="455" t="s">
        <v>2525</v>
      </c>
      <c r="P57" s="460" t="s">
        <v>2366</v>
      </c>
      <c r="Q57" s="460" t="s">
        <v>2366</v>
      </c>
      <c r="R57" s="460" t="s">
        <v>2366</v>
      </c>
      <c r="S57" s="460" t="s">
        <v>2366</v>
      </c>
      <c r="T57" s="460" t="s">
        <v>2366</v>
      </c>
      <c r="U57" s="460" t="s">
        <v>2366</v>
      </c>
      <c r="V57" s="466"/>
      <c r="W57" s="464"/>
      <c r="X57" s="464"/>
      <c r="Y57" s="454"/>
      <c r="Z57" s="454"/>
      <c r="AA57" s="464"/>
      <c r="AB57" s="464"/>
      <c r="AC57" s="464"/>
      <c r="AD57" s="464"/>
      <c r="AE57" s="464"/>
      <c r="AF57" s="454"/>
      <c r="AG57" s="464"/>
      <c r="AH57" s="465"/>
    </row>
    <row r="58" spans="3:34" s="463" customFormat="1" ht="29.25" customHeight="1">
      <c r="C58" s="454" t="s">
        <v>2532</v>
      </c>
      <c r="D58" s="454">
        <v>51</v>
      </c>
      <c r="E58" s="464" t="s">
        <v>953</v>
      </c>
      <c r="F58" s="464" t="s">
        <v>954</v>
      </c>
      <c r="G58" s="464" t="s">
        <v>2522</v>
      </c>
      <c r="H58" s="456" t="s">
        <v>2366</v>
      </c>
      <c r="I58" s="456" t="s">
        <v>2366</v>
      </c>
      <c r="J58" s="454" t="s">
        <v>2379</v>
      </c>
      <c r="K58" s="464"/>
      <c r="L58" s="464" t="s">
        <v>2524</v>
      </c>
      <c r="M58" s="455" t="s">
        <v>2374</v>
      </c>
      <c r="N58" s="455"/>
      <c r="O58" s="455" t="s">
        <v>2525</v>
      </c>
      <c r="P58" s="460" t="s">
        <v>2366</v>
      </c>
      <c r="Q58" s="460" t="s">
        <v>2366</v>
      </c>
      <c r="R58" s="460" t="s">
        <v>2366</v>
      </c>
      <c r="S58" s="460" t="s">
        <v>2366</v>
      </c>
      <c r="T58" s="460" t="s">
        <v>2366</v>
      </c>
      <c r="U58" s="460" t="s">
        <v>2366</v>
      </c>
      <c r="V58" s="466"/>
      <c r="W58" s="464"/>
      <c r="X58" s="464"/>
      <c r="Y58" s="454"/>
      <c r="Z58" s="454"/>
      <c r="AA58" s="464"/>
      <c r="AB58" s="464"/>
      <c r="AC58" s="464"/>
      <c r="AD58" s="464"/>
      <c r="AE58" s="464"/>
      <c r="AF58" s="454"/>
      <c r="AG58" s="464"/>
      <c r="AH58" s="465"/>
    </row>
    <row r="59" spans="3:34" s="463" customFormat="1" ht="29.25" customHeight="1">
      <c r="C59" s="454" t="s">
        <v>2533</v>
      </c>
      <c r="D59" s="454">
        <v>52</v>
      </c>
      <c r="E59" s="464" t="s">
        <v>956</v>
      </c>
      <c r="F59" s="464" t="s">
        <v>2534</v>
      </c>
      <c r="G59" s="464" t="s">
        <v>2522</v>
      </c>
      <c r="H59" s="456" t="s">
        <v>2366</v>
      </c>
      <c r="I59" s="456" t="s">
        <v>2366</v>
      </c>
      <c r="J59" s="454" t="s">
        <v>2379</v>
      </c>
      <c r="K59" s="464"/>
      <c r="L59" s="464" t="s">
        <v>2524</v>
      </c>
      <c r="M59" s="455" t="s">
        <v>2374</v>
      </c>
      <c r="N59" s="455"/>
      <c r="O59" s="455" t="s">
        <v>2525</v>
      </c>
      <c r="P59" s="460" t="s">
        <v>2366</v>
      </c>
      <c r="Q59" s="460" t="s">
        <v>2366</v>
      </c>
      <c r="R59" s="460" t="s">
        <v>2366</v>
      </c>
      <c r="S59" s="460" t="s">
        <v>2366</v>
      </c>
      <c r="T59" s="460" t="s">
        <v>2366</v>
      </c>
      <c r="U59" s="460" t="s">
        <v>2366</v>
      </c>
      <c r="V59" s="466"/>
      <c r="W59" s="464"/>
      <c r="X59" s="464"/>
      <c r="Y59" s="454"/>
      <c r="Z59" s="454"/>
      <c r="AA59" s="464"/>
      <c r="AB59" s="464"/>
      <c r="AC59" s="464"/>
      <c r="AD59" s="464"/>
      <c r="AE59" s="464"/>
      <c r="AF59" s="454"/>
      <c r="AG59" s="464"/>
      <c r="AH59" s="465"/>
    </row>
    <row r="60" spans="3:34" s="463" customFormat="1" ht="29.25" customHeight="1">
      <c r="C60" s="454" t="s">
        <v>2535</v>
      </c>
      <c r="D60" s="454">
        <v>53</v>
      </c>
      <c r="E60" s="464" t="s">
        <v>959</v>
      </c>
      <c r="F60" s="464" t="s">
        <v>2536</v>
      </c>
      <c r="G60" s="464" t="s">
        <v>2522</v>
      </c>
      <c r="H60" s="456" t="s">
        <v>2366</v>
      </c>
      <c r="I60" s="456" t="s">
        <v>2366</v>
      </c>
      <c r="J60" s="454" t="s">
        <v>2371</v>
      </c>
      <c r="K60" s="464"/>
      <c r="L60" s="464" t="s">
        <v>2524</v>
      </c>
      <c r="M60" s="455" t="s">
        <v>2374</v>
      </c>
      <c r="N60" s="455"/>
      <c r="O60" s="455" t="s">
        <v>2525</v>
      </c>
      <c r="P60" s="460" t="s">
        <v>2366</v>
      </c>
      <c r="Q60" s="460" t="s">
        <v>2366</v>
      </c>
      <c r="R60" s="460" t="s">
        <v>2366</v>
      </c>
      <c r="S60" s="460" t="s">
        <v>2366</v>
      </c>
      <c r="T60" s="460" t="s">
        <v>2366</v>
      </c>
      <c r="U60" s="460" t="s">
        <v>2366</v>
      </c>
      <c r="V60" s="466"/>
      <c r="W60" s="464"/>
      <c r="X60" s="464"/>
      <c r="Y60" s="454"/>
      <c r="Z60" s="454"/>
      <c r="AA60" s="464"/>
      <c r="AB60" s="464"/>
      <c r="AC60" s="464"/>
      <c r="AD60" s="464"/>
      <c r="AE60" s="464"/>
      <c r="AF60" s="454"/>
      <c r="AG60" s="464"/>
      <c r="AH60" s="465"/>
    </row>
    <row r="61" spans="3:34" s="463" customFormat="1">
      <c r="C61" s="454" t="s">
        <v>2537</v>
      </c>
      <c r="D61" s="454">
        <v>54</v>
      </c>
      <c r="E61" s="464" t="s">
        <v>572</v>
      </c>
      <c r="F61" s="464" t="s">
        <v>2365</v>
      </c>
      <c r="G61" s="455" t="s">
        <v>575</v>
      </c>
      <c r="H61" s="456" t="s">
        <v>2366</v>
      </c>
      <c r="I61" s="456" t="s">
        <v>2366</v>
      </c>
      <c r="J61" s="456" t="s">
        <v>2366</v>
      </c>
      <c r="K61" s="457" t="s">
        <v>2366</v>
      </c>
      <c r="L61" s="457" t="s">
        <v>2366</v>
      </c>
      <c r="M61" s="458" t="s">
        <v>2366</v>
      </c>
      <c r="N61" s="458" t="s">
        <v>2366</v>
      </c>
      <c r="O61" s="458" t="s">
        <v>2366</v>
      </c>
      <c r="P61" s="458" t="s">
        <v>2366</v>
      </c>
      <c r="Q61" s="458" t="s">
        <v>2366</v>
      </c>
      <c r="R61" s="458" t="s">
        <v>2366</v>
      </c>
      <c r="S61" s="458" t="s">
        <v>2366</v>
      </c>
      <c r="T61" s="458" t="s">
        <v>2366</v>
      </c>
      <c r="U61" s="458" t="s">
        <v>2366</v>
      </c>
      <c r="V61" s="466"/>
      <c r="W61" s="464"/>
      <c r="X61" s="464"/>
      <c r="Y61" s="454"/>
      <c r="Z61" s="454"/>
      <c r="AA61" s="464"/>
      <c r="AB61" s="464"/>
      <c r="AC61" s="464"/>
      <c r="AD61" s="464"/>
      <c r="AE61" s="464"/>
      <c r="AF61" s="454"/>
      <c r="AG61" s="464"/>
      <c r="AH61" s="465"/>
    </row>
    <row r="62" spans="3:34" s="463" customFormat="1">
      <c r="C62" s="454" t="s">
        <v>2538</v>
      </c>
      <c r="D62" s="454">
        <v>55</v>
      </c>
      <c r="E62" s="464" t="s">
        <v>572</v>
      </c>
      <c r="F62" s="464" t="s">
        <v>2365</v>
      </c>
      <c r="G62" s="455" t="s">
        <v>575</v>
      </c>
      <c r="H62" s="456" t="s">
        <v>2366</v>
      </c>
      <c r="I62" s="456" t="s">
        <v>2366</v>
      </c>
      <c r="J62" s="456" t="s">
        <v>2366</v>
      </c>
      <c r="K62" s="457" t="s">
        <v>2366</v>
      </c>
      <c r="L62" s="457" t="s">
        <v>2366</v>
      </c>
      <c r="M62" s="458" t="s">
        <v>2366</v>
      </c>
      <c r="N62" s="458" t="s">
        <v>2366</v>
      </c>
      <c r="O62" s="458" t="s">
        <v>2366</v>
      </c>
      <c r="P62" s="458" t="s">
        <v>2366</v>
      </c>
      <c r="Q62" s="458" t="s">
        <v>2366</v>
      </c>
      <c r="R62" s="458" t="s">
        <v>2366</v>
      </c>
      <c r="S62" s="458" t="s">
        <v>2366</v>
      </c>
      <c r="T62" s="458" t="s">
        <v>2366</v>
      </c>
      <c r="U62" s="458" t="s">
        <v>2366</v>
      </c>
      <c r="V62" s="466"/>
      <c r="W62" s="464"/>
      <c r="X62" s="464"/>
      <c r="Y62" s="454"/>
      <c r="Z62" s="454"/>
      <c r="AA62" s="464"/>
      <c r="AB62" s="464"/>
      <c r="AC62" s="464"/>
      <c r="AD62" s="464"/>
      <c r="AE62" s="464"/>
      <c r="AF62" s="454"/>
      <c r="AG62" s="464"/>
      <c r="AH62" s="465"/>
    </row>
    <row r="63" spans="3:34" s="463" customFormat="1" ht="35.25" customHeight="1">
      <c r="C63" s="454" t="s">
        <v>2539</v>
      </c>
      <c r="D63" s="454">
        <v>56</v>
      </c>
      <c r="E63" s="464" t="s">
        <v>962</v>
      </c>
      <c r="F63" s="464" t="s">
        <v>963</v>
      </c>
      <c r="G63" s="465" t="s">
        <v>2540</v>
      </c>
      <c r="H63" s="456" t="s">
        <v>2523</v>
      </c>
      <c r="I63" s="456" t="s">
        <v>2366</v>
      </c>
      <c r="J63" s="454" t="s">
        <v>2379</v>
      </c>
      <c r="K63" s="464"/>
      <c r="L63" s="464" t="s">
        <v>2408</v>
      </c>
      <c r="M63" s="455" t="s">
        <v>2374</v>
      </c>
      <c r="N63" s="460" t="s">
        <v>595</v>
      </c>
      <c r="O63" s="460" t="s">
        <v>596</v>
      </c>
      <c r="P63" s="458" t="s">
        <v>2366</v>
      </c>
      <c r="Q63" s="458" t="s">
        <v>2366</v>
      </c>
      <c r="R63" s="458" t="s">
        <v>2366</v>
      </c>
      <c r="S63" s="458" t="s">
        <v>2366</v>
      </c>
      <c r="T63" s="458" t="s">
        <v>2366</v>
      </c>
      <c r="U63" s="458" t="s">
        <v>2366</v>
      </c>
      <c r="V63" s="466"/>
      <c r="W63" s="464"/>
      <c r="X63" s="464"/>
      <c r="Y63" s="454"/>
      <c r="Z63" s="454"/>
      <c r="AA63" s="464"/>
      <c r="AB63" s="464"/>
      <c r="AC63" s="464"/>
      <c r="AD63" s="464"/>
      <c r="AE63" s="464"/>
      <c r="AF63" s="454"/>
      <c r="AG63" s="464"/>
      <c r="AH63" s="465"/>
    </row>
    <row r="64" spans="3:34" s="463" customFormat="1" ht="42" customHeight="1">
      <c r="C64" s="454" t="s">
        <v>2541</v>
      </c>
      <c r="D64" s="454">
        <v>57</v>
      </c>
      <c r="E64" s="464" t="s">
        <v>2542</v>
      </c>
      <c r="F64" s="464" t="s">
        <v>969</v>
      </c>
      <c r="G64" s="465" t="s">
        <v>2543</v>
      </c>
      <c r="H64" s="456" t="s">
        <v>2366</v>
      </c>
      <c r="I64" s="456" t="s">
        <v>2366</v>
      </c>
      <c r="J64" s="454" t="s">
        <v>2379</v>
      </c>
      <c r="K64" s="457"/>
      <c r="L64" s="464" t="s">
        <v>2408</v>
      </c>
      <c r="M64" s="455" t="s">
        <v>2374</v>
      </c>
      <c r="N64" s="460" t="s">
        <v>595</v>
      </c>
      <c r="O64" s="460" t="s">
        <v>596</v>
      </c>
      <c r="P64" s="458" t="s">
        <v>2366</v>
      </c>
      <c r="Q64" s="458" t="s">
        <v>2366</v>
      </c>
      <c r="R64" s="458" t="s">
        <v>2366</v>
      </c>
      <c r="S64" s="458" t="s">
        <v>2366</v>
      </c>
      <c r="T64" s="458" t="s">
        <v>2366</v>
      </c>
      <c r="U64" s="458" t="s">
        <v>2366</v>
      </c>
      <c r="V64" s="466"/>
      <c r="W64" s="464"/>
      <c r="X64" s="464"/>
      <c r="Y64" s="454"/>
      <c r="Z64" s="454"/>
      <c r="AA64" s="464"/>
      <c r="AB64" s="464"/>
      <c r="AC64" s="464"/>
      <c r="AD64" s="464"/>
      <c r="AE64" s="464"/>
      <c r="AF64" s="454"/>
      <c r="AG64" s="464"/>
      <c r="AH64" s="465"/>
    </row>
    <row r="65" spans="3:34" s="463" customFormat="1" ht="57" customHeight="1">
      <c r="C65" s="454" t="s">
        <v>2544</v>
      </c>
      <c r="D65" s="454">
        <v>58</v>
      </c>
      <c r="E65" s="464" t="s">
        <v>974</v>
      </c>
      <c r="F65" s="464" t="s">
        <v>2545</v>
      </c>
      <c r="G65" s="465" t="s">
        <v>2546</v>
      </c>
      <c r="H65" s="456" t="s">
        <v>2547</v>
      </c>
      <c r="I65" s="456" t="s">
        <v>2523</v>
      </c>
      <c r="J65" s="454" t="s">
        <v>2371</v>
      </c>
      <c r="K65" s="464"/>
      <c r="L65" s="464" t="s">
        <v>2408</v>
      </c>
      <c r="M65" s="455" t="s">
        <v>2374</v>
      </c>
      <c r="N65" s="458" t="s">
        <v>2366</v>
      </c>
      <c r="O65" s="460" t="s">
        <v>596</v>
      </c>
      <c r="P65" s="458" t="s">
        <v>2366</v>
      </c>
      <c r="Q65" s="458" t="s">
        <v>2366</v>
      </c>
      <c r="R65" s="458" t="s">
        <v>2366</v>
      </c>
      <c r="S65" s="458" t="s">
        <v>2366</v>
      </c>
      <c r="T65" s="458" t="s">
        <v>2366</v>
      </c>
      <c r="U65" s="458" t="s">
        <v>2366</v>
      </c>
      <c r="V65" s="466"/>
      <c r="W65" s="464"/>
      <c r="X65" s="464"/>
      <c r="Y65" s="454"/>
      <c r="Z65" s="454"/>
      <c r="AA65" s="464"/>
      <c r="AB65" s="464"/>
      <c r="AC65" s="464"/>
      <c r="AD65" s="464"/>
      <c r="AE65" s="464"/>
      <c r="AF65" s="454"/>
      <c r="AG65" s="464"/>
      <c r="AH65" s="465"/>
    </row>
    <row r="66" spans="3:34" s="463" customFormat="1" ht="33" customHeight="1">
      <c r="C66" s="454" t="s">
        <v>2548</v>
      </c>
      <c r="D66" s="454">
        <v>59</v>
      </c>
      <c r="E66" s="464" t="s">
        <v>584</v>
      </c>
      <c r="F66" s="464" t="s">
        <v>2388</v>
      </c>
      <c r="G66" s="464" t="s">
        <v>2389</v>
      </c>
      <c r="H66" s="456" t="s">
        <v>2366</v>
      </c>
      <c r="I66" s="456" t="s">
        <v>2366</v>
      </c>
      <c r="J66" s="456" t="s">
        <v>2366</v>
      </c>
      <c r="K66" s="464" t="s">
        <v>2390</v>
      </c>
      <c r="L66" s="457" t="s">
        <v>2366</v>
      </c>
      <c r="M66" s="455">
        <v>3.3</v>
      </c>
      <c r="N66" s="455" t="s">
        <v>2391</v>
      </c>
      <c r="O66" s="455" t="s">
        <v>2389</v>
      </c>
      <c r="P66" s="455" t="s">
        <v>2392</v>
      </c>
      <c r="Q66" s="460" t="s">
        <v>2366</v>
      </c>
      <c r="R66" s="460" t="s">
        <v>2366</v>
      </c>
      <c r="S66" s="460" t="s">
        <v>2366</v>
      </c>
      <c r="T66" s="460" t="s">
        <v>2366</v>
      </c>
      <c r="U66" s="460" t="s">
        <v>2366</v>
      </c>
      <c r="V66" s="466"/>
      <c r="W66" s="464"/>
      <c r="X66" s="464"/>
      <c r="Y66" s="454"/>
      <c r="Z66" s="454"/>
      <c r="AA66" s="464"/>
      <c r="AB66" s="464"/>
      <c r="AC66" s="464"/>
      <c r="AD66" s="464"/>
      <c r="AE66" s="464"/>
      <c r="AF66" s="454"/>
      <c r="AG66" s="464"/>
      <c r="AH66" s="465"/>
    </row>
    <row r="67" spans="3:34" s="463" customFormat="1" ht="33" customHeight="1">
      <c r="C67" s="454" t="s">
        <v>2549</v>
      </c>
      <c r="D67" s="454">
        <v>60</v>
      </c>
      <c r="E67" s="464" t="s">
        <v>656</v>
      </c>
      <c r="F67" s="464" t="s">
        <v>2398</v>
      </c>
      <c r="G67" s="464" t="s">
        <v>2399</v>
      </c>
      <c r="H67" s="456" t="s">
        <v>2366</v>
      </c>
      <c r="I67" s="456" t="s">
        <v>2366</v>
      </c>
      <c r="J67" s="456" t="s">
        <v>2366</v>
      </c>
      <c r="K67" s="464"/>
      <c r="L67" s="464" t="s">
        <v>2366</v>
      </c>
      <c r="M67" s="455">
        <v>1.26</v>
      </c>
      <c r="N67" s="455" t="s">
        <v>2391</v>
      </c>
      <c r="O67" s="455" t="s">
        <v>2399</v>
      </c>
      <c r="P67" s="455" t="s">
        <v>2400</v>
      </c>
      <c r="Q67" s="460" t="s">
        <v>2366</v>
      </c>
      <c r="R67" s="460" t="s">
        <v>2366</v>
      </c>
      <c r="S67" s="460" t="s">
        <v>2366</v>
      </c>
      <c r="T67" s="460" t="s">
        <v>2366</v>
      </c>
      <c r="U67" s="460" t="s">
        <v>2366</v>
      </c>
      <c r="V67" s="466"/>
      <c r="W67" s="464"/>
      <c r="X67" s="464"/>
      <c r="Y67" s="454"/>
      <c r="Z67" s="454"/>
      <c r="AA67" s="464"/>
      <c r="AB67" s="464"/>
      <c r="AC67" s="464"/>
      <c r="AD67" s="464"/>
      <c r="AE67" s="464"/>
      <c r="AF67" s="454"/>
      <c r="AG67" s="464"/>
      <c r="AH67" s="465"/>
    </row>
    <row r="68" spans="3:34" s="463" customFormat="1" ht="58.5" customHeight="1">
      <c r="C68" s="454" t="s">
        <v>2550</v>
      </c>
      <c r="D68" s="454">
        <v>61</v>
      </c>
      <c r="E68" s="464" t="s">
        <v>980</v>
      </c>
      <c r="F68" s="464" t="s">
        <v>2551</v>
      </c>
      <c r="G68" s="465" t="s">
        <v>2552</v>
      </c>
      <c r="H68" s="456" t="s">
        <v>2547</v>
      </c>
      <c r="I68" s="456" t="s">
        <v>2523</v>
      </c>
      <c r="J68" s="454" t="s">
        <v>2371</v>
      </c>
      <c r="K68" s="464"/>
      <c r="L68" s="464" t="s">
        <v>2408</v>
      </c>
      <c r="M68" s="455" t="s">
        <v>2374</v>
      </c>
      <c r="N68" s="458" t="s">
        <v>2366</v>
      </c>
      <c r="O68" s="460" t="s">
        <v>596</v>
      </c>
      <c r="P68" s="458" t="s">
        <v>2366</v>
      </c>
      <c r="Q68" s="458" t="s">
        <v>2366</v>
      </c>
      <c r="R68" s="458" t="s">
        <v>2366</v>
      </c>
      <c r="S68" s="458" t="s">
        <v>2366</v>
      </c>
      <c r="T68" s="458" t="s">
        <v>2366</v>
      </c>
      <c r="U68" s="458" t="s">
        <v>2366</v>
      </c>
      <c r="V68" s="466"/>
      <c r="W68" s="464"/>
      <c r="X68" s="464"/>
      <c r="Y68" s="454"/>
      <c r="Z68" s="454"/>
      <c r="AA68" s="464"/>
      <c r="AB68" s="464"/>
      <c r="AC68" s="464"/>
      <c r="AD68" s="464"/>
      <c r="AE68" s="464"/>
      <c r="AF68" s="454"/>
      <c r="AG68" s="464"/>
      <c r="AH68" s="465"/>
    </row>
    <row r="69" spans="3:34" s="463" customFormat="1" ht="77.25" customHeight="1">
      <c r="C69" s="454" t="s">
        <v>2553</v>
      </c>
      <c r="D69" s="454">
        <v>62</v>
      </c>
      <c r="E69" s="464" t="s">
        <v>986</v>
      </c>
      <c r="F69" s="464" t="s">
        <v>987</v>
      </c>
      <c r="G69" s="465" t="s">
        <v>2554</v>
      </c>
      <c r="H69" s="456" t="s">
        <v>2523</v>
      </c>
      <c r="I69" s="456" t="s">
        <v>2523</v>
      </c>
      <c r="J69" s="454" t="s">
        <v>2371</v>
      </c>
      <c r="K69" s="464"/>
      <c r="L69" s="464" t="s">
        <v>2408</v>
      </c>
      <c r="M69" s="455" t="s">
        <v>2374</v>
      </c>
      <c r="N69" s="458" t="s">
        <v>2366</v>
      </c>
      <c r="O69" s="460" t="s">
        <v>596</v>
      </c>
      <c r="P69" s="458" t="s">
        <v>2366</v>
      </c>
      <c r="Q69" s="458" t="s">
        <v>2366</v>
      </c>
      <c r="R69" s="458" t="s">
        <v>2366</v>
      </c>
      <c r="S69" s="458" t="s">
        <v>2366</v>
      </c>
      <c r="T69" s="458" t="s">
        <v>2366</v>
      </c>
      <c r="U69" s="458" t="s">
        <v>2366</v>
      </c>
      <c r="V69" s="466"/>
      <c r="W69" s="464"/>
      <c r="X69" s="464"/>
      <c r="Y69" s="454"/>
      <c r="Z69" s="454"/>
      <c r="AA69" s="464"/>
      <c r="AB69" s="464"/>
      <c r="AC69" s="464"/>
      <c r="AD69" s="464"/>
      <c r="AE69" s="464"/>
      <c r="AF69" s="454"/>
      <c r="AG69" s="464"/>
      <c r="AH69" s="465"/>
    </row>
    <row r="70" spans="3:34" s="463" customFormat="1" ht="75" customHeight="1">
      <c r="C70" s="454" t="s">
        <v>2555</v>
      </c>
      <c r="D70" s="469">
        <v>63</v>
      </c>
      <c r="E70" s="470" t="s">
        <v>992</v>
      </c>
      <c r="F70" s="470" t="s">
        <v>993</v>
      </c>
      <c r="G70" s="471" t="s">
        <v>2556</v>
      </c>
      <c r="H70" s="456" t="s">
        <v>2523</v>
      </c>
      <c r="I70" s="456" t="s">
        <v>2366</v>
      </c>
      <c r="J70" s="454" t="s">
        <v>2379</v>
      </c>
      <c r="K70" s="464"/>
      <c r="L70" s="464" t="s">
        <v>2408</v>
      </c>
      <c r="M70" s="455" t="s">
        <v>2374</v>
      </c>
      <c r="N70" s="460" t="s">
        <v>595</v>
      </c>
      <c r="O70" s="460" t="s">
        <v>596</v>
      </c>
      <c r="P70" s="458" t="s">
        <v>2366</v>
      </c>
      <c r="Q70" s="458" t="s">
        <v>2366</v>
      </c>
      <c r="R70" s="458" t="s">
        <v>2366</v>
      </c>
      <c r="S70" s="458" t="s">
        <v>2366</v>
      </c>
      <c r="T70" s="458" t="s">
        <v>2366</v>
      </c>
      <c r="U70" s="458" t="s">
        <v>2366</v>
      </c>
      <c r="V70" s="466"/>
      <c r="W70" s="464"/>
      <c r="X70" s="464"/>
      <c r="Y70" s="454"/>
      <c r="Z70" s="454"/>
      <c r="AA70" s="464"/>
      <c r="AB70" s="464"/>
      <c r="AC70" s="464"/>
      <c r="AD70" s="464"/>
      <c r="AE70" s="464"/>
      <c r="AF70" s="454"/>
      <c r="AG70" s="464"/>
      <c r="AH70" s="465"/>
    </row>
    <row r="71" spans="3:34" s="463" customFormat="1" ht="32.25" customHeight="1">
      <c r="C71" s="454" t="s">
        <v>2557</v>
      </c>
      <c r="D71" s="454">
        <v>64</v>
      </c>
      <c r="E71" s="464" t="s">
        <v>584</v>
      </c>
      <c r="F71" s="464" t="s">
        <v>2388</v>
      </c>
      <c r="G71" s="464" t="s">
        <v>2389</v>
      </c>
      <c r="H71" s="456" t="s">
        <v>2366</v>
      </c>
      <c r="I71" s="456" t="s">
        <v>2366</v>
      </c>
      <c r="J71" s="456" t="s">
        <v>2366</v>
      </c>
      <c r="K71" s="464" t="s">
        <v>2390</v>
      </c>
      <c r="L71" s="457" t="s">
        <v>2366</v>
      </c>
      <c r="M71" s="455">
        <v>3.3</v>
      </c>
      <c r="N71" s="455" t="s">
        <v>2391</v>
      </c>
      <c r="O71" s="455" t="s">
        <v>2389</v>
      </c>
      <c r="P71" s="455" t="s">
        <v>2392</v>
      </c>
      <c r="Q71" s="460" t="s">
        <v>2366</v>
      </c>
      <c r="R71" s="460" t="s">
        <v>2366</v>
      </c>
      <c r="S71" s="460" t="s">
        <v>2366</v>
      </c>
      <c r="T71" s="460" t="s">
        <v>2366</v>
      </c>
      <c r="U71" s="460" t="s">
        <v>2366</v>
      </c>
      <c r="V71" s="466"/>
      <c r="W71" s="464"/>
      <c r="X71" s="464"/>
      <c r="Y71" s="454"/>
      <c r="Z71" s="454"/>
      <c r="AA71" s="464"/>
      <c r="AB71" s="464"/>
      <c r="AC71" s="464"/>
      <c r="AD71" s="464"/>
      <c r="AE71" s="464"/>
      <c r="AF71" s="454"/>
      <c r="AG71" s="464"/>
      <c r="AH71" s="465"/>
    </row>
    <row r="72" spans="3:34" s="463" customFormat="1" ht="32.25" customHeight="1">
      <c r="C72" s="454" t="s">
        <v>2558</v>
      </c>
      <c r="D72" s="454">
        <v>65</v>
      </c>
      <c r="E72" s="464" t="s">
        <v>998</v>
      </c>
      <c r="F72" s="464" t="s">
        <v>1036</v>
      </c>
      <c r="G72" s="458" t="s">
        <v>2366</v>
      </c>
      <c r="H72" s="456" t="s">
        <v>2366</v>
      </c>
      <c r="I72" s="456" t="s">
        <v>2366</v>
      </c>
      <c r="J72" s="456" t="s">
        <v>2366</v>
      </c>
      <c r="K72" s="458" t="s">
        <v>2366</v>
      </c>
      <c r="L72" s="458" t="s">
        <v>2366</v>
      </c>
      <c r="M72" s="458" t="s">
        <v>2366</v>
      </c>
      <c r="N72" s="458" t="s">
        <v>2366</v>
      </c>
      <c r="O72" s="458" t="s">
        <v>2366</v>
      </c>
      <c r="P72" s="458" t="s">
        <v>2366</v>
      </c>
      <c r="Q72" s="458" t="s">
        <v>2366</v>
      </c>
      <c r="R72" s="458" t="s">
        <v>2366</v>
      </c>
      <c r="S72" s="458" t="s">
        <v>2366</v>
      </c>
      <c r="T72" s="458" t="s">
        <v>2366</v>
      </c>
      <c r="U72" s="458" t="s">
        <v>2366</v>
      </c>
      <c r="V72" s="466"/>
      <c r="W72" s="464"/>
      <c r="X72" s="464"/>
      <c r="Y72" s="454"/>
      <c r="Z72" s="454"/>
      <c r="AA72" s="464"/>
      <c r="AB72" s="464"/>
      <c r="AC72" s="464"/>
      <c r="AD72" s="464"/>
      <c r="AE72" s="464"/>
      <c r="AF72" s="454"/>
      <c r="AG72" s="464"/>
      <c r="AH72" s="465"/>
    </row>
    <row r="73" spans="3:34" s="463" customFormat="1" ht="46.5" customHeight="1">
      <c r="C73" s="454" t="s">
        <v>2559</v>
      </c>
      <c r="D73" s="454">
        <v>66</v>
      </c>
      <c r="E73" s="464" t="s">
        <v>1003</v>
      </c>
      <c r="F73" s="464" t="s">
        <v>1004</v>
      </c>
      <c r="G73" s="465" t="s">
        <v>2560</v>
      </c>
      <c r="H73" s="472" t="s">
        <v>2561</v>
      </c>
      <c r="I73" s="456" t="s">
        <v>2366</v>
      </c>
      <c r="J73" s="454" t="s">
        <v>2379</v>
      </c>
      <c r="K73" s="464"/>
      <c r="L73" s="464" t="s">
        <v>2408</v>
      </c>
      <c r="M73" s="455" t="s">
        <v>2374</v>
      </c>
      <c r="N73" s="460" t="s">
        <v>595</v>
      </c>
      <c r="O73" s="460" t="s">
        <v>596</v>
      </c>
      <c r="P73" s="458" t="s">
        <v>2366</v>
      </c>
      <c r="Q73" s="458" t="s">
        <v>2366</v>
      </c>
      <c r="R73" s="458" t="s">
        <v>2366</v>
      </c>
      <c r="S73" s="458" t="s">
        <v>2366</v>
      </c>
      <c r="T73" s="458" t="s">
        <v>2366</v>
      </c>
      <c r="U73" s="458" t="s">
        <v>2366</v>
      </c>
      <c r="V73" s="466"/>
      <c r="W73" s="464"/>
      <c r="X73" s="464"/>
      <c r="Y73" s="454"/>
      <c r="Z73" s="454"/>
      <c r="AA73" s="464"/>
      <c r="AB73" s="464"/>
      <c r="AC73" s="464"/>
      <c r="AD73" s="464"/>
      <c r="AE73" s="464"/>
      <c r="AF73" s="454"/>
      <c r="AG73" s="464"/>
      <c r="AH73" s="465"/>
    </row>
    <row r="74" spans="3:34" s="463" customFormat="1" ht="50.25" customHeight="1">
      <c r="C74" s="454" t="s">
        <v>2562</v>
      </c>
      <c r="D74" s="454">
        <v>67</v>
      </c>
      <c r="E74" s="464" t="s">
        <v>2563</v>
      </c>
      <c r="F74" s="464" t="s">
        <v>1010</v>
      </c>
      <c r="G74" s="465" t="s">
        <v>2564</v>
      </c>
      <c r="H74" s="472" t="s">
        <v>2561</v>
      </c>
      <c r="I74" s="472" t="s">
        <v>2561</v>
      </c>
      <c r="J74" s="454" t="s">
        <v>2371</v>
      </c>
      <c r="K74" s="464"/>
      <c r="L74" s="464" t="s">
        <v>2408</v>
      </c>
      <c r="M74" s="455" t="s">
        <v>2374</v>
      </c>
      <c r="N74" s="460" t="s">
        <v>595</v>
      </c>
      <c r="O74" s="460" t="s">
        <v>596</v>
      </c>
      <c r="P74" s="455" t="s">
        <v>2392</v>
      </c>
      <c r="Q74" s="460" t="s">
        <v>2366</v>
      </c>
      <c r="R74" s="460" t="s">
        <v>2366</v>
      </c>
      <c r="S74" s="460" t="s">
        <v>2366</v>
      </c>
      <c r="T74" s="460" t="s">
        <v>2366</v>
      </c>
      <c r="U74" s="460" t="s">
        <v>2366</v>
      </c>
      <c r="V74" s="466"/>
      <c r="W74" s="464"/>
      <c r="X74" s="464"/>
      <c r="Y74" s="454"/>
      <c r="Z74" s="454"/>
      <c r="AA74" s="464"/>
      <c r="AB74" s="464"/>
      <c r="AC74" s="464"/>
      <c r="AD74" s="464"/>
      <c r="AE74" s="464"/>
      <c r="AF74" s="454"/>
      <c r="AG74" s="464"/>
      <c r="AH74" s="465"/>
    </row>
    <row r="75" spans="3:34" s="463" customFormat="1" ht="28.5">
      <c r="C75" s="454" t="s">
        <v>2565</v>
      </c>
      <c r="D75" s="454">
        <v>68</v>
      </c>
      <c r="E75" s="464" t="s">
        <v>1013</v>
      </c>
      <c r="F75" s="464" t="s">
        <v>1014</v>
      </c>
      <c r="G75" s="465" t="s">
        <v>2566</v>
      </c>
      <c r="H75" s="472" t="s">
        <v>2561</v>
      </c>
      <c r="I75" s="456" t="s">
        <v>2366</v>
      </c>
      <c r="J75" s="454" t="s">
        <v>2379</v>
      </c>
      <c r="K75" s="464"/>
      <c r="L75" s="464" t="s">
        <v>2408</v>
      </c>
      <c r="M75" s="455" t="s">
        <v>2374</v>
      </c>
      <c r="N75" s="460" t="s">
        <v>595</v>
      </c>
      <c r="O75" s="460" t="s">
        <v>596</v>
      </c>
      <c r="P75" s="455" t="s">
        <v>2392</v>
      </c>
      <c r="Q75" s="460" t="s">
        <v>2366</v>
      </c>
      <c r="R75" s="460" t="s">
        <v>2366</v>
      </c>
      <c r="S75" s="460" t="s">
        <v>2366</v>
      </c>
      <c r="T75" s="460" t="s">
        <v>2366</v>
      </c>
      <c r="U75" s="460" t="s">
        <v>2366</v>
      </c>
      <c r="V75" s="466"/>
      <c r="W75" s="464"/>
      <c r="X75" s="464"/>
      <c r="Y75" s="454"/>
      <c r="Z75" s="454"/>
      <c r="AA75" s="464"/>
      <c r="AB75" s="464"/>
      <c r="AC75" s="464"/>
      <c r="AD75" s="464"/>
      <c r="AE75" s="464"/>
      <c r="AF75" s="454"/>
      <c r="AG75" s="464"/>
      <c r="AH75" s="465"/>
    </row>
    <row r="76" spans="3:34" s="463" customFormat="1" ht="42" customHeight="1">
      <c r="C76" s="454" t="s">
        <v>2567</v>
      </c>
      <c r="D76" s="454">
        <v>69</v>
      </c>
      <c r="E76" s="464" t="s">
        <v>584</v>
      </c>
      <c r="F76" s="464" t="s">
        <v>2388</v>
      </c>
      <c r="G76" s="464" t="s">
        <v>2389</v>
      </c>
      <c r="H76" s="456" t="s">
        <v>2366</v>
      </c>
      <c r="I76" s="456" t="s">
        <v>2366</v>
      </c>
      <c r="J76" s="456" t="s">
        <v>2366</v>
      </c>
      <c r="K76" s="464" t="s">
        <v>2390</v>
      </c>
      <c r="L76" s="457" t="s">
        <v>2366</v>
      </c>
      <c r="M76" s="455">
        <v>3.3</v>
      </c>
      <c r="N76" s="455" t="s">
        <v>2391</v>
      </c>
      <c r="O76" s="455" t="s">
        <v>2389</v>
      </c>
      <c r="P76" s="455" t="s">
        <v>2392</v>
      </c>
      <c r="Q76" s="460" t="s">
        <v>2366</v>
      </c>
      <c r="R76" s="460" t="s">
        <v>2366</v>
      </c>
      <c r="S76" s="460" t="s">
        <v>2366</v>
      </c>
      <c r="T76" s="460" t="s">
        <v>2366</v>
      </c>
      <c r="U76" s="460" t="s">
        <v>2366</v>
      </c>
      <c r="V76" s="466"/>
      <c r="W76" s="464"/>
      <c r="X76" s="464"/>
      <c r="Y76" s="454"/>
      <c r="Z76" s="454"/>
      <c r="AA76" s="464"/>
      <c r="AB76" s="464"/>
      <c r="AC76" s="464"/>
      <c r="AD76" s="464"/>
      <c r="AE76" s="464"/>
      <c r="AF76" s="454"/>
      <c r="AG76" s="464"/>
      <c r="AH76" s="465"/>
    </row>
    <row r="77" spans="3:34" s="463" customFormat="1" ht="56.25" customHeight="1">
      <c r="C77" s="454" t="s">
        <v>2568</v>
      </c>
      <c r="D77" s="454">
        <v>70</v>
      </c>
      <c r="E77" s="464" t="s">
        <v>1017</v>
      </c>
      <c r="F77" s="464" t="s">
        <v>1018</v>
      </c>
      <c r="G77" s="465" t="s">
        <v>2569</v>
      </c>
      <c r="H77" s="456" t="s">
        <v>2366</v>
      </c>
      <c r="I77" s="456" t="s">
        <v>2366</v>
      </c>
      <c r="J77" s="454" t="s">
        <v>2379</v>
      </c>
      <c r="K77" s="464"/>
      <c r="L77" s="464" t="s">
        <v>2408</v>
      </c>
      <c r="M77" s="455" t="s">
        <v>2374</v>
      </c>
      <c r="N77" s="460" t="s">
        <v>595</v>
      </c>
      <c r="O77" s="460" t="s">
        <v>596</v>
      </c>
      <c r="P77" s="458" t="s">
        <v>2366</v>
      </c>
      <c r="Q77" s="458" t="s">
        <v>2366</v>
      </c>
      <c r="R77" s="458" t="s">
        <v>2366</v>
      </c>
      <c r="S77" s="458" t="s">
        <v>2366</v>
      </c>
      <c r="T77" s="458" t="s">
        <v>2366</v>
      </c>
      <c r="U77" s="458" t="s">
        <v>2366</v>
      </c>
      <c r="V77" s="466"/>
      <c r="W77" s="464"/>
      <c r="X77" s="464"/>
      <c r="Y77" s="454"/>
      <c r="Z77" s="454"/>
      <c r="AA77" s="464"/>
      <c r="AB77" s="464"/>
      <c r="AC77" s="464"/>
      <c r="AD77" s="464"/>
      <c r="AE77" s="464"/>
      <c r="AF77" s="454"/>
      <c r="AG77" s="464"/>
      <c r="AH77" s="465"/>
    </row>
    <row r="78" spans="3:34" s="463" customFormat="1" ht="54" customHeight="1">
      <c r="C78" s="454" t="s">
        <v>2570</v>
      </c>
      <c r="D78" s="454">
        <v>71</v>
      </c>
      <c r="E78" s="464" t="s">
        <v>1021</v>
      </c>
      <c r="F78" s="464" t="s">
        <v>2571</v>
      </c>
      <c r="G78" s="465" t="s">
        <v>2572</v>
      </c>
      <c r="H78" s="456" t="s">
        <v>2523</v>
      </c>
      <c r="I78" s="456" t="s">
        <v>2366</v>
      </c>
      <c r="J78" s="454" t="s">
        <v>2379</v>
      </c>
      <c r="K78" s="464"/>
      <c r="L78" s="464" t="s">
        <v>2408</v>
      </c>
      <c r="M78" s="455" t="s">
        <v>2374</v>
      </c>
      <c r="N78" s="460" t="s">
        <v>595</v>
      </c>
      <c r="O78" s="460" t="s">
        <v>596</v>
      </c>
      <c r="P78" s="458" t="s">
        <v>2366</v>
      </c>
      <c r="Q78" s="458" t="s">
        <v>2366</v>
      </c>
      <c r="R78" s="458" t="s">
        <v>2366</v>
      </c>
      <c r="S78" s="458" t="s">
        <v>2366</v>
      </c>
      <c r="T78" s="458" t="s">
        <v>2366</v>
      </c>
      <c r="U78" s="458" t="s">
        <v>2366</v>
      </c>
      <c r="V78" s="466"/>
      <c r="W78" s="464"/>
      <c r="X78" s="464"/>
      <c r="Y78" s="454"/>
      <c r="Z78" s="454"/>
      <c r="AA78" s="464"/>
      <c r="AB78" s="464"/>
      <c r="AC78" s="464"/>
      <c r="AD78" s="464"/>
      <c r="AE78" s="464"/>
      <c r="AF78" s="454"/>
      <c r="AG78" s="464"/>
      <c r="AH78" s="465"/>
    </row>
    <row r="79" spans="3:34" s="463" customFormat="1" ht="58.5" customHeight="1">
      <c r="C79" s="454" t="s">
        <v>2573</v>
      </c>
      <c r="D79" s="454">
        <v>72</v>
      </c>
      <c r="E79" s="464" t="s">
        <v>1025</v>
      </c>
      <c r="F79" s="464" t="s">
        <v>2574</v>
      </c>
      <c r="G79" s="465" t="s">
        <v>2575</v>
      </c>
      <c r="H79" s="456" t="s">
        <v>2366</v>
      </c>
      <c r="I79" s="472" t="s">
        <v>2561</v>
      </c>
      <c r="J79" s="454" t="s">
        <v>2371</v>
      </c>
      <c r="K79" s="464"/>
      <c r="L79" s="464" t="s">
        <v>2408</v>
      </c>
      <c r="M79" s="455" t="s">
        <v>2374</v>
      </c>
      <c r="N79" s="460" t="s">
        <v>595</v>
      </c>
      <c r="O79" s="460" t="s">
        <v>596</v>
      </c>
      <c r="P79" s="458" t="s">
        <v>2366</v>
      </c>
      <c r="Q79" s="458" t="s">
        <v>2366</v>
      </c>
      <c r="R79" s="458" t="s">
        <v>2366</v>
      </c>
      <c r="S79" s="458" t="s">
        <v>2366</v>
      </c>
      <c r="T79" s="458" t="s">
        <v>2366</v>
      </c>
      <c r="U79" s="458" t="s">
        <v>2366</v>
      </c>
      <c r="V79" s="466"/>
      <c r="W79" s="464"/>
      <c r="X79" s="464"/>
      <c r="Y79" s="454"/>
      <c r="Z79" s="454"/>
      <c r="AA79" s="464"/>
      <c r="AB79" s="464"/>
      <c r="AC79" s="464"/>
      <c r="AD79" s="464"/>
      <c r="AE79" s="464"/>
      <c r="AF79" s="454"/>
      <c r="AG79" s="464"/>
      <c r="AH79" s="465"/>
    </row>
    <row r="80" spans="3:34" s="463" customFormat="1">
      <c r="C80" s="454" t="s">
        <v>2576</v>
      </c>
      <c r="D80" s="454">
        <v>73</v>
      </c>
      <c r="E80" s="464" t="s">
        <v>656</v>
      </c>
      <c r="F80" s="464" t="s">
        <v>2398</v>
      </c>
      <c r="G80" s="464" t="s">
        <v>2399</v>
      </c>
      <c r="H80" s="456" t="s">
        <v>2366</v>
      </c>
      <c r="I80" s="456" t="s">
        <v>2366</v>
      </c>
      <c r="J80" s="456" t="s">
        <v>2366</v>
      </c>
      <c r="K80" s="464"/>
      <c r="L80" s="464" t="s">
        <v>2366</v>
      </c>
      <c r="M80" s="455">
        <v>1.26</v>
      </c>
      <c r="N80" s="455" t="s">
        <v>2391</v>
      </c>
      <c r="O80" s="455" t="s">
        <v>2399</v>
      </c>
      <c r="P80" s="455" t="s">
        <v>2400</v>
      </c>
      <c r="Q80" s="460" t="s">
        <v>2366</v>
      </c>
      <c r="R80" s="460" t="s">
        <v>2366</v>
      </c>
      <c r="S80" s="460" t="s">
        <v>2366</v>
      </c>
      <c r="T80" s="460" t="s">
        <v>2366</v>
      </c>
      <c r="U80" s="460" t="s">
        <v>2366</v>
      </c>
      <c r="V80" s="466"/>
      <c r="W80" s="464"/>
      <c r="X80" s="464"/>
      <c r="Y80" s="454"/>
      <c r="Z80" s="454"/>
      <c r="AA80" s="464"/>
      <c r="AB80" s="464"/>
      <c r="AC80" s="464"/>
      <c r="AD80" s="464"/>
      <c r="AE80" s="464"/>
      <c r="AF80" s="454"/>
      <c r="AG80" s="464"/>
      <c r="AH80" s="465"/>
    </row>
    <row r="81" spans="3:34" s="463" customFormat="1">
      <c r="C81" s="454" t="s">
        <v>2577</v>
      </c>
      <c r="D81" s="454">
        <v>74</v>
      </c>
      <c r="E81" s="464" t="s">
        <v>1029</v>
      </c>
      <c r="F81" s="464" t="s">
        <v>2578</v>
      </c>
      <c r="G81" s="464" t="s">
        <v>2579</v>
      </c>
      <c r="H81" s="456" t="s">
        <v>2366</v>
      </c>
      <c r="I81" s="456" t="s">
        <v>2366</v>
      </c>
      <c r="J81" s="456" t="s">
        <v>2366</v>
      </c>
      <c r="K81" s="464"/>
      <c r="L81" s="464" t="s">
        <v>2366</v>
      </c>
      <c r="M81" s="455">
        <v>1.26</v>
      </c>
      <c r="N81" s="455" t="s">
        <v>2580</v>
      </c>
      <c r="O81" s="464" t="s">
        <v>2579</v>
      </c>
      <c r="P81" s="455" t="s">
        <v>2400</v>
      </c>
      <c r="Q81" s="460" t="s">
        <v>2366</v>
      </c>
      <c r="R81" s="460" t="s">
        <v>2366</v>
      </c>
      <c r="S81" s="460" t="s">
        <v>2366</v>
      </c>
      <c r="T81" s="460" t="s">
        <v>2366</v>
      </c>
      <c r="U81" s="460" t="s">
        <v>2366</v>
      </c>
      <c r="V81" s="466"/>
      <c r="W81" s="464"/>
      <c r="X81" s="464"/>
      <c r="Y81" s="454"/>
      <c r="Z81" s="454"/>
      <c r="AA81" s="464"/>
      <c r="AB81" s="464"/>
      <c r="AC81" s="464"/>
      <c r="AD81" s="464"/>
      <c r="AE81" s="464"/>
      <c r="AF81" s="454"/>
      <c r="AG81" s="464"/>
      <c r="AH81" s="465"/>
    </row>
    <row r="82" spans="3:34" s="463" customFormat="1">
      <c r="C82" s="454" t="s">
        <v>2581</v>
      </c>
      <c r="D82" s="454">
        <v>75</v>
      </c>
      <c r="E82" s="464" t="s">
        <v>1033</v>
      </c>
      <c r="F82" s="464" t="s">
        <v>2582</v>
      </c>
      <c r="G82" s="464" t="s">
        <v>2583</v>
      </c>
      <c r="H82" s="456" t="s">
        <v>2366</v>
      </c>
      <c r="I82" s="456" t="s">
        <v>2366</v>
      </c>
      <c r="J82" s="456" t="s">
        <v>2366</v>
      </c>
      <c r="K82" s="464" t="s">
        <v>2390</v>
      </c>
      <c r="L82" s="457" t="s">
        <v>2366</v>
      </c>
      <c r="M82" s="455">
        <v>3.3</v>
      </c>
      <c r="N82" s="455" t="s">
        <v>2391</v>
      </c>
      <c r="O82" s="455" t="s">
        <v>2389</v>
      </c>
      <c r="P82" s="455" t="s">
        <v>2392</v>
      </c>
      <c r="Q82" s="460" t="s">
        <v>2366</v>
      </c>
      <c r="R82" s="460" t="s">
        <v>2366</v>
      </c>
      <c r="S82" s="460" t="s">
        <v>2366</v>
      </c>
      <c r="T82" s="460" t="s">
        <v>2366</v>
      </c>
      <c r="U82" s="460" t="s">
        <v>2366</v>
      </c>
      <c r="V82" s="466"/>
      <c r="W82" s="464"/>
      <c r="X82" s="464"/>
      <c r="Y82" s="454"/>
      <c r="Z82" s="454"/>
      <c r="AA82" s="464"/>
      <c r="AB82" s="464"/>
      <c r="AC82" s="464"/>
      <c r="AD82" s="464"/>
      <c r="AE82" s="464"/>
      <c r="AF82" s="454"/>
      <c r="AG82" s="464"/>
      <c r="AH82" s="465"/>
    </row>
    <row r="83" spans="3:34" s="463" customFormat="1">
      <c r="C83" s="454" t="s">
        <v>2584</v>
      </c>
      <c r="D83" s="454">
        <v>76</v>
      </c>
      <c r="E83" s="464" t="s">
        <v>1036</v>
      </c>
      <c r="F83" s="464" t="s">
        <v>1036</v>
      </c>
      <c r="G83" s="473" t="s">
        <v>2366</v>
      </c>
      <c r="H83" s="456" t="s">
        <v>2366</v>
      </c>
      <c r="I83" s="456" t="s">
        <v>2366</v>
      </c>
      <c r="J83" s="456" t="s">
        <v>2366</v>
      </c>
      <c r="K83" s="473" t="s">
        <v>2366</v>
      </c>
      <c r="L83" s="473" t="s">
        <v>2366</v>
      </c>
      <c r="M83" s="473" t="s">
        <v>2366</v>
      </c>
      <c r="N83" s="473" t="s">
        <v>2366</v>
      </c>
      <c r="O83" s="473" t="s">
        <v>2366</v>
      </c>
      <c r="P83" s="473" t="s">
        <v>2366</v>
      </c>
      <c r="Q83" s="473" t="s">
        <v>2366</v>
      </c>
      <c r="R83" s="473" t="s">
        <v>2366</v>
      </c>
      <c r="S83" s="473" t="s">
        <v>2366</v>
      </c>
      <c r="T83" s="473" t="s">
        <v>2366</v>
      </c>
      <c r="U83" s="473" t="s">
        <v>2366</v>
      </c>
      <c r="V83" s="466"/>
      <c r="W83" s="464"/>
      <c r="X83" s="464"/>
      <c r="Y83" s="454"/>
      <c r="Z83" s="454"/>
      <c r="AA83" s="464"/>
      <c r="AB83" s="464"/>
      <c r="AC83" s="464"/>
      <c r="AD83" s="464"/>
      <c r="AE83" s="464"/>
      <c r="AF83" s="454"/>
      <c r="AG83" s="464"/>
      <c r="AH83" s="465"/>
    </row>
    <row r="84" spans="3:34" s="463" customFormat="1">
      <c r="C84" s="454" t="s">
        <v>2585</v>
      </c>
      <c r="D84" s="454">
        <v>77</v>
      </c>
      <c r="E84" s="464" t="s">
        <v>1037</v>
      </c>
      <c r="F84" s="464" t="s">
        <v>1036</v>
      </c>
      <c r="G84" s="473" t="s">
        <v>2366</v>
      </c>
      <c r="H84" s="456" t="s">
        <v>2366</v>
      </c>
      <c r="I84" s="456" t="s">
        <v>2366</v>
      </c>
      <c r="J84" s="456" t="s">
        <v>2366</v>
      </c>
      <c r="K84" s="473" t="s">
        <v>2366</v>
      </c>
      <c r="L84" s="473" t="s">
        <v>2366</v>
      </c>
      <c r="M84" s="473" t="s">
        <v>2366</v>
      </c>
      <c r="N84" s="473" t="s">
        <v>2366</v>
      </c>
      <c r="O84" s="473" t="s">
        <v>2366</v>
      </c>
      <c r="P84" s="473" t="s">
        <v>2366</v>
      </c>
      <c r="Q84" s="473" t="s">
        <v>2366</v>
      </c>
      <c r="R84" s="473" t="s">
        <v>2366</v>
      </c>
      <c r="S84" s="473" t="s">
        <v>2366</v>
      </c>
      <c r="T84" s="473" t="s">
        <v>2366</v>
      </c>
      <c r="U84" s="473" t="s">
        <v>2366</v>
      </c>
      <c r="V84" s="466"/>
      <c r="W84" s="464"/>
      <c r="X84" s="464"/>
      <c r="Y84" s="454"/>
      <c r="Z84" s="454"/>
      <c r="AA84" s="464"/>
      <c r="AB84" s="464"/>
      <c r="AC84" s="464"/>
      <c r="AD84" s="464"/>
      <c r="AE84" s="464"/>
      <c r="AF84" s="454"/>
      <c r="AG84" s="464"/>
      <c r="AH84" s="465"/>
    </row>
    <row r="85" spans="3:34" s="463" customFormat="1">
      <c r="C85" s="454" t="s">
        <v>2586</v>
      </c>
      <c r="D85" s="454">
        <v>78</v>
      </c>
      <c r="E85" s="464" t="s">
        <v>1040</v>
      </c>
      <c r="F85" s="464" t="s">
        <v>1036</v>
      </c>
      <c r="G85" s="473" t="s">
        <v>2366</v>
      </c>
      <c r="H85" s="456" t="s">
        <v>2366</v>
      </c>
      <c r="I85" s="456" t="s">
        <v>2366</v>
      </c>
      <c r="J85" s="456" t="s">
        <v>2366</v>
      </c>
      <c r="K85" s="473" t="s">
        <v>2366</v>
      </c>
      <c r="L85" s="473" t="s">
        <v>2366</v>
      </c>
      <c r="M85" s="473" t="s">
        <v>2366</v>
      </c>
      <c r="N85" s="473" t="s">
        <v>2366</v>
      </c>
      <c r="O85" s="473" t="s">
        <v>2366</v>
      </c>
      <c r="P85" s="473" t="s">
        <v>2366</v>
      </c>
      <c r="Q85" s="473" t="s">
        <v>2366</v>
      </c>
      <c r="R85" s="473" t="s">
        <v>2366</v>
      </c>
      <c r="S85" s="473" t="s">
        <v>2366</v>
      </c>
      <c r="T85" s="473" t="s">
        <v>2366</v>
      </c>
      <c r="U85" s="473" t="s">
        <v>2366</v>
      </c>
      <c r="V85" s="466"/>
      <c r="W85" s="464"/>
      <c r="X85" s="464"/>
      <c r="Y85" s="454"/>
      <c r="Z85" s="454"/>
      <c r="AA85" s="464"/>
      <c r="AB85" s="464"/>
      <c r="AC85" s="464"/>
      <c r="AD85" s="464"/>
      <c r="AE85" s="464"/>
      <c r="AF85" s="454"/>
      <c r="AG85" s="464"/>
      <c r="AH85" s="465"/>
    </row>
    <row r="86" spans="3:34" s="463" customFormat="1">
      <c r="C86" s="454" t="s">
        <v>2587</v>
      </c>
      <c r="D86" s="454">
        <v>79</v>
      </c>
      <c r="E86" s="464" t="s">
        <v>1036</v>
      </c>
      <c r="F86" s="464" t="s">
        <v>1036</v>
      </c>
      <c r="G86" s="473" t="s">
        <v>2366</v>
      </c>
      <c r="H86" s="456" t="s">
        <v>2366</v>
      </c>
      <c r="I86" s="456" t="s">
        <v>2366</v>
      </c>
      <c r="J86" s="456" t="s">
        <v>2366</v>
      </c>
      <c r="K86" s="473" t="s">
        <v>2366</v>
      </c>
      <c r="L86" s="473" t="s">
        <v>2366</v>
      </c>
      <c r="M86" s="473" t="s">
        <v>2366</v>
      </c>
      <c r="N86" s="473" t="s">
        <v>2366</v>
      </c>
      <c r="O86" s="473" t="s">
        <v>2366</v>
      </c>
      <c r="P86" s="473" t="s">
        <v>2366</v>
      </c>
      <c r="Q86" s="473" t="s">
        <v>2366</v>
      </c>
      <c r="R86" s="473" t="s">
        <v>2366</v>
      </c>
      <c r="S86" s="473" t="s">
        <v>2366</v>
      </c>
      <c r="T86" s="473" t="s">
        <v>2366</v>
      </c>
      <c r="U86" s="473" t="s">
        <v>2366</v>
      </c>
      <c r="V86" s="466"/>
      <c r="W86" s="464"/>
      <c r="X86" s="464"/>
      <c r="Y86" s="454"/>
      <c r="Z86" s="454"/>
      <c r="AA86" s="464"/>
      <c r="AB86" s="464"/>
      <c r="AC86" s="464"/>
      <c r="AD86" s="464"/>
      <c r="AE86" s="464"/>
      <c r="AF86" s="454"/>
      <c r="AG86" s="464"/>
      <c r="AH86" s="465"/>
    </row>
    <row r="87" spans="3:34" s="463" customFormat="1">
      <c r="C87" s="454" t="s">
        <v>2588</v>
      </c>
      <c r="D87" s="454">
        <v>80</v>
      </c>
      <c r="E87" s="464" t="s">
        <v>1033</v>
      </c>
      <c r="F87" s="464" t="s">
        <v>2582</v>
      </c>
      <c r="G87" s="464" t="s">
        <v>2583</v>
      </c>
      <c r="H87" s="456" t="s">
        <v>2366</v>
      </c>
      <c r="I87" s="456" t="s">
        <v>2366</v>
      </c>
      <c r="J87" s="456" t="s">
        <v>2366</v>
      </c>
      <c r="K87" s="464" t="s">
        <v>2390</v>
      </c>
      <c r="L87" s="457" t="s">
        <v>2366</v>
      </c>
      <c r="M87" s="455">
        <v>3.3</v>
      </c>
      <c r="N87" s="455" t="s">
        <v>2391</v>
      </c>
      <c r="O87" s="455" t="s">
        <v>2389</v>
      </c>
      <c r="P87" s="455" t="s">
        <v>2392</v>
      </c>
      <c r="Q87" s="460" t="s">
        <v>2366</v>
      </c>
      <c r="R87" s="460" t="s">
        <v>2366</v>
      </c>
      <c r="S87" s="460" t="s">
        <v>2366</v>
      </c>
      <c r="T87" s="460" t="s">
        <v>2366</v>
      </c>
      <c r="U87" s="460" t="s">
        <v>2366</v>
      </c>
      <c r="V87" s="466"/>
      <c r="W87" s="464"/>
      <c r="X87" s="464"/>
      <c r="Y87" s="454"/>
      <c r="Z87" s="454"/>
      <c r="AA87" s="464"/>
      <c r="AB87" s="464"/>
      <c r="AC87" s="464"/>
      <c r="AD87" s="464"/>
      <c r="AE87" s="464"/>
      <c r="AF87" s="454"/>
      <c r="AG87" s="464"/>
      <c r="AH87" s="465"/>
    </row>
    <row r="88" spans="3:34" s="463" customFormat="1">
      <c r="C88" s="454" t="s">
        <v>2589</v>
      </c>
      <c r="D88" s="454">
        <v>81</v>
      </c>
      <c r="E88" s="464" t="s">
        <v>1029</v>
      </c>
      <c r="F88" s="464" t="s">
        <v>2578</v>
      </c>
      <c r="G88" s="464" t="s">
        <v>2579</v>
      </c>
      <c r="H88" s="456" t="s">
        <v>2366</v>
      </c>
      <c r="I88" s="456" t="s">
        <v>2366</v>
      </c>
      <c r="J88" s="456" t="s">
        <v>2366</v>
      </c>
      <c r="K88" s="473" t="s">
        <v>2366</v>
      </c>
      <c r="L88" s="464" t="s">
        <v>2366</v>
      </c>
      <c r="M88" s="455">
        <v>1.26</v>
      </c>
      <c r="N88" s="455" t="s">
        <v>2580</v>
      </c>
      <c r="O88" s="464" t="s">
        <v>2579</v>
      </c>
      <c r="P88" s="455" t="s">
        <v>2400</v>
      </c>
      <c r="Q88" s="460" t="s">
        <v>2366</v>
      </c>
      <c r="R88" s="460" t="s">
        <v>2366</v>
      </c>
      <c r="S88" s="460" t="s">
        <v>2366</v>
      </c>
      <c r="T88" s="460" t="s">
        <v>2366</v>
      </c>
      <c r="U88" s="460" t="s">
        <v>2366</v>
      </c>
      <c r="V88" s="466"/>
      <c r="W88" s="464"/>
      <c r="X88" s="464"/>
      <c r="Y88" s="454"/>
      <c r="Z88" s="454"/>
      <c r="AA88" s="464"/>
      <c r="AB88" s="464"/>
      <c r="AC88" s="464"/>
      <c r="AD88" s="464"/>
      <c r="AE88" s="464"/>
      <c r="AF88" s="454"/>
      <c r="AG88" s="464"/>
      <c r="AH88" s="465"/>
    </row>
    <row r="89" spans="3:34" s="463" customFormat="1">
      <c r="C89" s="454" t="s">
        <v>2590</v>
      </c>
      <c r="D89" s="454">
        <v>82</v>
      </c>
      <c r="E89" s="464" t="s">
        <v>1042</v>
      </c>
      <c r="F89" s="464" t="s">
        <v>1036</v>
      </c>
      <c r="G89" s="473" t="s">
        <v>2366</v>
      </c>
      <c r="H89" s="456" t="s">
        <v>2366</v>
      </c>
      <c r="I89" s="456" t="s">
        <v>2366</v>
      </c>
      <c r="J89" s="456" t="s">
        <v>2366</v>
      </c>
      <c r="K89" s="473" t="s">
        <v>2366</v>
      </c>
      <c r="L89" s="473" t="s">
        <v>2366</v>
      </c>
      <c r="M89" s="473" t="s">
        <v>2366</v>
      </c>
      <c r="N89" s="473" t="s">
        <v>2366</v>
      </c>
      <c r="O89" s="473" t="s">
        <v>2366</v>
      </c>
      <c r="P89" s="473" t="s">
        <v>2366</v>
      </c>
      <c r="Q89" s="473" t="s">
        <v>2366</v>
      </c>
      <c r="R89" s="473" t="s">
        <v>2366</v>
      </c>
      <c r="S89" s="473" t="s">
        <v>2366</v>
      </c>
      <c r="T89" s="473" t="s">
        <v>2366</v>
      </c>
      <c r="U89" s="473" t="s">
        <v>2366</v>
      </c>
      <c r="V89" s="466"/>
      <c r="W89" s="464"/>
      <c r="X89" s="464"/>
      <c r="Y89" s="454"/>
      <c r="Z89" s="454"/>
      <c r="AA89" s="464"/>
      <c r="AB89" s="464"/>
      <c r="AC89" s="464"/>
      <c r="AD89" s="464"/>
      <c r="AE89" s="464"/>
      <c r="AF89" s="454"/>
      <c r="AG89" s="464"/>
      <c r="AH89" s="465"/>
    </row>
    <row r="90" spans="3:34" s="463" customFormat="1">
      <c r="C90" s="454" t="s">
        <v>2591</v>
      </c>
      <c r="D90" s="454">
        <v>83</v>
      </c>
      <c r="E90" s="464" t="s">
        <v>1033</v>
      </c>
      <c r="F90" s="464" t="s">
        <v>2582</v>
      </c>
      <c r="G90" s="464" t="s">
        <v>2583</v>
      </c>
      <c r="H90" s="456" t="s">
        <v>2366</v>
      </c>
      <c r="I90" s="456" t="s">
        <v>2366</v>
      </c>
      <c r="J90" s="456" t="s">
        <v>2366</v>
      </c>
      <c r="K90" s="464" t="s">
        <v>2390</v>
      </c>
      <c r="L90" s="457" t="s">
        <v>2366</v>
      </c>
      <c r="M90" s="455">
        <v>3.3</v>
      </c>
      <c r="N90" s="455" t="s">
        <v>2391</v>
      </c>
      <c r="O90" s="455" t="s">
        <v>2389</v>
      </c>
      <c r="P90" s="455" t="s">
        <v>2392</v>
      </c>
      <c r="Q90" s="460" t="s">
        <v>2366</v>
      </c>
      <c r="R90" s="460" t="s">
        <v>2366</v>
      </c>
      <c r="S90" s="460" t="s">
        <v>2366</v>
      </c>
      <c r="T90" s="460" t="s">
        <v>2366</v>
      </c>
      <c r="U90" s="460" t="s">
        <v>2366</v>
      </c>
      <c r="V90" s="466"/>
      <c r="W90" s="464"/>
      <c r="X90" s="464"/>
      <c r="Y90" s="454"/>
      <c r="Z90" s="454"/>
      <c r="AA90" s="464"/>
      <c r="AB90" s="464"/>
      <c r="AC90" s="464"/>
      <c r="AD90" s="464"/>
      <c r="AE90" s="464"/>
      <c r="AF90" s="454"/>
      <c r="AG90" s="464"/>
      <c r="AH90" s="465"/>
    </row>
    <row r="91" spans="3:34" s="463" customFormat="1">
      <c r="C91" s="454" t="s">
        <v>2592</v>
      </c>
      <c r="D91" s="454">
        <v>84</v>
      </c>
      <c r="E91" s="464" t="s">
        <v>1036</v>
      </c>
      <c r="F91" s="464" t="s">
        <v>1036</v>
      </c>
      <c r="G91" s="473" t="s">
        <v>2366</v>
      </c>
      <c r="H91" s="456" t="s">
        <v>2366</v>
      </c>
      <c r="I91" s="456" t="s">
        <v>2366</v>
      </c>
      <c r="J91" s="456" t="s">
        <v>2366</v>
      </c>
      <c r="K91" s="473" t="s">
        <v>2366</v>
      </c>
      <c r="L91" s="473" t="s">
        <v>2366</v>
      </c>
      <c r="M91" s="473" t="s">
        <v>2366</v>
      </c>
      <c r="N91" s="473" t="s">
        <v>2366</v>
      </c>
      <c r="O91" s="473" t="s">
        <v>2366</v>
      </c>
      <c r="P91" s="473" t="s">
        <v>2366</v>
      </c>
      <c r="Q91" s="473" t="s">
        <v>2366</v>
      </c>
      <c r="R91" s="473" t="s">
        <v>2366</v>
      </c>
      <c r="S91" s="473" t="s">
        <v>2366</v>
      </c>
      <c r="T91" s="473" t="s">
        <v>2366</v>
      </c>
      <c r="U91" s="473" t="s">
        <v>2366</v>
      </c>
      <c r="V91" s="466"/>
      <c r="W91" s="464"/>
      <c r="X91" s="464"/>
      <c r="Y91" s="454"/>
      <c r="Z91" s="454"/>
      <c r="AA91" s="464"/>
      <c r="AB91" s="464"/>
      <c r="AC91" s="464"/>
      <c r="AD91" s="464"/>
      <c r="AE91" s="464"/>
      <c r="AF91" s="454"/>
      <c r="AG91" s="464"/>
      <c r="AH91" s="465"/>
    </row>
    <row r="92" spans="3:34" s="463" customFormat="1">
      <c r="C92" s="454" t="s">
        <v>2593</v>
      </c>
      <c r="D92" s="454">
        <v>85</v>
      </c>
      <c r="E92" s="464" t="s">
        <v>1044</v>
      </c>
      <c r="F92" s="464" t="s">
        <v>1036</v>
      </c>
      <c r="G92" s="473" t="s">
        <v>2366</v>
      </c>
      <c r="H92" s="456" t="s">
        <v>2366</v>
      </c>
      <c r="I92" s="456" t="s">
        <v>2366</v>
      </c>
      <c r="J92" s="456" t="s">
        <v>2366</v>
      </c>
      <c r="K92" s="473" t="s">
        <v>2366</v>
      </c>
      <c r="L92" s="473" t="s">
        <v>2366</v>
      </c>
      <c r="M92" s="473" t="s">
        <v>2366</v>
      </c>
      <c r="N92" s="473" t="s">
        <v>2366</v>
      </c>
      <c r="O92" s="473" t="s">
        <v>2366</v>
      </c>
      <c r="P92" s="473" t="s">
        <v>2366</v>
      </c>
      <c r="Q92" s="473" t="s">
        <v>2366</v>
      </c>
      <c r="R92" s="473" t="s">
        <v>2366</v>
      </c>
      <c r="S92" s="473" t="s">
        <v>2366</v>
      </c>
      <c r="T92" s="473" t="s">
        <v>2366</v>
      </c>
      <c r="U92" s="473" t="s">
        <v>2366</v>
      </c>
      <c r="V92" s="466"/>
      <c r="W92" s="464"/>
      <c r="X92" s="464"/>
      <c r="Y92" s="454"/>
      <c r="Z92" s="454"/>
      <c r="AA92" s="464"/>
      <c r="AB92" s="464"/>
      <c r="AC92" s="464"/>
      <c r="AD92" s="464"/>
      <c r="AE92" s="464"/>
      <c r="AF92" s="454"/>
      <c r="AG92" s="464"/>
      <c r="AH92" s="465"/>
    </row>
    <row r="93" spans="3:34" s="463" customFormat="1">
      <c r="C93" s="454" t="s">
        <v>2594</v>
      </c>
      <c r="D93" s="454">
        <v>86</v>
      </c>
      <c r="E93" s="464" t="s">
        <v>1046</v>
      </c>
      <c r="F93" s="464" t="s">
        <v>1036</v>
      </c>
      <c r="G93" s="473" t="s">
        <v>2366</v>
      </c>
      <c r="H93" s="456" t="s">
        <v>2366</v>
      </c>
      <c r="I93" s="456" t="s">
        <v>2366</v>
      </c>
      <c r="J93" s="456" t="s">
        <v>2366</v>
      </c>
      <c r="K93" s="473" t="s">
        <v>2366</v>
      </c>
      <c r="L93" s="473" t="s">
        <v>2366</v>
      </c>
      <c r="M93" s="473" t="s">
        <v>2366</v>
      </c>
      <c r="N93" s="473" t="s">
        <v>2366</v>
      </c>
      <c r="O93" s="473" t="s">
        <v>2366</v>
      </c>
      <c r="P93" s="473" t="s">
        <v>2366</v>
      </c>
      <c r="Q93" s="473" t="s">
        <v>2366</v>
      </c>
      <c r="R93" s="473" t="s">
        <v>2366</v>
      </c>
      <c r="S93" s="473" t="s">
        <v>2366</v>
      </c>
      <c r="T93" s="473" t="s">
        <v>2366</v>
      </c>
      <c r="U93" s="473" t="s">
        <v>2366</v>
      </c>
      <c r="V93" s="466"/>
      <c r="W93" s="464"/>
      <c r="X93" s="464"/>
      <c r="Y93" s="454"/>
      <c r="Z93" s="454"/>
      <c r="AA93" s="464"/>
      <c r="AB93" s="464"/>
      <c r="AC93" s="464"/>
      <c r="AD93" s="464"/>
      <c r="AE93" s="464"/>
      <c r="AF93" s="454"/>
      <c r="AG93" s="464"/>
      <c r="AH93" s="465"/>
    </row>
    <row r="94" spans="3:34" s="463" customFormat="1">
      <c r="C94" s="454" t="s">
        <v>2595</v>
      </c>
      <c r="D94" s="454">
        <v>87</v>
      </c>
      <c r="E94" s="464" t="s">
        <v>1036</v>
      </c>
      <c r="F94" s="464" t="s">
        <v>1036</v>
      </c>
      <c r="G94" s="473" t="s">
        <v>2366</v>
      </c>
      <c r="H94" s="456" t="s">
        <v>2366</v>
      </c>
      <c r="I94" s="456" t="s">
        <v>2366</v>
      </c>
      <c r="J94" s="456" t="s">
        <v>2366</v>
      </c>
      <c r="K94" s="473" t="s">
        <v>2366</v>
      </c>
      <c r="L94" s="473" t="s">
        <v>2366</v>
      </c>
      <c r="M94" s="473" t="s">
        <v>2366</v>
      </c>
      <c r="N94" s="473" t="s">
        <v>2366</v>
      </c>
      <c r="O94" s="473" t="s">
        <v>2366</v>
      </c>
      <c r="P94" s="473" t="s">
        <v>2366</v>
      </c>
      <c r="Q94" s="473" t="s">
        <v>2366</v>
      </c>
      <c r="R94" s="473" t="s">
        <v>2366</v>
      </c>
      <c r="S94" s="473" t="s">
        <v>2366</v>
      </c>
      <c r="T94" s="473" t="s">
        <v>2366</v>
      </c>
      <c r="U94" s="473" t="s">
        <v>2366</v>
      </c>
      <c r="V94" s="466"/>
      <c r="W94" s="464"/>
      <c r="X94" s="464"/>
      <c r="Y94" s="454"/>
      <c r="Z94" s="454"/>
      <c r="AA94" s="464"/>
      <c r="AB94" s="464"/>
      <c r="AC94" s="464"/>
      <c r="AD94" s="464"/>
      <c r="AE94" s="464"/>
      <c r="AF94" s="454"/>
      <c r="AG94" s="464"/>
      <c r="AH94" s="465"/>
    </row>
    <row r="95" spans="3:34" s="463" customFormat="1">
      <c r="C95" s="454" t="s">
        <v>2596</v>
      </c>
      <c r="D95" s="454">
        <v>88</v>
      </c>
      <c r="E95" s="464" t="s">
        <v>1033</v>
      </c>
      <c r="F95" s="464" t="s">
        <v>2582</v>
      </c>
      <c r="G95" s="464" t="s">
        <v>2583</v>
      </c>
      <c r="H95" s="456" t="s">
        <v>2366</v>
      </c>
      <c r="I95" s="456" t="s">
        <v>2366</v>
      </c>
      <c r="J95" s="456" t="s">
        <v>2366</v>
      </c>
      <c r="K95" s="464" t="s">
        <v>2390</v>
      </c>
      <c r="L95" s="457" t="s">
        <v>2366</v>
      </c>
      <c r="M95" s="455">
        <v>3.3</v>
      </c>
      <c r="N95" s="455" t="s">
        <v>2391</v>
      </c>
      <c r="O95" s="455" t="s">
        <v>2389</v>
      </c>
      <c r="P95" s="455" t="s">
        <v>2392</v>
      </c>
      <c r="Q95" s="460" t="s">
        <v>2366</v>
      </c>
      <c r="R95" s="460" t="s">
        <v>2366</v>
      </c>
      <c r="S95" s="460" t="s">
        <v>2366</v>
      </c>
      <c r="T95" s="460" t="s">
        <v>2366</v>
      </c>
      <c r="U95" s="460" t="s">
        <v>2366</v>
      </c>
      <c r="V95" s="466"/>
      <c r="W95" s="464"/>
      <c r="X95" s="464"/>
      <c r="Y95" s="454"/>
      <c r="Z95" s="454"/>
      <c r="AA95" s="464"/>
      <c r="AB95" s="464"/>
      <c r="AC95" s="464"/>
      <c r="AD95" s="464"/>
      <c r="AE95" s="464"/>
      <c r="AF95" s="454"/>
      <c r="AG95" s="464"/>
      <c r="AH95" s="465"/>
    </row>
    <row r="96" spans="3:34" s="463" customFormat="1">
      <c r="C96" s="454" t="s">
        <v>2597</v>
      </c>
      <c r="D96" s="454">
        <v>89</v>
      </c>
      <c r="E96" s="464" t="s">
        <v>1048</v>
      </c>
      <c r="F96" s="464" t="s">
        <v>2598</v>
      </c>
      <c r="G96" s="464" t="s">
        <v>2599</v>
      </c>
      <c r="H96" s="456" t="s">
        <v>2366</v>
      </c>
      <c r="I96" s="456" t="s">
        <v>2366</v>
      </c>
      <c r="J96" s="456" t="s">
        <v>2366</v>
      </c>
      <c r="K96" s="473" t="s">
        <v>2366</v>
      </c>
      <c r="L96" s="464" t="s">
        <v>2366</v>
      </c>
      <c r="M96" s="455">
        <v>1.26</v>
      </c>
      <c r="N96" s="455" t="s">
        <v>2600</v>
      </c>
      <c r="O96" s="464" t="s">
        <v>2599</v>
      </c>
      <c r="P96" s="455" t="s">
        <v>2400</v>
      </c>
      <c r="Q96" s="460" t="s">
        <v>2366</v>
      </c>
      <c r="R96" s="460" t="s">
        <v>2366</v>
      </c>
      <c r="S96" s="460" t="s">
        <v>2366</v>
      </c>
      <c r="T96" s="460" t="s">
        <v>2366</v>
      </c>
      <c r="U96" s="460" t="s">
        <v>2366</v>
      </c>
      <c r="V96" s="466"/>
      <c r="W96" s="464"/>
      <c r="X96" s="464"/>
      <c r="Y96" s="454"/>
      <c r="Z96" s="454"/>
      <c r="AA96" s="464"/>
      <c r="AB96" s="464"/>
      <c r="AC96" s="464"/>
      <c r="AD96" s="464"/>
      <c r="AE96" s="464"/>
      <c r="AF96" s="454"/>
      <c r="AG96" s="464"/>
      <c r="AH96" s="465"/>
    </row>
    <row r="97" spans="3:34" s="463" customFormat="1">
      <c r="C97" s="454" t="s">
        <v>2601</v>
      </c>
      <c r="D97" s="454">
        <v>90</v>
      </c>
      <c r="E97" s="464" t="s">
        <v>1051</v>
      </c>
      <c r="F97" s="464" t="s">
        <v>1036</v>
      </c>
      <c r="G97" s="473" t="s">
        <v>2366</v>
      </c>
      <c r="H97" s="456" t="s">
        <v>2366</v>
      </c>
      <c r="I97" s="456" t="s">
        <v>2366</v>
      </c>
      <c r="J97" s="456" t="s">
        <v>2366</v>
      </c>
      <c r="K97" s="473" t="s">
        <v>2366</v>
      </c>
      <c r="L97" s="473" t="s">
        <v>2366</v>
      </c>
      <c r="M97" s="473" t="s">
        <v>2366</v>
      </c>
      <c r="N97" s="473" t="s">
        <v>2366</v>
      </c>
      <c r="O97" s="473" t="s">
        <v>2366</v>
      </c>
      <c r="P97" s="473" t="s">
        <v>2366</v>
      </c>
      <c r="Q97" s="473" t="s">
        <v>2366</v>
      </c>
      <c r="R97" s="473" t="s">
        <v>2366</v>
      </c>
      <c r="S97" s="473" t="s">
        <v>2366</v>
      </c>
      <c r="T97" s="473" t="s">
        <v>2366</v>
      </c>
      <c r="U97" s="473" t="s">
        <v>2366</v>
      </c>
      <c r="V97" s="466"/>
      <c r="W97" s="464"/>
      <c r="X97" s="464"/>
      <c r="Y97" s="454"/>
      <c r="Z97" s="454"/>
      <c r="AA97" s="464"/>
      <c r="AB97" s="464"/>
      <c r="AC97" s="464"/>
      <c r="AD97" s="464"/>
      <c r="AE97" s="464"/>
      <c r="AF97" s="454"/>
      <c r="AG97" s="464"/>
      <c r="AH97" s="465"/>
    </row>
    <row r="98" spans="3:34" s="463" customFormat="1">
      <c r="C98" s="454" t="s">
        <v>2602</v>
      </c>
      <c r="D98" s="454">
        <v>91</v>
      </c>
      <c r="E98" s="464" t="s">
        <v>1033</v>
      </c>
      <c r="F98" s="464" t="s">
        <v>2582</v>
      </c>
      <c r="G98" s="464" t="s">
        <v>2583</v>
      </c>
      <c r="H98" s="456" t="s">
        <v>2366</v>
      </c>
      <c r="I98" s="456" t="s">
        <v>2366</v>
      </c>
      <c r="J98" s="456" t="s">
        <v>2366</v>
      </c>
      <c r="K98" s="464" t="s">
        <v>2390</v>
      </c>
      <c r="L98" s="457" t="s">
        <v>2366</v>
      </c>
      <c r="M98" s="455">
        <v>3.3</v>
      </c>
      <c r="N98" s="455" t="s">
        <v>2391</v>
      </c>
      <c r="O98" s="455" t="s">
        <v>2389</v>
      </c>
      <c r="P98" s="455" t="s">
        <v>2392</v>
      </c>
      <c r="Q98" s="460" t="s">
        <v>2366</v>
      </c>
      <c r="R98" s="460" t="s">
        <v>2366</v>
      </c>
      <c r="S98" s="460" t="s">
        <v>2366</v>
      </c>
      <c r="T98" s="460" t="s">
        <v>2366</v>
      </c>
      <c r="U98" s="460" t="s">
        <v>2366</v>
      </c>
      <c r="V98" s="466"/>
      <c r="W98" s="464"/>
      <c r="X98" s="464"/>
      <c r="Y98" s="454"/>
      <c r="Z98" s="454"/>
      <c r="AA98" s="464"/>
      <c r="AB98" s="464"/>
      <c r="AC98" s="464"/>
      <c r="AD98" s="464"/>
      <c r="AE98" s="464"/>
      <c r="AF98" s="454"/>
      <c r="AG98" s="464"/>
      <c r="AH98" s="465"/>
    </row>
    <row r="99" spans="3:34" s="463" customFormat="1">
      <c r="C99" s="454" t="s">
        <v>2603</v>
      </c>
      <c r="D99" s="454">
        <v>92</v>
      </c>
      <c r="E99" s="464" t="s">
        <v>1036</v>
      </c>
      <c r="F99" s="464" t="s">
        <v>1036</v>
      </c>
      <c r="G99" s="473" t="s">
        <v>2366</v>
      </c>
      <c r="H99" s="456" t="s">
        <v>2366</v>
      </c>
      <c r="I99" s="456" t="s">
        <v>2366</v>
      </c>
      <c r="J99" s="456" t="s">
        <v>2366</v>
      </c>
      <c r="K99" s="473" t="s">
        <v>2366</v>
      </c>
      <c r="L99" s="473" t="s">
        <v>2366</v>
      </c>
      <c r="M99" s="473" t="s">
        <v>2366</v>
      </c>
      <c r="N99" s="473" t="s">
        <v>2366</v>
      </c>
      <c r="O99" s="473" t="s">
        <v>2366</v>
      </c>
      <c r="P99" s="473" t="s">
        <v>2366</v>
      </c>
      <c r="Q99" s="473" t="s">
        <v>2366</v>
      </c>
      <c r="R99" s="473" t="s">
        <v>2366</v>
      </c>
      <c r="S99" s="473" t="s">
        <v>2366</v>
      </c>
      <c r="T99" s="473" t="s">
        <v>2366</v>
      </c>
      <c r="U99" s="473" t="s">
        <v>2366</v>
      </c>
      <c r="V99" s="466"/>
      <c r="W99" s="464"/>
      <c r="X99" s="464"/>
      <c r="Y99" s="454"/>
      <c r="Z99" s="454"/>
      <c r="AA99" s="464"/>
      <c r="AB99" s="464"/>
      <c r="AC99" s="464"/>
      <c r="AD99" s="464"/>
      <c r="AE99" s="464"/>
      <c r="AF99" s="454"/>
      <c r="AG99" s="464"/>
      <c r="AH99" s="465"/>
    </row>
    <row r="100" spans="3:34" s="463" customFormat="1">
      <c r="C100" s="454" t="s">
        <v>2604</v>
      </c>
      <c r="D100" s="454">
        <v>93</v>
      </c>
      <c r="E100" s="464" t="s">
        <v>1052</v>
      </c>
      <c r="F100" s="464" t="s">
        <v>1036</v>
      </c>
      <c r="G100" s="473" t="s">
        <v>2366</v>
      </c>
      <c r="H100" s="456" t="s">
        <v>2366</v>
      </c>
      <c r="I100" s="456" t="s">
        <v>2366</v>
      </c>
      <c r="J100" s="456" t="s">
        <v>2366</v>
      </c>
      <c r="K100" s="473" t="s">
        <v>2366</v>
      </c>
      <c r="L100" s="473" t="s">
        <v>2366</v>
      </c>
      <c r="M100" s="473" t="s">
        <v>2366</v>
      </c>
      <c r="N100" s="473" t="s">
        <v>2366</v>
      </c>
      <c r="O100" s="473" t="s">
        <v>2366</v>
      </c>
      <c r="P100" s="473" t="s">
        <v>2366</v>
      </c>
      <c r="Q100" s="473" t="s">
        <v>2366</v>
      </c>
      <c r="R100" s="473" t="s">
        <v>2366</v>
      </c>
      <c r="S100" s="473" t="s">
        <v>2366</v>
      </c>
      <c r="T100" s="473" t="s">
        <v>2366</v>
      </c>
      <c r="U100" s="473" t="s">
        <v>2366</v>
      </c>
      <c r="V100" s="466"/>
      <c r="W100" s="464"/>
      <c r="X100" s="464"/>
      <c r="Y100" s="454"/>
      <c r="Z100" s="454"/>
      <c r="AA100" s="464"/>
      <c r="AB100" s="464"/>
      <c r="AC100" s="464"/>
      <c r="AD100" s="464"/>
      <c r="AE100" s="464"/>
      <c r="AF100" s="454"/>
      <c r="AG100" s="464"/>
      <c r="AH100" s="465"/>
    </row>
    <row r="101" spans="3:34" s="463" customFormat="1">
      <c r="C101" s="454" t="s">
        <v>2605</v>
      </c>
      <c r="D101" s="454">
        <v>94</v>
      </c>
      <c r="E101" s="464" t="s">
        <v>1054</v>
      </c>
      <c r="F101" s="464" t="s">
        <v>1036</v>
      </c>
      <c r="G101" s="473" t="s">
        <v>2366</v>
      </c>
      <c r="H101" s="456" t="s">
        <v>2366</v>
      </c>
      <c r="I101" s="456" t="s">
        <v>2366</v>
      </c>
      <c r="J101" s="456" t="s">
        <v>2366</v>
      </c>
      <c r="K101" s="473" t="s">
        <v>2366</v>
      </c>
      <c r="L101" s="473" t="s">
        <v>2366</v>
      </c>
      <c r="M101" s="473" t="s">
        <v>2366</v>
      </c>
      <c r="N101" s="473" t="s">
        <v>2366</v>
      </c>
      <c r="O101" s="473" t="s">
        <v>2366</v>
      </c>
      <c r="P101" s="473" t="s">
        <v>2366</v>
      </c>
      <c r="Q101" s="473" t="s">
        <v>2366</v>
      </c>
      <c r="R101" s="473" t="s">
        <v>2366</v>
      </c>
      <c r="S101" s="473" t="s">
        <v>2366</v>
      </c>
      <c r="T101" s="473" t="s">
        <v>2366</v>
      </c>
      <c r="U101" s="473" t="s">
        <v>2366</v>
      </c>
      <c r="V101" s="466"/>
      <c r="W101" s="464"/>
      <c r="X101" s="464"/>
      <c r="Y101" s="454"/>
      <c r="Z101" s="454"/>
      <c r="AA101" s="464"/>
      <c r="AB101" s="464"/>
      <c r="AC101" s="464"/>
      <c r="AD101" s="464"/>
      <c r="AE101" s="464"/>
      <c r="AF101" s="454"/>
      <c r="AG101" s="464"/>
      <c r="AH101" s="465"/>
    </row>
    <row r="102" spans="3:34" s="463" customFormat="1">
      <c r="C102" s="454" t="s">
        <v>2606</v>
      </c>
      <c r="D102" s="454">
        <v>95</v>
      </c>
      <c r="E102" s="464" t="s">
        <v>1036</v>
      </c>
      <c r="F102" s="464" t="s">
        <v>1036</v>
      </c>
      <c r="G102" s="473" t="s">
        <v>2366</v>
      </c>
      <c r="H102" s="456" t="s">
        <v>2366</v>
      </c>
      <c r="I102" s="456" t="s">
        <v>2366</v>
      </c>
      <c r="J102" s="456" t="s">
        <v>2366</v>
      </c>
      <c r="K102" s="473" t="s">
        <v>2366</v>
      </c>
      <c r="L102" s="473" t="s">
        <v>2366</v>
      </c>
      <c r="M102" s="473" t="s">
        <v>2366</v>
      </c>
      <c r="N102" s="473" t="s">
        <v>2366</v>
      </c>
      <c r="O102" s="473" t="s">
        <v>2366</v>
      </c>
      <c r="P102" s="473" t="s">
        <v>2366</v>
      </c>
      <c r="Q102" s="473" t="s">
        <v>2366</v>
      </c>
      <c r="R102" s="473" t="s">
        <v>2366</v>
      </c>
      <c r="S102" s="473" t="s">
        <v>2366</v>
      </c>
      <c r="T102" s="473" t="s">
        <v>2366</v>
      </c>
      <c r="U102" s="473" t="s">
        <v>2366</v>
      </c>
      <c r="V102" s="466"/>
      <c r="W102" s="464"/>
      <c r="X102" s="464"/>
      <c r="Y102" s="454"/>
      <c r="Z102" s="454"/>
      <c r="AA102" s="464"/>
      <c r="AB102" s="464"/>
      <c r="AC102" s="464"/>
      <c r="AD102" s="464"/>
      <c r="AE102" s="464"/>
      <c r="AF102" s="454"/>
      <c r="AG102" s="464"/>
      <c r="AH102" s="465"/>
    </row>
    <row r="103" spans="3:34" s="463" customFormat="1">
      <c r="C103" s="454" t="s">
        <v>2607</v>
      </c>
      <c r="D103" s="454">
        <v>96</v>
      </c>
      <c r="E103" s="464" t="s">
        <v>1033</v>
      </c>
      <c r="F103" s="464" t="s">
        <v>2582</v>
      </c>
      <c r="G103" s="464" t="s">
        <v>2583</v>
      </c>
      <c r="H103" s="456" t="s">
        <v>2366</v>
      </c>
      <c r="I103" s="456" t="s">
        <v>2366</v>
      </c>
      <c r="J103" s="456" t="s">
        <v>2366</v>
      </c>
      <c r="K103" s="464" t="s">
        <v>2390</v>
      </c>
      <c r="L103" s="457" t="s">
        <v>2366</v>
      </c>
      <c r="M103" s="455">
        <v>3.3</v>
      </c>
      <c r="N103" s="455" t="s">
        <v>2391</v>
      </c>
      <c r="O103" s="455" t="s">
        <v>2389</v>
      </c>
      <c r="P103" s="455" t="s">
        <v>2392</v>
      </c>
      <c r="Q103" s="460" t="s">
        <v>2366</v>
      </c>
      <c r="R103" s="460" t="s">
        <v>2366</v>
      </c>
      <c r="S103" s="460" t="s">
        <v>2366</v>
      </c>
      <c r="T103" s="460" t="s">
        <v>2366</v>
      </c>
      <c r="U103" s="460" t="s">
        <v>2366</v>
      </c>
      <c r="V103" s="466"/>
      <c r="W103" s="464"/>
      <c r="X103" s="464"/>
      <c r="Y103" s="454"/>
      <c r="Z103" s="454"/>
      <c r="AA103" s="464"/>
      <c r="AB103" s="464"/>
      <c r="AC103" s="464"/>
      <c r="AD103" s="464"/>
      <c r="AE103" s="464"/>
      <c r="AF103" s="454"/>
      <c r="AG103" s="464"/>
      <c r="AH103" s="465"/>
    </row>
    <row r="104" spans="3:34" s="463" customFormat="1">
      <c r="C104" s="454" t="s">
        <v>2608</v>
      </c>
      <c r="D104" s="454">
        <v>97</v>
      </c>
      <c r="E104" s="464" t="s">
        <v>1029</v>
      </c>
      <c r="F104" s="464" t="s">
        <v>2578</v>
      </c>
      <c r="G104" s="464" t="s">
        <v>2579</v>
      </c>
      <c r="H104" s="456" t="s">
        <v>2366</v>
      </c>
      <c r="I104" s="456" t="s">
        <v>2366</v>
      </c>
      <c r="J104" s="456" t="s">
        <v>2366</v>
      </c>
      <c r="K104" s="464"/>
      <c r="L104" s="464" t="s">
        <v>2366</v>
      </c>
      <c r="M104" s="455">
        <v>1.26</v>
      </c>
      <c r="N104" s="455" t="s">
        <v>2580</v>
      </c>
      <c r="O104" s="464" t="s">
        <v>2579</v>
      </c>
      <c r="P104" s="455" t="s">
        <v>2400</v>
      </c>
      <c r="Q104" s="460" t="s">
        <v>2366</v>
      </c>
      <c r="R104" s="460" t="s">
        <v>2366</v>
      </c>
      <c r="S104" s="460" t="s">
        <v>2366</v>
      </c>
      <c r="T104" s="460" t="s">
        <v>2366</v>
      </c>
      <c r="U104" s="460" t="s">
        <v>2366</v>
      </c>
      <c r="V104" s="466"/>
      <c r="W104" s="464"/>
      <c r="X104" s="464"/>
      <c r="Y104" s="454"/>
      <c r="Z104" s="454"/>
      <c r="AA104" s="464"/>
      <c r="AB104" s="464"/>
      <c r="AC104" s="464"/>
      <c r="AD104" s="464"/>
      <c r="AE104" s="464"/>
      <c r="AF104" s="454"/>
      <c r="AG104" s="464"/>
      <c r="AH104" s="465"/>
    </row>
    <row r="105" spans="3:34" s="463" customFormat="1">
      <c r="C105" s="454" t="s">
        <v>2609</v>
      </c>
      <c r="D105" s="454">
        <v>98</v>
      </c>
      <c r="E105" s="464" t="s">
        <v>656</v>
      </c>
      <c r="F105" s="464" t="s">
        <v>2398</v>
      </c>
      <c r="G105" s="464" t="s">
        <v>2399</v>
      </c>
      <c r="H105" s="456" t="s">
        <v>2366</v>
      </c>
      <c r="I105" s="456" t="s">
        <v>2366</v>
      </c>
      <c r="J105" s="456" t="s">
        <v>2366</v>
      </c>
      <c r="K105" s="464"/>
      <c r="L105" s="464" t="s">
        <v>2366</v>
      </c>
      <c r="M105" s="455">
        <v>1.26</v>
      </c>
      <c r="N105" s="455" t="s">
        <v>2391</v>
      </c>
      <c r="O105" s="455" t="s">
        <v>2399</v>
      </c>
      <c r="P105" s="455" t="s">
        <v>2400</v>
      </c>
      <c r="Q105" s="460" t="s">
        <v>2366</v>
      </c>
      <c r="R105" s="460" t="s">
        <v>2366</v>
      </c>
      <c r="S105" s="460" t="s">
        <v>2366</v>
      </c>
      <c r="T105" s="460" t="s">
        <v>2366</v>
      </c>
      <c r="U105" s="460" t="s">
        <v>2366</v>
      </c>
      <c r="V105" s="466"/>
      <c r="W105" s="464"/>
      <c r="X105" s="464"/>
      <c r="Y105" s="454"/>
      <c r="Z105" s="454"/>
      <c r="AA105" s="464"/>
      <c r="AB105" s="464"/>
      <c r="AC105" s="464"/>
      <c r="AD105" s="464"/>
      <c r="AE105" s="464"/>
      <c r="AF105" s="454"/>
      <c r="AG105" s="464"/>
      <c r="AH105" s="465"/>
    </row>
    <row r="106" spans="3:34" s="463" customFormat="1" ht="30" customHeight="1">
      <c r="C106" s="454" t="s">
        <v>2610</v>
      </c>
      <c r="D106" s="454">
        <v>99</v>
      </c>
      <c r="E106" s="464" t="s">
        <v>1056</v>
      </c>
      <c r="F106" s="464" t="s">
        <v>2611</v>
      </c>
      <c r="G106" s="464" t="s">
        <v>2612</v>
      </c>
      <c r="H106" s="456" t="s">
        <v>2366</v>
      </c>
      <c r="I106" s="456" t="s">
        <v>2366</v>
      </c>
      <c r="J106" s="454" t="s">
        <v>2379</v>
      </c>
      <c r="K106" s="464"/>
      <c r="L106" s="464" t="s">
        <v>2613</v>
      </c>
      <c r="M106" s="455" t="s">
        <v>2374</v>
      </c>
      <c r="N106" s="473" t="s">
        <v>2366</v>
      </c>
      <c r="O106" s="455" t="s">
        <v>2614</v>
      </c>
      <c r="P106" s="473" t="s">
        <v>2366</v>
      </c>
      <c r="Q106" s="473" t="s">
        <v>2366</v>
      </c>
      <c r="R106" s="473" t="s">
        <v>2366</v>
      </c>
      <c r="S106" s="473" t="s">
        <v>2366</v>
      </c>
      <c r="T106" s="473" t="s">
        <v>2366</v>
      </c>
      <c r="U106" s="473" t="s">
        <v>2366</v>
      </c>
      <c r="V106" s="466"/>
      <c r="W106" s="464"/>
      <c r="X106" s="464"/>
      <c r="Y106" s="454"/>
      <c r="Z106" s="454"/>
      <c r="AA106" s="464"/>
      <c r="AB106" s="464"/>
      <c r="AC106" s="464"/>
      <c r="AD106" s="464"/>
      <c r="AE106" s="464"/>
      <c r="AF106" s="454"/>
      <c r="AG106" s="464"/>
      <c r="AH106" s="465"/>
    </row>
    <row r="107" spans="3:34" s="463" customFormat="1">
      <c r="C107" s="454" t="s">
        <v>2615</v>
      </c>
      <c r="D107" s="454">
        <v>100</v>
      </c>
      <c r="E107" s="464" t="s">
        <v>1063</v>
      </c>
      <c r="F107" s="464" t="s">
        <v>2616</v>
      </c>
      <c r="G107" s="464" t="s">
        <v>2612</v>
      </c>
      <c r="H107" s="456" t="s">
        <v>2366</v>
      </c>
      <c r="I107" s="456" t="s">
        <v>2366</v>
      </c>
      <c r="J107" s="454" t="s">
        <v>2371</v>
      </c>
      <c r="K107" s="464"/>
      <c r="L107" s="464" t="s">
        <v>2613</v>
      </c>
      <c r="M107" s="455" t="s">
        <v>2374</v>
      </c>
      <c r="N107" s="473" t="s">
        <v>2366</v>
      </c>
      <c r="O107" s="455" t="s">
        <v>2617</v>
      </c>
      <c r="P107" s="473" t="s">
        <v>2366</v>
      </c>
      <c r="Q107" s="473" t="s">
        <v>2366</v>
      </c>
      <c r="R107" s="473" t="s">
        <v>2366</v>
      </c>
      <c r="S107" s="473" t="s">
        <v>2366</v>
      </c>
      <c r="T107" s="473" t="s">
        <v>2366</v>
      </c>
      <c r="U107" s="473" t="s">
        <v>2366</v>
      </c>
      <c r="V107" s="466"/>
      <c r="W107" s="464"/>
      <c r="X107" s="464"/>
      <c r="Y107" s="454"/>
      <c r="Z107" s="454"/>
      <c r="AA107" s="464"/>
      <c r="AB107" s="464"/>
      <c r="AC107" s="464"/>
      <c r="AD107" s="464"/>
      <c r="AE107" s="464"/>
      <c r="AF107" s="454"/>
      <c r="AG107" s="464"/>
      <c r="AH107" s="465"/>
    </row>
    <row r="108" spans="3:34" s="463" customFormat="1">
      <c r="C108" s="454" t="s">
        <v>2618</v>
      </c>
      <c r="D108" s="454">
        <v>101</v>
      </c>
      <c r="E108" s="464" t="s">
        <v>656</v>
      </c>
      <c r="F108" s="464" t="s">
        <v>2398</v>
      </c>
      <c r="G108" s="464" t="s">
        <v>2399</v>
      </c>
      <c r="H108" s="456" t="s">
        <v>2366</v>
      </c>
      <c r="I108" s="456" t="s">
        <v>2366</v>
      </c>
      <c r="J108" s="456" t="s">
        <v>2366</v>
      </c>
      <c r="K108" s="464"/>
      <c r="L108" s="464" t="s">
        <v>2366</v>
      </c>
      <c r="M108" s="455">
        <v>1.26</v>
      </c>
      <c r="N108" s="455" t="s">
        <v>2391</v>
      </c>
      <c r="O108" s="455" t="s">
        <v>2399</v>
      </c>
      <c r="P108" s="455" t="s">
        <v>2400</v>
      </c>
      <c r="Q108" s="460" t="s">
        <v>2366</v>
      </c>
      <c r="R108" s="460" t="s">
        <v>2366</v>
      </c>
      <c r="S108" s="460" t="s">
        <v>2366</v>
      </c>
      <c r="T108" s="460" t="s">
        <v>2366</v>
      </c>
      <c r="U108" s="460" t="s">
        <v>2366</v>
      </c>
      <c r="V108" s="466"/>
      <c r="W108" s="464"/>
      <c r="X108" s="464"/>
      <c r="Y108" s="454"/>
      <c r="Z108" s="454"/>
      <c r="AA108" s="464"/>
      <c r="AB108" s="464"/>
      <c r="AC108" s="464"/>
      <c r="AD108" s="464"/>
      <c r="AE108" s="464"/>
      <c r="AF108" s="454"/>
      <c r="AG108" s="464"/>
      <c r="AH108" s="465"/>
    </row>
    <row r="109" spans="3:34" s="463" customFormat="1" ht="28.5">
      <c r="C109" s="454" t="s">
        <v>2619</v>
      </c>
      <c r="D109" s="454">
        <v>102</v>
      </c>
      <c r="E109" s="464" t="s">
        <v>1067</v>
      </c>
      <c r="F109" s="464" t="s">
        <v>1068</v>
      </c>
      <c r="G109" s="465" t="s">
        <v>2620</v>
      </c>
      <c r="H109" s="472" t="s">
        <v>2523</v>
      </c>
      <c r="I109" s="456" t="s">
        <v>2366</v>
      </c>
      <c r="J109" s="454" t="s">
        <v>2379</v>
      </c>
      <c r="K109" s="464"/>
      <c r="L109" s="464" t="s">
        <v>2408</v>
      </c>
      <c r="M109" s="455" t="s">
        <v>2374</v>
      </c>
      <c r="N109" s="460" t="s">
        <v>595</v>
      </c>
      <c r="O109" s="460" t="s">
        <v>596</v>
      </c>
      <c r="P109" s="460" t="s">
        <v>2366</v>
      </c>
      <c r="Q109" s="460" t="s">
        <v>2366</v>
      </c>
      <c r="R109" s="460" t="s">
        <v>2366</v>
      </c>
      <c r="S109" s="460" t="s">
        <v>2366</v>
      </c>
      <c r="T109" s="460" t="s">
        <v>2366</v>
      </c>
      <c r="U109" s="460" t="s">
        <v>2366</v>
      </c>
      <c r="V109" s="466"/>
      <c r="W109" s="464"/>
      <c r="X109" s="464"/>
      <c r="Y109" s="454"/>
      <c r="Z109" s="454"/>
      <c r="AA109" s="464"/>
      <c r="AB109" s="464"/>
      <c r="AC109" s="464"/>
      <c r="AD109" s="464"/>
      <c r="AE109" s="464"/>
      <c r="AF109" s="454"/>
      <c r="AG109" s="464"/>
      <c r="AH109" s="465"/>
    </row>
    <row r="110" spans="3:34" s="463" customFormat="1" ht="66.75" customHeight="1">
      <c r="C110" s="454" t="s">
        <v>2621</v>
      </c>
      <c r="D110" s="454">
        <v>103</v>
      </c>
      <c r="E110" s="464" t="s">
        <v>1069</v>
      </c>
      <c r="F110" s="464" t="s">
        <v>1070</v>
      </c>
      <c r="G110" s="465" t="s">
        <v>2622</v>
      </c>
      <c r="H110" s="456" t="s">
        <v>2366</v>
      </c>
      <c r="I110" s="456" t="s">
        <v>2366</v>
      </c>
      <c r="J110" s="454" t="s">
        <v>2379</v>
      </c>
      <c r="K110" s="464"/>
      <c r="L110" s="464" t="s">
        <v>1071</v>
      </c>
      <c r="M110" s="455" t="s">
        <v>2374</v>
      </c>
      <c r="N110" s="473" t="s">
        <v>2366</v>
      </c>
      <c r="O110" s="464" t="s">
        <v>1071</v>
      </c>
      <c r="P110" s="460" t="s">
        <v>2366</v>
      </c>
      <c r="Q110" s="460" t="s">
        <v>2366</v>
      </c>
      <c r="R110" s="460" t="s">
        <v>2366</v>
      </c>
      <c r="S110" s="460" t="s">
        <v>2366</v>
      </c>
      <c r="T110" s="460" t="s">
        <v>2366</v>
      </c>
      <c r="U110" s="460" t="s">
        <v>2366</v>
      </c>
      <c r="V110" s="466"/>
      <c r="W110" s="464"/>
      <c r="X110" s="464"/>
      <c r="Y110" s="454"/>
      <c r="Z110" s="454"/>
      <c r="AA110" s="464"/>
      <c r="AB110" s="464"/>
      <c r="AC110" s="464"/>
      <c r="AD110" s="464"/>
      <c r="AE110" s="464"/>
      <c r="AF110" s="454"/>
      <c r="AG110" s="464"/>
      <c r="AH110" s="465"/>
    </row>
    <row r="111" spans="3:34" s="463" customFormat="1" ht="42" customHeight="1">
      <c r="C111" s="454" t="s">
        <v>2623</v>
      </c>
      <c r="D111" s="454">
        <v>104</v>
      </c>
      <c r="E111" s="464" t="s">
        <v>584</v>
      </c>
      <c r="F111" s="464" t="s">
        <v>2388</v>
      </c>
      <c r="G111" s="464" t="s">
        <v>2389</v>
      </c>
      <c r="H111" s="456" t="s">
        <v>2366</v>
      </c>
      <c r="I111" s="456" t="s">
        <v>2366</v>
      </c>
      <c r="J111" s="456" t="s">
        <v>2366</v>
      </c>
      <c r="K111" s="464" t="s">
        <v>2390</v>
      </c>
      <c r="L111" s="457" t="s">
        <v>2366</v>
      </c>
      <c r="M111" s="455">
        <v>3.3</v>
      </c>
      <c r="N111" s="455" t="s">
        <v>2391</v>
      </c>
      <c r="O111" s="455" t="s">
        <v>2389</v>
      </c>
      <c r="P111" s="455" t="s">
        <v>2392</v>
      </c>
      <c r="Q111" s="460" t="s">
        <v>2366</v>
      </c>
      <c r="R111" s="460" t="s">
        <v>2366</v>
      </c>
      <c r="S111" s="460" t="s">
        <v>2366</v>
      </c>
      <c r="T111" s="460" t="s">
        <v>2366</v>
      </c>
      <c r="U111" s="460" t="s">
        <v>2366</v>
      </c>
      <c r="V111" s="466"/>
      <c r="W111" s="464"/>
      <c r="X111" s="464"/>
      <c r="Y111" s="454"/>
      <c r="Z111" s="454"/>
      <c r="AA111" s="464"/>
      <c r="AB111" s="464"/>
      <c r="AC111" s="464"/>
      <c r="AD111" s="464"/>
      <c r="AE111" s="464"/>
      <c r="AF111" s="454"/>
      <c r="AG111" s="464"/>
      <c r="AH111" s="465"/>
    </row>
    <row r="112" spans="3:34" s="463" customFormat="1" ht="43.5" customHeight="1">
      <c r="C112" s="454" t="s">
        <v>2624</v>
      </c>
      <c r="D112" s="454">
        <v>105</v>
      </c>
      <c r="E112" s="464" t="s">
        <v>2625</v>
      </c>
      <c r="F112" s="464" t="s">
        <v>2626</v>
      </c>
      <c r="G112" s="465" t="s">
        <v>2627</v>
      </c>
      <c r="H112" s="456" t="s">
        <v>2366</v>
      </c>
      <c r="I112" s="472" t="s">
        <v>2366</v>
      </c>
      <c r="J112" s="454" t="s">
        <v>2379</v>
      </c>
      <c r="K112" s="464"/>
      <c r="L112" s="464" t="s">
        <v>2408</v>
      </c>
      <c r="M112" s="455" t="s">
        <v>2374</v>
      </c>
      <c r="N112" s="460" t="s">
        <v>595</v>
      </c>
      <c r="O112" s="460" t="s">
        <v>596</v>
      </c>
      <c r="P112" s="460" t="s">
        <v>2366</v>
      </c>
      <c r="Q112" s="460" t="s">
        <v>2366</v>
      </c>
      <c r="R112" s="460" t="s">
        <v>2366</v>
      </c>
      <c r="S112" s="460" t="s">
        <v>2366</v>
      </c>
      <c r="T112" s="460" t="s">
        <v>2366</v>
      </c>
      <c r="U112" s="460" t="s">
        <v>2366</v>
      </c>
      <c r="V112" s="466"/>
      <c r="W112" s="464"/>
      <c r="X112" s="464"/>
      <c r="Y112" s="454"/>
      <c r="Z112" s="454"/>
      <c r="AA112" s="464"/>
      <c r="AB112" s="464"/>
      <c r="AC112" s="464"/>
      <c r="AD112" s="464"/>
      <c r="AE112" s="464"/>
      <c r="AF112" s="454"/>
      <c r="AG112" s="464"/>
      <c r="AH112" s="465"/>
    </row>
    <row r="113" spans="3:34" s="463" customFormat="1">
      <c r="C113" s="454" t="s">
        <v>2628</v>
      </c>
      <c r="D113" s="454">
        <v>106</v>
      </c>
      <c r="E113" s="464" t="s">
        <v>656</v>
      </c>
      <c r="F113" s="464" t="s">
        <v>2398</v>
      </c>
      <c r="G113" s="464" t="s">
        <v>2399</v>
      </c>
      <c r="H113" s="456" t="s">
        <v>2366</v>
      </c>
      <c r="I113" s="472" t="s">
        <v>2366</v>
      </c>
      <c r="J113" s="456" t="s">
        <v>2366</v>
      </c>
      <c r="K113" s="464"/>
      <c r="L113" s="464" t="s">
        <v>2366</v>
      </c>
      <c r="M113" s="455">
        <v>1.26</v>
      </c>
      <c r="N113" s="455" t="s">
        <v>2391</v>
      </c>
      <c r="O113" s="455" t="s">
        <v>2399</v>
      </c>
      <c r="P113" s="455" t="s">
        <v>2400</v>
      </c>
      <c r="Q113" s="460" t="s">
        <v>2366</v>
      </c>
      <c r="R113" s="460" t="s">
        <v>2366</v>
      </c>
      <c r="S113" s="460" t="s">
        <v>2366</v>
      </c>
      <c r="T113" s="460" t="s">
        <v>2366</v>
      </c>
      <c r="U113" s="460" t="s">
        <v>2366</v>
      </c>
      <c r="V113" s="466"/>
      <c r="W113" s="464"/>
      <c r="X113" s="464"/>
      <c r="Y113" s="454"/>
      <c r="Z113" s="454"/>
      <c r="AA113" s="464"/>
      <c r="AB113" s="464"/>
      <c r="AC113" s="464"/>
      <c r="AD113" s="464"/>
      <c r="AE113" s="464"/>
      <c r="AF113" s="454"/>
      <c r="AG113" s="464"/>
      <c r="AH113" s="465"/>
    </row>
    <row r="114" spans="3:34" s="463" customFormat="1">
      <c r="C114" s="454" t="s">
        <v>2629</v>
      </c>
      <c r="D114" s="454">
        <v>107</v>
      </c>
      <c r="E114" s="464" t="s">
        <v>1076</v>
      </c>
      <c r="F114" s="464" t="s">
        <v>2630</v>
      </c>
      <c r="G114" s="457" t="s">
        <v>2366</v>
      </c>
      <c r="H114" s="456" t="s">
        <v>2366</v>
      </c>
      <c r="I114" s="472" t="s">
        <v>2366</v>
      </c>
      <c r="J114" s="456" t="s">
        <v>2366</v>
      </c>
      <c r="K114" s="457" t="s">
        <v>2366</v>
      </c>
      <c r="L114" s="457" t="s">
        <v>2366</v>
      </c>
      <c r="M114" s="457" t="s">
        <v>2366</v>
      </c>
      <c r="N114" s="457" t="s">
        <v>2366</v>
      </c>
      <c r="O114" s="457" t="s">
        <v>2366</v>
      </c>
      <c r="P114" s="457" t="s">
        <v>2366</v>
      </c>
      <c r="Q114" s="457" t="s">
        <v>2366</v>
      </c>
      <c r="R114" s="457" t="s">
        <v>2366</v>
      </c>
      <c r="S114" s="457" t="s">
        <v>2366</v>
      </c>
      <c r="T114" s="457" t="s">
        <v>2366</v>
      </c>
      <c r="U114" s="457" t="s">
        <v>2366</v>
      </c>
      <c r="V114" s="466"/>
      <c r="W114" s="464"/>
      <c r="X114" s="464"/>
      <c r="Y114" s="454"/>
      <c r="Z114" s="454"/>
      <c r="AA114" s="464"/>
      <c r="AB114" s="464"/>
      <c r="AC114" s="464"/>
      <c r="AD114" s="464"/>
      <c r="AE114" s="464"/>
      <c r="AF114" s="454"/>
      <c r="AG114" s="464"/>
      <c r="AH114" s="465"/>
    </row>
    <row r="115" spans="3:34" s="463" customFormat="1">
      <c r="C115" s="454" t="s">
        <v>2631</v>
      </c>
      <c r="D115" s="454">
        <v>108</v>
      </c>
      <c r="E115" s="464" t="s">
        <v>572</v>
      </c>
      <c r="F115" s="464" t="s">
        <v>2365</v>
      </c>
      <c r="G115" s="455" t="s">
        <v>575</v>
      </c>
      <c r="H115" s="456" t="s">
        <v>2366</v>
      </c>
      <c r="I115" s="472" t="s">
        <v>2366</v>
      </c>
      <c r="J115" s="456" t="s">
        <v>2366</v>
      </c>
      <c r="K115" s="457" t="s">
        <v>2366</v>
      </c>
      <c r="L115" s="457" t="s">
        <v>2366</v>
      </c>
      <c r="M115" s="458" t="s">
        <v>2366</v>
      </c>
      <c r="N115" s="458" t="s">
        <v>2366</v>
      </c>
      <c r="O115" s="458" t="s">
        <v>2366</v>
      </c>
      <c r="P115" s="458" t="s">
        <v>2366</v>
      </c>
      <c r="Q115" s="458" t="s">
        <v>2366</v>
      </c>
      <c r="R115" s="458" t="s">
        <v>2366</v>
      </c>
      <c r="S115" s="458" t="s">
        <v>2366</v>
      </c>
      <c r="T115" s="458" t="s">
        <v>2366</v>
      </c>
      <c r="U115" s="458" t="s">
        <v>2366</v>
      </c>
      <c r="V115" s="466"/>
      <c r="W115" s="464"/>
      <c r="X115" s="464"/>
      <c r="Y115" s="454"/>
      <c r="Z115" s="454"/>
      <c r="AA115" s="464"/>
      <c r="AB115" s="464"/>
      <c r="AC115" s="464"/>
      <c r="AD115" s="464"/>
      <c r="AE115" s="464"/>
      <c r="AF115" s="454"/>
      <c r="AG115" s="464"/>
      <c r="AH115" s="465"/>
    </row>
    <row r="116" spans="3:34" s="463" customFormat="1">
      <c r="C116" s="454" t="s">
        <v>2632</v>
      </c>
      <c r="D116" s="454">
        <v>109</v>
      </c>
      <c r="E116" s="464" t="s">
        <v>572</v>
      </c>
      <c r="F116" s="464" t="s">
        <v>2365</v>
      </c>
      <c r="G116" s="455" t="s">
        <v>575</v>
      </c>
      <c r="H116" s="456" t="s">
        <v>2366</v>
      </c>
      <c r="I116" s="472" t="s">
        <v>2366</v>
      </c>
      <c r="J116" s="456" t="s">
        <v>2366</v>
      </c>
      <c r="K116" s="457" t="s">
        <v>2366</v>
      </c>
      <c r="L116" s="457" t="s">
        <v>2366</v>
      </c>
      <c r="M116" s="458" t="s">
        <v>2366</v>
      </c>
      <c r="N116" s="458" t="s">
        <v>2366</v>
      </c>
      <c r="O116" s="458" t="s">
        <v>2366</v>
      </c>
      <c r="P116" s="458" t="s">
        <v>2366</v>
      </c>
      <c r="Q116" s="458" t="s">
        <v>2366</v>
      </c>
      <c r="R116" s="458" t="s">
        <v>2366</v>
      </c>
      <c r="S116" s="458" t="s">
        <v>2366</v>
      </c>
      <c r="T116" s="458" t="s">
        <v>2366</v>
      </c>
      <c r="U116" s="458" t="s">
        <v>2366</v>
      </c>
      <c r="V116" s="466"/>
      <c r="W116" s="464"/>
      <c r="X116" s="464"/>
      <c r="Y116" s="454"/>
      <c r="Z116" s="454"/>
      <c r="AA116" s="464"/>
      <c r="AB116" s="464"/>
      <c r="AC116" s="464"/>
      <c r="AD116" s="464"/>
      <c r="AE116" s="464"/>
      <c r="AF116" s="454"/>
      <c r="AG116" s="464"/>
      <c r="AH116" s="465"/>
    </row>
    <row r="117" spans="3:34" s="463" customFormat="1" ht="30" customHeight="1">
      <c r="C117" s="454" t="s">
        <v>2633</v>
      </c>
      <c r="D117" s="454">
        <v>110</v>
      </c>
      <c r="E117" s="464" t="s">
        <v>1080</v>
      </c>
      <c r="F117" s="464" t="s">
        <v>1081</v>
      </c>
      <c r="G117" s="464" t="s">
        <v>2634</v>
      </c>
      <c r="H117" s="472" t="s">
        <v>2523</v>
      </c>
      <c r="I117" s="472" t="s">
        <v>2366</v>
      </c>
      <c r="J117" s="454" t="s">
        <v>2379</v>
      </c>
      <c r="K117" s="464"/>
      <c r="L117" s="457" t="s">
        <v>2366</v>
      </c>
      <c r="M117" s="457" t="s">
        <v>2366</v>
      </c>
      <c r="N117" s="457" t="s">
        <v>2366</v>
      </c>
      <c r="O117" s="457" t="s">
        <v>2366</v>
      </c>
      <c r="P117" s="457" t="s">
        <v>2366</v>
      </c>
      <c r="Q117" s="457" t="s">
        <v>2366</v>
      </c>
      <c r="R117" s="457" t="s">
        <v>2366</v>
      </c>
      <c r="S117" s="457" t="s">
        <v>2366</v>
      </c>
      <c r="T117" s="457" t="s">
        <v>2366</v>
      </c>
      <c r="U117" s="457" t="s">
        <v>2366</v>
      </c>
      <c r="V117" s="466"/>
      <c r="W117" s="464"/>
      <c r="X117" s="464"/>
      <c r="Y117" s="454"/>
      <c r="Z117" s="454"/>
      <c r="AA117" s="464"/>
      <c r="AB117" s="464"/>
      <c r="AC117" s="464"/>
      <c r="AD117" s="464"/>
      <c r="AE117" s="464"/>
      <c r="AF117" s="454"/>
      <c r="AG117" s="464"/>
      <c r="AH117" s="465"/>
    </row>
    <row r="118" spans="3:34" s="463" customFormat="1" ht="30" customHeight="1">
      <c r="C118" s="454" t="s">
        <v>2635</v>
      </c>
      <c r="D118" s="454">
        <v>111</v>
      </c>
      <c r="E118" s="464" t="s">
        <v>1086</v>
      </c>
      <c r="F118" s="464" t="s">
        <v>2636</v>
      </c>
      <c r="G118" s="464" t="s">
        <v>2407</v>
      </c>
      <c r="H118" s="456" t="s">
        <v>2366</v>
      </c>
      <c r="I118" s="472" t="s">
        <v>2366</v>
      </c>
      <c r="J118" s="456" t="s">
        <v>2366</v>
      </c>
      <c r="K118" s="464" t="s">
        <v>2366</v>
      </c>
      <c r="L118" s="464" t="s">
        <v>2408</v>
      </c>
      <c r="M118" s="455" t="s">
        <v>2374</v>
      </c>
      <c r="N118" s="460" t="s">
        <v>595</v>
      </c>
      <c r="O118" s="460" t="s">
        <v>596</v>
      </c>
      <c r="P118" s="460" t="s">
        <v>2366</v>
      </c>
      <c r="Q118" s="460" t="s">
        <v>2366</v>
      </c>
      <c r="R118" s="460" t="s">
        <v>2366</v>
      </c>
      <c r="S118" s="460" t="s">
        <v>2366</v>
      </c>
      <c r="T118" s="460" t="s">
        <v>2366</v>
      </c>
      <c r="U118" s="460" t="s">
        <v>2366</v>
      </c>
      <c r="V118" s="466"/>
      <c r="W118" s="464"/>
      <c r="X118" s="464"/>
      <c r="Y118" s="454"/>
      <c r="Z118" s="454"/>
      <c r="AA118" s="464"/>
      <c r="AB118" s="464"/>
      <c r="AC118" s="464"/>
      <c r="AD118" s="464"/>
      <c r="AE118" s="464"/>
      <c r="AF118" s="454"/>
      <c r="AG118" s="464"/>
      <c r="AH118" s="465"/>
    </row>
    <row r="119" spans="3:34" s="463" customFormat="1" ht="62.25" customHeight="1">
      <c r="C119" s="454"/>
      <c r="D119" s="467">
        <v>112</v>
      </c>
      <c r="E119" s="468" t="s">
        <v>1091</v>
      </c>
      <c r="F119" s="464" t="s">
        <v>2637</v>
      </c>
      <c r="G119" s="465" t="s">
        <v>2638</v>
      </c>
      <c r="H119" s="456" t="s">
        <v>2366</v>
      </c>
      <c r="I119" s="472" t="s">
        <v>2366</v>
      </c>
      <c r="J119" s="456" t="s">
        <v>2366</v>
      </c>
      <c r="K119" s="464"/>
      <c r="L119" s="464" t="s">
        <v>2404</v>
      </c>
      <c r="M119" s="455" t="s">
        <v>2374</v>
      </c>
      <c r="N119" s="460" t="s">
        <v>2366</v>
      </c>
      <c r="O119" s="460" t="s">
        <v>2366</v>
      </c>
      <c r="P119" s="460" t="s">
        <v>2366</v>
      </c>
      <c r="Q119" s="460" t="s">
        <v>2366</v>
      </c>
      <c r="R119" s="460" t="s">
        <v>2366</v>
      </c>
      <c r="S119" s="460" t="s">
        <v>2366</v>
      </c>
      <c r="T119" s="460" t="s">
        <v>2366</v>
      </c>
      <c r="U119" s="460" t="s">
        <v>2366</v>
      </c>
      <c r="V119" s="466"/>
      <c r="W119" s="464"/>
      <c r="X119" s="464"/>
      <c r="Y119" s="454"/>
      <c r="Z119" s="454"/>
      <c r="AA119" s="464"/>
      <c r="AB119" s="464"/>
      <c r="AC119" s="464"/>
      <c r="AD119" s="464"/>
      <c r="AE119" s="464"/>
      <c r="AF119" s="454"/>
      <c r="AG119" s="464"/>
      <c r="AH119" s="465"/>
    </row>
    <row r="120" spans="3:34" s="463" customFormat="1" ht="42" customHeight="1">
      <c r="C120" s="454" t="s">
        <v>2639</v>
      </c>
      <c r="D120" s="467">
        <v>112</v>
      </c>
      <c r="E120" s="468" t="s">
        <v>2640</v>
      </c>
      <c r="F120" s="464" t="s">
        <v>1094</v>
      </c>
      <c r="G120" s="464" t="s">
        <v>2641</v>
      </c>
      <c r="H120" s="456" t="s">
        <v>2366</v>
      </c>
      <c r="I120" s="454" t="s">
        <v>2370</v>
      </c>
      <c r="J120" s="454" t="s">
        <v>2379</v>
      </c>
      <c r="K120" s="464"/>
      <c r="L120" s="464" t="s">
        <v>2642</v>
      </c>
      <c r="M120" s="455" t="s">
        <v>2374</v>
      </c>
      <c r="N120" s="458" t="s">
        <v>2366</v>
      </c>
      <c r="O120" s="455" t="s">
        <v>2643</v>
      </c>
      <c r="P120" s="460" t="s">
        <v>2366</v>
      </c>
      <c r="Q120" s="460" t="s">
        <v>2366</v>
      </c>
      <c r="R120" s="460" t="s">
        <v>2366</v>
      </c>
      <c r="S120" s="460" t="s">
        <v>2366</v>
      </c>
      <c r="T120" s="460" t="s">
        <v>2366</v>
      </c>
      <c r="U120" s="460" t="s">
        <v>2366</v>
      </c>
      <c r="V120" s="466"/>
      <c r="W120" s="464"/>
      <c r="X120" s="464"/>
      <c r="Y120" s="454"/>
      <c r="Z120" s="454"/>
      <c r="AA120" s="464"/>
      <c r="AB120" s="464"/>
      <c r="AC120" s="464"/>
      <c r="AD120" s="464"/>
      <c r="AE120" s="464"/>
      <c r="AF120" s="454"/>
      <c r="AG120" s="464"/>
      <c r="AH120" s="465"/>
    </row>
    <row r="121" spans="3:34" s="463" customFormat="1" ht="73.5" customHeight="1">
      <c r="C121" s="454"/>
      <c r="D121" s="467">
        <v>113</v>
      </c>
      <c r="E121" s="468" t="s">
        <v>1098</v>
      </c>
      <c r="F121" s="464" t="s">
        <v>2644</v>
      </c>
      <c r="G121" s="465" t="s">
        <v>2645</v>
      </c>
      <c r="H121" s="456" t="s">
        <v>2366</v>
      </c>
      <c r="I121" s="472" t="s">
        <v>2366</v>
      </c>
      <c r="J121" s="456" t="s">
        <v>2366</v>
      </c>
      <c r="K121" s="464"/>
      <c r="L121" s="464" t="s">
        <v>2404</v>
      </c>
      <c r="M121" s="455" t="s">
        <v>2374</v>
      </c>
      <c r="N121" s="460" t="s">
        <v>2366</v>
      </c>
      <c r="O121" s="460" t="s">
        <v>2366</v>
      </c>
      <c r="P121" s="460" t="s">
        <v>2366</v>
      </c>
      <c r="Q121" s="460" t="s">
        <v>2366</v>
      </c>
      <c r="R121" s="460" t="s">
        <v>2366</v>
      </c>
      <c r="S121" s="460" t="s">
        <v>2366</v>
      </c>
      <c r="T121" s="460" t="s">
        <v>2366</v>
      </c>
      <c r="U121" s="460" t="s">
        <v>2366</v>
      </c>
      <c r="V121" s="466"/>
      <c r="W121" s="464"/>
      <c r="X121" s="464"/>
      <c r="Y121" s="454"/>
      <c r="Z121" s="454"/>
      <c r="AA121" s="464"/>
      <c r="AB121" s="464"/>
      <c r="AC121" s="464"/>
      <c r="AD121" s="464"/>
      <c r="AE121" s="464"/>
      <c r="AF121" s="454"/>
      <c r="AG121" s="464"/>
      <c r="AH121" s="465"/>
    </row>
    <row r="122" spans="3:34" s="463" customFormat="1" ht="36.75" customHeight="1">
      <c r="C122" s="454" t="s">
        <v>2646</v>
      </c>
      <c r="D122" s="467">
        <v>113</v>
      </c>
      <c r="E122" s="468" t="s">
        <v>1098</v>
      </c>
      <c r="F122" s="464" t="s">
        <v>1325</v>
      </c>
      <c r="G122" s="464" t="s">
        <v>2647</v>
      </c>
      <c r="H122" s="456" t="s">
        <v>2366</v>
      </c>
      <c r="I122" s="454" t="s">
        <v>2370</v>
      </c>
      <c r="J122" s="454" t="s">
        <v>2379</v>
      </c>
      <c r="K122" s="464"/>
      <c r="L122" s="464" t="s">
        <v>2642</v>
      </c>
      <c r="M122" s="455" t="s">
        <v>2374</v>
      </c>
      <c r="N122" s="458" t="s">
        <v>2366</v>
      </c>
      <c r="O122" s="455" t="s">
        <v>2648</v>
      </c>
      <c r="P122" s="460" t="s">
        <v>2366</v>
      </c>
      <c r="Q122" s="460" t="s">
        <v>2366</v>
      </c>
      <c r="R122" s="460" t="s">
        <v>2366</v>
      </c>
      <c r="S122" s="460" t="s">
        <v>2366</v>
      </c>
      <c r="T122" s="460" t="s">
        <v>2366</v>
      </c>
      <c r="U122" s="460" t="s">
        <v>2366</v>
      </c>
      <c r="V122" s="466"/>
      <c r="W122" s="464"/>
      <c r="X122" s="464"/>
      <c r="Y122" s="454"/>
      <c r="Z122" s="454"/>
      <c r="AA122" s="464"/>
      <c r="AB122" s="464"/>
      <c r="AC122" s="464"/>
      <c r="AD122" s="464"/>
      <c r="AE122" s="464"/>
      <c r="AF122" s="454"/>
      <c r="AG122" s="464"/>
      <c r="AH122" s="465"/>
    </row>
    <row r="123" spans="3:34" s="463" customFormat="1" ht="63" customHeight="1">
      <c r="C123" s="454" t="s">
        <v>2649</v>
      </c>
      <c r="D123" s="454">
        <v>114</v>
      </c>
      <c r="E123" s="464" t="s">
        <v>1103</v>
      </c>
      <c r="F123" s="464" t="s">
        <v>1104</v>
      </c>
      <c r="G123" s="465" t="s">
        <v>2650</v>
      </c>
      <c r="H123" s="456" t="s">
        <v>2366</v>
      </c>
      <c r="I123" s="454" t="s">
        <v>2523</v>
      </c>
      <c r="J123" s="454" t="s">
        <v>2379</v>
      </c>
      <c r="K123" s="464"/>
      <c r="L123" s="464" t="s">
        <v>2642</v>
      </c>
      <c r="M123" s="455" t="s">
        <v>2374</v>
      </c>
      <c r="N123" s="458" t="s">
        <v>2366</v>
      </c>
      <c r="O123" s="455" t="s">
        <v>2648</v>
      </c>
      <c r="P123" s="460" t="s">
        <v>2366</v>
      </c>
      <c r="Q123" s="460" t="s">
        <v>2366</v>
      </c>
      <c r="R123" s="460" t="s">
        <v>2366</v>
      </c>
      <c r="S123" s="460" t="s">
        <v>2366</v>
      </c>
      <c r="T123" s="460" t="s">
        <v>2366</v>
      </c>
      <c r="U123" s="460" t="s">
        <v>2366</v>
      </c>
      <c r="V123" s="466"/>
      <c r="W123" s="464"/>
      <c r="X123" s="464"/>
      <c r="Y123" s="454"/>
      <c r="Z123" s="454"/>
      <c r="AA123" s="464"/>
      <c r="AB123" s="464"/>
      <c r="AC123" s="464"/>
      <c r="AD123" s="464"/>
      <c r="AE123" s="464"/>
      <c r="AF123" s="454"/>
      <c r="AG123" s="464"/>
      <c r="AH123" s="465"/>
    </row>
    <row r="124" spans="3:34" s="463" customFormat="1" ht="47.25" customHeight="1">
      <c r="C124" s="454" t="s">
        <v>2651</v>
      </c>
      <c r="D124" s="454">
        <v>115</v>
      </c>
      <c r="E124" s="464" t="s">
        <v>584</v>
      </c>
      <c r="F124" s="464" t="s">
        <v>2388</v>
      </c>
      <c r="G124" s="464" t="s">
        <v>2389</v>
      </c>
      <c r="H124" s="456" t="s">
        <v>2366</v>
      </c>
      <c r="I124" s="472" t="s">
        <v>2366</v>
      </c>
      <c r="J124" s="456" t="s">
        <v>2366</v>
      </c>
      <c r="K124" s="464" t="s">
        <v>2390</v>
      </c>
      <c r="L124" s="457" t="s">
        <v>2366</v>
      </c>
      <c r="M124" s="455">
        <v>3.3</v>
      </c>
      <c r="N124" s="455" t="s">
        <v>2391</v>
      </c>
      <c r="O124" s="455" t="s">
        <v>2389</v>
      </c>
      <c r="P124" s="455" t="s">
        <v>2392</v>
      </c>
      <c r="Q124" s="460" t="s">
        <v>2366</v>
      </c>
      <c r="R124" s="460" t="s">
        <v>2366</v>
      </c>
      <c r="S124" s="460" t="s">
        <v>2366</v>
      </c>
      <c r="T124" s="460" t="s">
        <v>2366</v>
      </c>
      <c r="U124" s="460" t="s">
        <v>2366</v>
      </c>
      <c r="V124" s="466"/>
      <c r="W124" s="464"/>
      <c r="X124" s="464"/>
      <c r="Y124" s="454"/>
      <c r="Z124" s="454"/>
      <c r="AA124" s="464"/>
      <c r="AB124" s="464"/>
      <c r="AC124" s="464"/>
      <c r="AD124" s="464"/>
      <c r="AE124" s="464"/>
      <c r="AF124" s="454"/>
      <c r="AG124" s="464"/>
      <c r="AH124" s="465"/>
    </row>
    <row r="125" spans="3:34" s="463" customFormat="1" ht="51" customHeight="1">
      <c r="C125" s="454" t="s">
        <v>2652</v>
      </c>
      <c r="D125" s="454">
        <v>116</v>
      </c>
      <c r="E125" s="464" t="s">
        <v>1107</v>
      </c>
      <c r="F125" s="464" t="s">
        <v>1108</v>
      </c>
      <c r="G125" s="465" t="s">
        <v>2653</v>
      </c>
      <c r="H125" s="456" t="s">
        <v>2366</v>
      </c>
      <c r="I125" s="472" t="s">
        <v>2366</v>
      </c>
      <c r="J125" s="454" t="s">
        <v>2371</v>
      </c>
      <c r="K125" s="464"/>
      <c r="L125" s="464" t="s">
        <v>2642</v>
      </c>
      <c r="M125" s="455" t="s">
        <v>2374</v>
      </c>
      <c r="N125" s="458" t="s">
        <v>2366</v>
      </c>
      <c r="O125" s="455" t="s">
        <v>2648</v>
      </c>
      <c r="P125" s="460" t="s">
        <v>2366</v>
      </c>
      <c r="Q125" s="460" t="s">
        <v>2366</v>
      </c>
      <c r="R125" s="460" t="s">
        <v>2366</v>
      </c>
      <c r="S125" s="460" t="s">
        <v>2366</v>
      </c>
      <c r="T125" s="460" t="s">
        <v>2366</v>
      </c>
      <c r="U125" s="460" t="s">
        <v>2366</v>
      </c>
      <c r="V125" s="466"/>
      <c r="W125" s="464"/>
      <c r="X125" s="464"/>
      <c r="Y125" s="454"/>
      <c r="Z125" s="454"/>
      <c r="AA125" s="464"/>
      <c r="AB125" s="464"/>
      <c r="AC125" s="464"/>
      <c r="AD125" s="464"/>
      <c r="AE125" s="464"/>
      <c r="AF125" s="454"/>
      <c r="AG125" s="464"/>
      <c r="AH125" s="465"/>
    </row>
    <row r="126" spans="3:34" s="463" customFormat="1" ht="51.75" customHeight="1">
      <c r="C126" s="454" t="s">
        <v>2654</v>
      </c>
      <c r="D126" s="454">
        <v>117</v>
      </c>
      <c r="E126" s="464" t="s">
        <v>1111</v>
      </c>
      <c r="F126" s="464" t="s">
        <v>1112</v>
      </c>
      <c r="G126" s="465" t="s">
        <v>2655</v>
      </c>
      <c r="H126" s="456" t="s">
        <v>2366</v>
      </c>
      <c r="I126" s="472" t="s">
        <v>2366</v>
      </c>
      <c r="J126" s="454" t="s">
        <v>2379</v>
      </c>
      <c r="K126" s="464"/>
      <c r="L126" s="464"/>
      <c r="M126" s="464"/>
      <c r="N126" s="464"/>
      <c r="O126" s="464"/>
      <c r="P126" s="464"/>
      <c r="Q126" s="464"/>
      <c r="R126" s="464"/>
      <c r="S126" s="464"/>
      <c r="T126" s="464"/>
      <c r="U126" s="464"/>
      <c r="V126" s="466"/>
      <c r="W126" s="464"/>
      <c r="X126" s="464"/>
      <c r="Y126" s="454"/>
      <c r="Z126" s="454"/>
      <c r="AA126" s="464"/>
      <c r="AB126" s="464"/>
      <c r="AC126" s="464"/>
      <c r="AD126" s="464"/>
      <c r="AE126" s="464"/>
      <c r="AF126" s="454"/>
      <c r="AG126" s="464"/>
      <c r="AH126" s="465"/>
    </row>
    <row r="127" spans="3:34" s="463" customFormat="1" ht="57">
      <c r="C127" s="454"/>
      <c r="D127" s="454">
        <v>118</v>
      </c>
      <c r="E127" s="464" t="s">
        <v>1115</v>
      </c>
      <c r="F127" s="464" t="s">
        <v>2656</v>
      </c>
      <c r="G127" s="465" t="s">
        <v>2657</v>
      </c>
      <c r="H127" s="456" t="s">
        <v>2366</v>
      </c>
      <c r="I127" s="472" t="s">
        <v>2366</v>
      </c>
      <c r="J127" s="456" t="s">
        <v>2366</v>
      </c>
      <c r="K127" s="464"/>
      <c r="L127" s="464" t="s">
        <v>2404</v>
      </c>
      <c r="M127" s="455" t="s">
        <v>2374</v>
      </c>
      <c r="N127" s="460" t="s">
        <v>2366</v>
      </c>
      <c r="O127" s="460" t="s">
        <v>2366</v>
      </c>
      <c r="P127" s="460" t="s">
        <v>2366</v>
      </c>
      <c r="Q127" s="460" t="s">
        <v>2366</v>
      </c>
      <c r="R127" s="460" t="s">
        <v>2366</v>
      </c>
      <c r="S127" s="460" t="s">
        <v>2366</v>
      </c>
      <c r="T127" s="460" t="s">
        <v>2366</v>
      </c>
      <c r="U127" s="460" t="s">
        <v>2366</v>
      </c>
      <c r="V127" s="466"/>
      <c r="W127" s="464"/>
      <c r="X127" s="464"/>
      <c r="Y127" s="454"/>
      <c r="Z127" s="454"/>
      <c r="AA127" s="464"/>
      <c r="AB127" s="464"/>
      <c r="AC127" s="464"/>
      <c r="AD127" s="464"/>
      <c r="AE127" s="464"/>
      <c r="AF127" s="454"/>
      <c r="AG127" s="464"/>
      <c r="AH127" s="465"/>
    </row>
    <row r="128" spans="3:34" s="463" customFormat="1" ht="36.75" customHeight="1">
      <c r="C128" s="454" t="s">
        <v>2658</v>
      </c>
      <c r="D128" s="454">
        <v>118</v>
      </c>
      <c r="E128" s="464" t="s">
        <v>2659</v>
      </c>
      <c r="F128" s="464" t="s">
        <v>1118</v>
      </c>
      <c r="G128" s="464" t="s">
        <v>2660</v>
      </c>
      <c r="H128" s="456" t="s">
        <v>2366</v>
      </c>
      <c r="I128" s="454" t="s">
        <v>2523</v>
      </c>
      <c r="J128" s="454" t="s">
        <v>2379</v>
      </c>
      <c r="K128" s="464"/>
      <c r="L128" s="464" t="s">
        <v>2642</v>
      </c>
      <c r="M128" s="455" t="s">
        <v>2374</v>
      </c>
      <c r="N128" s="458" t="s">
        <v>2366</v>
      </c>
      <c r="O128" s="455" t="s">
        <v>2648</v>
      </c>
      <c r="P128" s="460" t="s">
        <v>2366</v>
      </c>
      <c r="Q128" s="460" t="s">
        <v>2366</v>
      </c>
      <c r="R128" s="460" t="s">
        <v>2366</v>
      </c>
      <c r="S128" s="460" t="s">
        <v>2366</v>
      </c>
      <c r="T128" s="460" t="s">
        <v>2366</v>
      </c>
      <c r="U128" s="460" t="s">
        <v>2366</v>
      </c>
      <c r="V128" s="466"/>
      <c r="W128" s="464"/>
      <c r="X128" s="464"/>
      <c r="Y128" s="454"/>
      <c r="Z128" s="454"/>
      <c r="AA128" s="464"/>
      <c r="AB128" s="464"/>
      <c r="AC128" s="464"/>
      <c r="AD128" s="464"/>
      <c r="AE128" s="464"/>
      <c r="AF128" s="454"/>
      <c r="AG128" s="464"/>
      <c r="AH128" s="465"/>
    </row>
    <row r="129" spans="3:34" s="463" customFormat="1" ht="35.25" customHeight="1">
      <c r="C129" s="454" t="s">
        <v>2661</v>
      </c>
      <c r="D129" s="454">
        <v>119</v>
      </c>
      <c r="E129" s="464" t="s">
        <v>656</v>
      </c>
      <c r="F129" s="464" t="s">
        <v>2398</v>
      </c>
      <c r="G129" s="464" t="s">
        <v>2399</v>
      </c>
      <c r="H129" s="456" t="s">
        <v>2366</v>
      </c>
      <c r="I129" s="472" t="s">
        <v>2366</v>
      </c>
      <c r="J129" s="456" t="s">
        <v>2366</v>
      </c>
      <c r="K129" s="464"/>
      <c r="L129" s="464" t="s">
        <v>2366</v>
      </c>
      <c r="M129" s="455">
        <v>1.26</v>
      </c>
      <c r="N129" s="455" t="s">
        <v>2391</v>
      </c>
      <c r="O129" s="455" t="s">
        <v>2399</v>
      </c>
      <c r="P129" s="455" t="s">
        <v>2400</v>
      </c>
      <c r="Q129" s="460" t="s">
        <v>2366</v>
      </c>
      <c r="R129" s="460" t="s">
        <v>2366</v>
      </c>
      <c r="S129" s="460" t="s">
        <v>2366</v>
      </c>
      <c r="T129" s="460" t="s">
        <v>2366</v>
      </c>
      <c r="U129" s="460" t="s">
        <v>2366</v>
      </c>
      <c r="V129" s="466"/>
      <c r="W129" s="464"/>
      <c r="X129" s="464"/>
      <c r="Y129" s="454"/>
      <c r="Z129" s="454"/>
      <c r="AA129" s="464"/>
      <c r="AB129" s="464"/>
      <c r="AC129" s="464"/>
      <c r="AD129" s="464"/>
      <c r="AE129" s="464"/>
      <c r="AF129" s="454"/>
      <c r="AG129" s="464"/>
      <c r="AH129" s="465"/>
    </row>
    <row r="130" spans="3:34" s="463" customFormat="1" ht="28.5">
      <c r="C130" s="454" t="s">
        <v>2662</v>
      </c>
      <c r="D130" s="454">
        <v>120</v>
      </c>
      <c r="E130" s="464" t="s">
        <v>1120</v>
      </c>
      <c r="F130" s="464" t="s">
        <v>2663</v>
      </c>
      <c r="G130" s="465" t="s">
        <v>2664</v>
      </c>
      <c r="H130" s="456" t="s">
        <v>2366</v>
      </c>
      <c r="I130" s="472" t="s">
        <v>2366</v>
      </c>
      <c r="J130" s="454" t="s">
        <v>2379</v>
      </c>
      <c r="K130" s="464"/>
      <c r="L130" s="464" t="s">
        <v>2665</v>
      </c>
      <c r="M130" s="455" t="s">
        <v>2374</v>
      </c>
      <c r="N130" s="460" t="s">
        <v>2366</v>
      </c>
      <c r="O130" s="460" t="s">
        <v>2432</v>
      </c>
      <c r="P130" s="460" t="s">
        <v>2366</v>
      </c>
      <c r="Q130" s="460" t="s">
        <v>2366</v>
      </c>
      <c r="R130" s="460" t="s">
        <v>2366</v>
      </c>
      <c r="S130" s="460" t="s">
        <v>2366</v>
      </c>
      <c r="T130" s="460" t="s">
        <v>2366</v>
      </c>
      <c r="U130" s="460" t="s">
        <v>2366</v>
      </c>
      <c r="V130" s="466"/>
      <c r="W130" s="464"/>
      <c r="X130" s="464"/>
      <c r="Y130" s="454"/>
      <c r="Z130" s="454"/>
      <c r="AA130" s="464"/>
      <c r="AB130" s="464"/>
      <c r="AC130" s="464"/>
      <c r="AD130" s="464"/>
      <c r="AE130" s="464"/>
      <c r="AF130" s="454"/>
      <c r="AG130" s="464"/>
      <c r="AH130" s="465"/>
    </row>
    <row r="131" spans="3:34" s="463" customFormat="1" ht="28.5">
      <c r="C131" s="454" t="s">
        <v>2666</v>
      </c>
      <c r="D131" s="454">
        <v>121</v>
      </c>
      <c r="E131" s="464" t="s">
        <v>1126</v>
      </c>
      <c r="F131" s="464" t="s">
        <v>2667</v>
      </c>
      <c r="G131" s="465" t="s">
        <v>2668</v>
      </c>
      <c r="H131" s="456" t="s">
        <v>2366</v>
      </c>
      <c r="I131" s="472" t="s">
        <v>2366</v>
      </c>
      <c r="J131" s="454" t="s">
        <v>2379</v>
      </c>
      <c r="K131" s="464"/>
      <c r="L131" s="464" t="s">
        <v>2665</v>
      </c>
      <c r="M131" s="455" t="s">
        <v>2374</v>
      </c>
      <c r="N131" s="460" t="s">
        <v>2366</v>
      </c>
      <c r="O131" s="460" t="s">
        <v>2432</v>
      </c>
      <c r="P131" s="460" t="s">
        <v>2366</v>
      </c>
      <c r="Q131" s="460" t="s">
        <v>2366</v>
      </c>
      <c r="R131" s="460" t="s">
        <v>2366</v>
      </c>
      <c r="S131" s="460" t="s">
        <v>2366</v>
      </c>
      <c r="T131" s="460" t="s">
        <v>2366</v>
      </c>
      <c r="U131" s="460" t="s">
        <v>2366</v>
      </c>
      <c r="V131" s="466"/>
      <c r="W131" s="464"/>
      <c r="X131" s="464"/>
      <c r="Y131" s="454"/>
      <c r="Z131" s="454"/>
      <c r="AA131" s="464"/>
      <c r="AB131" s="464"/>
      <c r="AC131" s="464"/>
      <c r="AD131" s="464"/>
      <c r="AE131" s="464"/>
      <c r="AF131" s="454"/>
      <c r="AG131" s="464"/>
      <c r="AH131" s="465"/>
    </row>
    <row r="132" spans="3:34" s="463" customFormat="1" ht="36" customHeight="1">
      <c r="C132" s="454" t="s">
        <v>2669</v>
      </c>
      <c r="D132" s="454">
        <v>122</v>
      </c>
      <c r="E132" s="464" t="s">
        <v>584</v>
      </c>
      <c r="F132" s="464" t="s">
        <v>2388</v>
      </c>
      <c r="G132" s="464" t="s">
        <v>2389</v>
      </c>
      <c r="H132" s="456" t="s">
        <v>2366</v>
      </c>
      <c r="I132" s="472" t="s">
        <v>2366</v>
      </c>
      <c r="J132" s="456" t="s">
        <v>2366</v>
      </c>
      <c r="K132" s="464" t="s">
        <v>2390</v>
      </c>
      <c r="L132" s="457" t="s">
        <v>2366</v>
      </c>
      <c r="M132" s="455">
        <v>3.3</v>
      </c>
      <c r="N132" s="455" t="s">
        <v>2391</v>
      </c>
      <c r="O132" s="455" t="s">
        <v>2389</v>
      </c>
      <c r="P132" s="455" t="s">
        <v>2392</v>
      </c>
      <c r="Q132" s="460" t="s">
        <v>2366</v>
      </c>
      <c r="R132" s="460" t="s">
        <v>2366</v>
      </c>
      <c r="S132" s="460" t="s">
        <v>2366</v>
      </c>
      <c r="T132" s="460" t="s">
        <v>2366</v>
      </c>
      <c r="U132" s="460" t="s">
        <v>2366</v>
      </c>
      <c r="V132" s="466"/>
      <c r="W132" s="464"/>
      <c r="X132" s="464"/>
      <c r="Y132" s="454"/>
      <c r="Z132" s="454"/>
      <c r="AA132" s="464"/>
      <c r="AB132" s="464"/>
      <c r="AC132" s="464"/>
      <c r="AD132" s="464"/>
      <c r="AE132" s="464"/>
      <c r="AF132" s="454"/>
      <c r="AG132" s="464"/>
      <c r="AH132" s="465"/>
    </row>
    <row r="133" spans="3:34" s="463" customFormat="1" ht="28.5">
      <c r="C133" s="454" t="s">
        <v>2670</v>
      </c>
      <c r="D133" s="454">
        <v>123</v>
      </c>
      <c r="E133" s="464" t="s">
        <v>1130</v>
      </c>
      <c r="F133" s="464" t="s">
        <v>2671</v>
      </c>
      <c r="G133" s="465" t="s">
        <v>2672</v>
      </c>
      <c r="H133" s="456" t="s">
        <v>2366</v>
      </c>
      <c r="I133" s="472" t="s">
        <v>2366</v>
      </c>
      <c r="J133" s="454" t="s">
        <v>2379</v>
      </c>
      <c r="K133" s="464"/>
      <c r="L133" s="464" t="s">
        <v>2665</v>
      </c>
      <c r="M133" s="455" t="s">
        <v>2374</v>
      </c>
      <c r="N133" s="460" t="s">
        <v>2366</v>
      </c>
      <c r="O133" s="460" t="s">
        <v>2432</v>
      </c>
      <c r="P133" s="460" t="s">
        <v>2366</v>
      </c>
      <c r="Q133" s="460" t="s">
        <v>2366</v>
      </c>
      <c r="R133" s="460" t="s">
        <v>2366</v>
      </c>
      <c r="S133" s="460" t="s">
        <v>2366</v>
      </c>
      <c r="T133" s="460" t="s">
        <v>2366</v>
      </c>
      <c r="U133" s="460" t="s">
        <v>2366</v>
      </c>
      <c r="V133" s="466"/>
      <c r="W133" s="464"/>
      <c r="X133" s="464"/>
      <c r="Y133" s="454"/>
      <c r="Z133" s="454"/>
      <c r="AA133" s="464"/>
      <c r="AB133" s="464"/>
      <c r="AC133" s="464"/>
      <c r="AD133" s="464"/>
      <c r="AE133" s="464"/>
      <c r="AF133" s="454"/>
      <c r="AG133" s="464"/>
      <c r="AH133" s="465"/>
    </row>
    <row r="134" spans="3:34" s="463" customFormat="1" ht="28.5">
      <c r="C134" s="454" t="s">
        <v>2673</v>
      </c>
      <c r="D134" s="454">
        <v>124</v>
      </c>
      <c r="E134" s="464" t="s">
        <v>1134</v>
      </c>
      <c r="F134" s="464" t="s">
        <v>2674</v>
      </c>
      <c r="G134" s="465" t="s">
        <v>2675</v>
      </c>
      <c r="H134" s="456" t="s">
        <v>2366</v>
      </c>
      <c r="I134" s="472" t="s">
        <v>2366</v>
      </c>
      <c r="J134" s="454" t="s">
        <v>2379</v>
      </c>
      <c r="K134" s="464"/>
      <c r="L134" s="464" t="s">
        <v>2665</v>
      </c>
      <c r="M134" s="455" t="s">
        <v>2374</v>
      </c>
      <c r="N134" s="460" t="s">
        <v>2366</v>
      </c>
      <c r="O134" s="460" t="s">
        <v>2432</v>
      </c>
      <c r="P134" s="460" t="s">
        <v>2366</v>
      </c>
      <c r="Q134" s="460" t="s">
        <v>2366</v>
      </c>
      <c r="R134" s="460" t="s">
        <v>2366</v>
      </c>
      <c r="S134" s="460" t="s">
        <v>2366</v>
      </c>
      <c r="T134" s="460" t="s">
        <v>2366</v>
      </c>
      <c r="U134" s="460" t="s">
        <v>2366</v>
      </c>
      <c r="V134" s="466"/>
      <c r="W134" s="464"/>
      <c r="X134" s="464"/>
      <c r="Y134" s="454"/>
      <c r="Z134" s="454"/>
      <c r="AA134" s="464"/>
      <c r="AB134" s="464"/>
      <c r="AC134" s="464"/>
      <c r="AD134" s="464"/>
      <c r="AE134" s="464"/>
      <c r="AF134" s="454"/>
      <c r="AG134" s="464"/>
      <c r="AH134" s="465"/>
    </row>
    <row r="135" spans="3:34" s="463" customFormat="1" ht="28.5">
      <c r="C135" s="454" t="s">
        <v>2676</v>
      </c>
      <c r="D135" s="454">
        <v>125</v>
      </c>
      <c r="E135" s="464" t="s">
        <v>1138</v>
      </c>
      <c r="F135" s="464" t="s">
        <v>2677</v>
      </c>
      <c r="G135" s="465" t="s">
        <v>2678</v>
      </c>
      <c r="H135" s="456" t="s">
        <v>2366</v>
      </c>
      <c r="I135" s="472" t="s">
        <v>2366</v>
      </c>
      <c r="J135" s="454" t="s">
        <v>2379</v>
      </c>
      <c r="K135" s="464"/>
      <c r="L135" s="464" t="s">
        <v>2665</v>
      </c>
      <c r="M135" s="455" t="s">
        <v>2374</v>
      </c>
      <c r="N135" s="460" t="s">
        <v>2366</v>
      </c>
      <c r="O135" s="460" t="s">
        <v>2432</v>
      </c>
      <c r="P135" s="460" t="s">
        <v>2366</v>
      </c>
      <c r="Q135" s="460" t="s">
        <v>2366</v>
      </c>
      <c r="R135" s="460" t="s">
        <v>2366</v>
      </c>
      <c r="S135" s="460" t="s">
        <v>2366</v>
      </c>
      <c r="T135" s="460" t="s">
        <v>2366</v>
      </c>
      <c r="U135" s="460" t="s">
        <v>2366</v>
      </c>
      <c r="V135" s="466"/>
      <c r="W135" s="464"/>
      <c r="X135" s="464"/>
      <c r="Y135" s="454"/>
      <c r="Z135" s="454"/>
      <c r="AA135" s="464"/>
      <c r="AB135" s="464"/>
      <c r="AC135" s="464"/>
      <c r="AD135" s="464"/>
      <c r="AE135" s="464"/>
      <c r="AF135" s="454"/>
      <c r="AG135" s="464"/>
      <c r="AH135" s="465"/>
    </row>
    <row r="136" spans="3:34" s="463" customFormat="1" ht="28.5">
      <c r="C136" s="454" t="s">
        <v>2679</v>
      </c>
      <c r="D136" s="454">
        <v>126</v>
      </c>
      <c r="E136" s="464" t="s">
        <v>1142</v>
      </c>
      <c r="F136" s="464" t="s">
        <v>2680</v>
      </c>
      <c r="G136" s="465" t="s">
        <v>2681</v>
      </c>
      <c r="H136" s="456" t="s">
        <v>2366</v>
      </c>
      <c r="I136" s="472" t="s">
        <v>2366</v>
      </c>
      <c r="J136" s="454" t="s">
        <v>2379</v>
      </c>
      <c r="K136" s="464"/>
      <c r="L136" s="464" t="s">
        <v>2665</v>
      </c>
      <c r="M136" s="455" t="s">
        <v>2374</v>
      </c>
      <c r="N136" s="460" t="s">
        <v>2366</v>
      </c>
      <c r="O136" s="460" t="s">
        <v>2432</v>
      </c>
      <c r="P136" s="460" t="s">
        <v>2366</v>
      </c>
      <c r="Q136" s="460" t="s">
        <v>2366</v>
      </c>
      <c r="R136" s="460" t="s">
        <v>2366</v>
      </c>
      <c r="S136" s="460" t="s">
        <v>2366</v>
      </c>
      <c r="T136" s="460" t="s">
        <v>2366</v>
      </c>
      <c r="U136" s="460" t="s">
        <v>2366</v>
      </c>
      <c r="V136" s="466"/>
      <c r="W136" s="464"/>
      <c r="X136" s="464"/>
      <c r="Y136" s="454"/>
      <c r="Z136" s="454"/>
      <c r="AA136" s="464"/>
      <c r="AB136" s="464"/>
      <c r="AC136" s="464"/>
      <c r="AD136" s="464"/>
      <c r="AE136" s="464"/>
      <c r="AF136" s="454"/>
      <c r="AG136" s="464"/>
      <c r="AH136" s="465"/>
    </row>
    <row r="137" spans="3:34" s="463" customFormat="1">
      <c r="C137" s="454" t="s">
        <v>2682</v>
      </c>
      <c r="D137" s="454">
        <v>127</v>
      </c>
      <c r="E137" s="464" t="s">
        <v>584</v>
      </c>
      <c r="F137" s="464" t="s">
        <v>2388</v>
      </c>
      <c r="G137" s="464" t="s">
        <v>2389</v>
      </c>
      <c r="H137" s="456" t="s">
        <v>2366</v>
      </c>
      <c r="I137" s="472" t="s">
        <v>2366</v>
      </c>
      <c r="J137" s="456" t="s">
        <v>2366</v>
      </c>
      <c r="K137" s="464" t="s">
        <v>2390</v>
      </c>
      <c r="L137" s="457" t="s">
        <v>2366</v>
      </c>
      <c r="M137" s="455">
        <v>3.3</v>
      </c>
      <c r="N137" s="455" t="s">
        <v>2391</v>
      </c>
      <c r="O137" s="455" t="s">
        <v>2389</v>
      </c>
      <c r="P137" s="455" t="s">
        <v>2392</v>
      </c>
      <c r="Q137" s="460" t="s">
        <v>2366</v>
      </c>
      <c r="R137" s="460" t="s">
        <v>2366</v>
      </c>
      <c r="S137" s="460" t="s">
        <v>2366</v>
      </c>
      <c r="T137" s="460" t="s">
        <v>2366</v>
      </c>
      <c r="U137" s="460" t="s">
        <v>2366</v>
      </c>
      <c r="V137" s="466"/>
      <c r="W137" s="464"/>
      <c r="X137" s="464"/>
      <c r="Y137" s="454"/>
      <c r="Z137" s="454"/>
      <c r="AA137" s="464"/>
      <c r="AB137" s="464"/>
      <c r="AC137" s="464"/>
      <c r="AD137" s="464"/>
      <c r="AE137" s="464"/>
      <c r="AF137" s="454"/>
      <c r="AG137" s="464"/>
      <c r="AH137" s="465"/>
    </row>
    <row r="138" spans="3:34" s="463" customFormat="1" ht="28.5">
      <c r="C138" s="454" t="s">
        <v>2683</v>
      </c>
      <c r="D138" s="454">
        <v>128</v>
      </c>
      <c r="E138" s="464" t="s">
        <v>1146</v>
      </c>
      <c r="F138" s="464" t="s">
        <v>2684</v>
      </c>
      <c r="G138" s="465" t="s">
        <v>2685</v>
      </c>
      <c r="H138" s="456" t="s">
        <v>2366</v>
      </c>
      <c r="I138" s="472" t="s">
        <v>2366</v>
      </c>
      <c r="J138" s="454" t="s">
        <v>2379</v>
      </c>
      <c r="K138" s="464"/>
      <c r="L138" s="464" t="s">
        <v>2665</v>
      </c>
      <c r="M138" s="455" t="s">
        <v>2374</v>
      </c>
      <c r="N138" s="460" t="s">
        <v>2366</v>
      </c>
      <c r="O138" s="460" t="s">
        <v>2432</v>
      </c>
      <c r="P138" s="460" t="s">
        <v>2366</v>
      </c>
      <c r="Q138" s="460" t="s">
        <v>2366</v>
      </c>
      <c r="R138" s="460" t="s">
        <v>2366</v>
      </c>
      <c r="S138" s="460" t="s">
        <v>2366</v>
      </c>
      <c r="T138" s="460" t="s">
        <v>2366</v>
      </c>
      <c r="U138" s="460" t="s">
        <v>2366</v>
      </c>
      <c r="V138" s="466"/>
      <c r="W138" s="464"/>
      <c r="X138" s="464"/>
      <c r="Y138" s="454"/>
      <c r="Z138" s="454"/>
      <c r="AA138" s="464"/>
      <c r="AB138" s="464"/>
      <c r="AC138" s="464"/>
      <c r="AD138" s="464"/>
      <c r="AE138" s="464"/>
      <c r="AF138" s="454"/>
      <c r="AG138" s="464"/>
      <c r="AH138" s="465"/>
    </row>
    <row r="139" spans="3:34" s="463" customFormat="1" ht="28.5">
      <c r="C139" s="454" t="s">
        <v>2686</v>
      </c>
      <c r="D139" s="454">
        <v>129</v>
      </c>
      <c r="E139" s="464" t="s">
        <v>1150</v>
      </c>
      <c r="F139" s="464" t="s">
        <v>2687</v>
      </c>
      <c r="G139" s="465" t="s">
        <v>2688</v>
      </c>
      <c r="H139" s="456" t="s">
        <v>2366</v>
      </c>
      <c r="I139" s="472" t="s">
        <v>2366</v>
      </c>
      <c r="J139" s="454" t="s">
        <v>2379</v>
      </c>
      <c r="K139" s="464"/>
      <c r="L139" s="464" t="s">
        <v>2665</v>
      </c>
      <c r="M139" s="455" t="s">
        <v>2374</v>
      </c>
      <c r="N139" s="460" t="s">
        <v>2366</v>
      </c>
      <c r="O139" s="460" t="s">
        <v>2432</v>
      </c>
      <c r="P139" s="460" t="s">
        <v>2366</v>
      </c>
      <c r="Q139" s="460" t="s">
        <v>2366</v>
      </c>
      <c r="R139" s="460" t="s">
        <v>2366</v>
      </c>
      <c r="S139" s="460" t="s">
        <v>2366</v>
      </c>
      <c r="T139" s="460" t="s">
        <v>2366</v>
      </c>
      <c r="U139" s="460" t="s">
        <v>2366</v>
      </c>
      <c r="V139" s="466"/>
      <c r="W139" s="464"/>
      <c r="X139" s="464"/>
      <c r="Y139" s="454"/>
      <c r="Z139" s="454"/>
      <c r="AA139" s="464"/>
      <c r="AB139" s="464"/>
      <c r="AC139" s="464"/>
      <c r="AD139" s="464"/>
      <c r="AE139" s="464"/>
      <c r="AF139" s="454"/>
      <c r="AG139" s="464"/>
      <c r="AH139" s="465"/>
    </row>
    <row r="140" spans="3:34" s="463" customFormat="1" ht="28.5">
      <c r="C140" s="454" t="s">
        <v>2689</v>
      </c>
      <c r="D140" s="454">
        <v>130</v>
      </c>
      <c r="E140" s="464" t="s">
        <v>1154</v>
      </c>
      <c r="F140" s="464" t="s">
        <v>2690</v>
      </c>
      <c r="G140" s="465" t="s">
        <v>2691</v>
      </c>
      <c r="H140" s="456" t="s">
        <v>2366</v>
      </c>
      <c r="I140" s="472" t="s">
        <v>2366</v>
      </c>
      <c r="J140" s="454" t="s">
        <v>2379</v>
      </c>
      <c r="K140" s="464"/>
      <c r="L140" s="464" t="s">
        <v>2665</v>
      </c>
      <c r="M140" s="455" t="s">
        <v>2374</v>
      </c>
      <c r="N140" s="460" t="s">
        <v>2366</v>
      </c>
      <c r="O140" s="460" t="s">
        <v>2432</v>
      </c>
      <c r="P140" s="460" t="s">
        <v>2366</v>
      </c>
      <c r="Q140" s="460" t="s">
        <v>2366</v>
      </c>
      <c r="R140" s="460" t="s">
        <v>2366</v>
      </c>
      <c r="S140" s="460" t="s">
        <v>2366</v>
      </c>
      <c r="T140" s="460" t="s">
        <v>2366</v>
      </c>
      <c r="U140" s="460" t="s">
        <v>2366</v>
      </c>
      <c r="V140" s="466"/>
      <c r="W140" s="464"/>
      <c r="X140" s="464"/>
      <c r="Y140" s="454"/>
      <c r="Z140" s="454"/>
      <c r="AA140" s="464"/>
      <c r="AB140" s="464"/>
      <c r="AC140" s="464"/>
      <c r="AD140" s="464"/>
      <c r="AE140" s="464"/>
      <c r="AF140" s="454"/>
      <c r="AG140" s="464"/>
      <c r="AH140" s="465"/>
    </row>
    <row r="141" spans="3:34" s="463" customFormat="1" ht="28.5">
      <c r="C141" s="454" t="s">
        <v>2692</v>
      </c>
      <c r="D141" s="454">
        <v>131</v>
      </c>
      <c r="E141" s="464" t="s">
        <v>1158</v>
      </c>
      <c r="F141" s="464" t="s">
        <v>2693</v>
      </c>
      <c r="G141" s="465" t="s">
        <v>2694</v>
      </c>
      <c r="H141" s="456" t="s">
        <v>2366</v>
      </c>
      <c r="I141" s="472" t="s">
        <v>2366</v>
      </c>
      <c r="J141" s="454" t="s">
        <v>2379</v>
      </c>
      <c r="K141" s="464"/>
      <c r="L141" s="464" t="s">
        <v>2665</v>
      </c>
      <c r="M141" s="455" t="s">
        <v>2374</v>
      </c>
      <c r="N141" s="460" t="s">
        <v>2366</v>
      </c>
      <c r="O141" s="460" t="s">
        <v>2432</v>
      </c>
      <c r="P141" s="460" t="s">
        <v>2366</v>
      </c>
      <c r="Q141" s="460" t="s">
        <v>2366</v>
      </c>
      <c r="R141" s="460" t="s">
        <v>2366</v>
      </c>
      <c r="S141" s="460" t="s">
        <v>2366</v>
      </c>
      <c r="T141" s="460" t="s">
        <v>2366</v>
      </c>
      <c r="U141" s="460" t="s">
        <v>2366</v>
      </c>
      <c r="V141" s="466"/>
      <c r="W141" s="464"/>
      <c r="X141" s="464"/>
      <c r="Y141" s="454"/>
      <c r="Z141" s="454"/>
      <c r="AA141" s="464"/>
      <c r="AB141" s="464"/>
      <c r="AC141" s="464"/>
      <c r="AD141" s="464"/>
      <c r="AE141" s="464"/>
      <c r="AF141" s="454"/>
      <c r="AG141" s="464"/>
      <c r="AH141" s="465"/>
    </row>
    <row r="142" spans="3:34" s="463" customFormat="1">
      <c r="C142" s="454" t="s">
        <v>2695</v>
      </c>
      <c r="D142" s="454">
        <v>132</v>
      </c>
      <c r="E142" s="464" t="s">
        <v>584</v>
      </c>
      <c r="F142" s="464" t="s">
        <v>2388</v>
      </c>
      <c r="G142" s="464" t="s">
        <v>2389</v>
      </c>
      <c r="H142" s="456" t="s">
        <v>2366</v>
      </c>
      <c r="I142" s="472" t="s">
        <v>2366</v>
      </c>
      <c r="J142" s="456" t="s">
        <v>2366</v>
      </c>
      <c r="K142" s="464" t="s">
        <v>2390</v>
      </c>
      <c r="L142" s="457" t="s">
        <v>2366</v>
      </c>
      <c r="M142" s="455">
        <v>3.3</v>
      </c>
      <c r="N142" s="455" t="s">
        <v>2391</v>
      </c>
      <c r="O142" s="455" t="s">
        <v>2389</v>
      </c>
      <c r="P142" s="455" t="s">
        <v>2392</v>
      </c>
      <c r="Q142" s="460" t="s">
        <v>2366</v>
      </c>
      <c r="R142" s="460" t="s">
        <v>2366</v>
      </c>
      <c r="S142" s="460" t="s">
        <v>2366</v>
      </c>
      <c r="T142" s="460" t="s">
        <v>2366</v>
      </c>
      <c r="U142" s="460" t="s">
        <v>2366</v>
      </c>
      <c r="V142" s="466"/>
      <c r="W142" s="464"/>
      <c r="X142" s="464"/>
      <c r="Y142" s="454"/>
      <c r="Z142" s="454"/>
      <c r="AA142" s="464"/>
      <c r="AB142" s="464"/>
      <c r="AC142" s="464"/>
      <c r="AD142" s="464"/>
      <c r="AE142" s="464"/>
      <c r="AF142" s="454"/>
      <c r="AG142" s="464"/>
      <c r="AH142" s="465"/>
    </row>
    <row r="143" spans="3:34" s="463" customFormat="1">
      <c r="C143" s="454" t="s">
        <v>2696</v>
      </c>
      <c r="D143" s="454">
        <v>133</v>
      </c>
      <c r="E143" s="464" t="s">
        <v>1162</v>
      </c>
      <c r="F143" s="464" t="s">
        <v>1036</v>
      </c>
      <c r="G143" s="473" t="s">
        <v>2366</v>
      </c>
      <c r="H143" s="456" t="s">
        <v>2366</v>
      </c>
      <c r="I143" s="472" t="s">
        <v>2366</v>
      </c>
      <c r="J143" s="456" t="s">
        <v>2366</v>
      </c>
      <c r="K143" s="473" t="s">
        <v>2366</v>
      </c>
      <c r="L143" s="473" t="s">
        <v>2366</v>
      </c>
      <c r="M143" s="473" t="s">
        <v>2366</v>
      </c>
      <c r="N143" s="473" t="s">
        <v>2366</v>
      </c>
      <c r="O143" s="473" t="s">
        <v>2366</v>
      </c>
      <c r="P143" s="473" t="s">
        <v>2366</v>
      </c>
      <c r="Q143" s="473" t="s">
        <v>2366</v>
      </c>
      <c r="R143" s="473" t="s">
        <v>2366</v>
      </c>
      <c r="S143" s="473" t="s">
        <v>2366</v>
      </c>
      <c r="T143" s="473" t="s">
        <v>2366</v>
      </c>
      <c r="U143" s="473" t="s">
        <v>2366</v>
      </c>
      <c r="V143" s="466"/>
      <c r="W143" s="464"/>
      <c r="X143" s="464"/>
      <c r="Y143" s="454"/>
      <c r="Z143" s="454"/>
      <c r="AA143" s="464"/>
      <c r="AB143" s="464"/>
      <c r="AC143" s="464"/>
      <c r="AD143" s="464"/>
      <c r="AE143" s="464"/>
      <c r="AF143" s="454"/>
      <c r="AG143" s="464"/>
      <c r="AH143" s="465"/>
    </row>
    <row r="144" spans="3:34" s="463" customFormat="1">
      <c r="C144" s="454" t="s">
        <v>2697</v>
      </c>
      <c r="D144" s="454">
        <v>134</v>
      </c>
      <c r="E144" s="464" t="s">
        <v>1165</v>
      </c>
      <c r="F144" s="464" t="s">
        <v>1036</v>
      </c>
      <c r="G144" s="473" t="s">
        <v>2366</v>
      </c>
      <c r="H144" s="456" t="s">
        <v>2366</v>
      </c>
      <c r="I144" s="472" t="s">
        <v>2366</v>
      </c>
      <c r="J144" s="456" t="s">
        <v>2366</v>
      </c>
      <c r="K144" s="473" t="s">
        <v>2366</v>
      </c>
      <c r="L144" s="473" t="s">
        <v>2366</v>
      </c>
      <c r="M144" s="473" t="s">
        <v>2366</v>
      </c>
      <c r="N144" s="473" t="s">
        <v>2366</v>
      </c>
      <c r="O144" s="473" t="s">
        <v>2366</v>
      </c>
      <c r="P144" s="473" t="s">
        <v>2366</v>
      </c>
      <c r="Q144" s="473" t="s">
        <v>2366</v>
      </c>
      <c r="R144" s="473" t="s">
        <v>2366</v>
      </c>
      <c r="S144" s="473" t="s">
        <v>2366</v>
      </c>
      <c r="T144" s="473" t="s">
        <v>2366</v>
      </c>
      <c r="U144" s="473" t="s">
        <v>2366</v>
      </c>
      <c r="V144" s="466"/>
      <c r="W144" s="464"/>
      <c r="X144" s="464"/>
      <c r="Y144" s="454"/>
      <c r="Z144" s="454"/>
      <c r="AA144" s="464"/>
      <c r="AB144" s="464"/>
      <c r="AC144" s="464"/>
      <c r="AD144" s="464"/>
      <c r="AE144" s="464"/>
      <c r="AF144" s="454"/>
      <c r="AG144" s="464"/>
      <c r="AH144" s="465"/>
    </row>
    <row r="145" spans="3:34" s="463" customFormat="1" ht="28.5">
      <c r="C145" s="454" t="s">
        <v>2698</v>
      </c>
      <c r="D145" s="454">
        <v>135</v>
      </c>
      <c r="E145" s="464" t="s">
        <v>1168</v>
      </c>
      <c r="F145" s="464" t="s">
        <v>2699</v>
      </c>
      <c r="G145" s="465" t="s">
        <v>2700</v>
      </c>
      <c r="H145" s="456" t="s">
        <v>2366</v>
      </c>
      <c r="I145" s="472" t="s">
        <v>2366</v>
      </c>
      <c r="J145" s="454" t="s">
        <v>2379</v>
      </c>
      <c r="K145" s="464"/>
      <c r="L145" s="464" t="s">
        <v>2665</v>
      </c>
      <c r="M145" s="455" t="s">
        <v>2374</v>
      </c>
      <c r="N145" s="460" t="s">
        <v>2366</v>
      </c>
      <c r="O145" s="460" t="s">
        <v>2432</v>
      </c>
      <c r="P145" s="460" t="s">
        <v>2366</v>
      </c>
      <c r="Q145" s="460" t="s">
        <v>2366</v>
      </c>
      <c r="R145" s="460" t="s">
        <v>2366</v>
      </c>
      <c r="S145" s="460" t="s">
        <v>2366</v>
      </c>
      <c r="T145" s="460" t="s">
        <v>2366</v>
      </c>
      <c r="U145" s="460" t="s">
        <v>2366</v>
      </c>
      <c r="V145" s="466"/>
      <c r="W145" s="464"/>
      <c r="X145" s="464"/>
      <c r="Y145" s="454"/>
      <c r="Z145" s="454"/>
      <c r="AA145" s="464"/>
      <c r="AB145" s="464"/>
      <c r="AC145" s="464"/>
      <c r="AD145" s="464"/>
      <c r="AE145" s="464"/>
      <c r="AF145" s="454"/>
      <c r="AG145" s="464"/>
      <c r="AH145" s="465"/>
    </row>
    <row r="146" spans="3:34" s="463" customFormat="1" ht="28.5">
      <c r="C146" s="454" t="s">
        <v>2701</v>
      </c>
      <c r="D146" s="454">
        <v>136</v>
      </c>
      <c r="E146" s="464" t="s">
        <v>1172</v>
      </c>
      <c r="F146" s="464" t="s">
        <v>2702</v>
      </c>
      <c r="G146" s="465" t="s">
        <v>2703</v>
      </c>
      <c r="H146" s="456" t="s">
        <v>2366</v>
      </c>
      <c r="I146" s="472" t="s">
        <v>2366</v>
      </c>
      <c r="J146" s="454" t="s">
        <v>2379</v>
      </c>
      <c r="K146" s="464"/>
      <c r="L146" s="464" t="s">
        <v>2665</v>
      </c>
      <c r="M146" s="455" t="s">
        <v>2374</v>
      </c>
      <c r="N146" s="460" t="s">
        <v>2366</v>
      </c>
      <c r="O146" s="460" t="s">
        <v>2432</v>
      </c>
      <c r="P146" s="460" t="s">
        <v>2366</v>
      </c>
      <c r="Q146" s="460" t="s">
        <v>2366</v>
      </c>
      <c r="R146" s="460" t="s">
        <v>2366</v>
      </c>
      <c r="S146" s="460" t="s">
        <v>2366</v>
      </c>
      <c r="T146" s="460" t="s">
        <v>2366</v>
      </c>
      <c r="U146" s="460" t="s">
        <v>2366</v>
      </c>
      <c r="V146" s="466"/>
      <c r="W146" s="464"/>
      <c r="X146" s="464"/>
      <c r="Y146" s="454"/>
      <c r="Z146" s="454"/>
      <c r="AA146" s="464"/>
      <c r="AB146" s="464"/>
      <c r="AC146" s="464"/>
      <c r="AD146" s="464"/>
      <c r="AE146" s="464"/>
      <c r="AF146" s="454"/>
      <c r="AG146" s="464"/>
      <c r="AH146" s="465"/>
    </row>
    <row r="147" spans="3:34" s="463" customFormat="1" ht="28.5">
      <c r="C147" s="454" t="s">
        <v>2704</v>
      </c>
      <c r="D147" s="454">
        <v>137</v>
      </c>
      <c r="E147" s="464" t="s">
        <v>1176</v>
      </c>
      <c r="F147" s="464" t="s">
        <v>2705</v>
      </c>
      <c r="G147" s="465" t="s">
        <v>2706</v>
      </c>
      <c r="H147" s="456" t="s">
        <v>2366</v>
      </c>
      <c r="I147" s="472" t="s">
        <v>2366</v>
      </c>
      <c r="J147" s="454" t="s">
        <v>2379</v>
      </c>
      <c r="K147" s="464"/>
      <c r="L147" s="464" t="s">
        <v>2665</v>
      </c>
      <c r="M147" s="455" t="s">
        <v>2374</v>
      </c>
      <c r="N147" s="460" t="s">
        <v>2366</v>
      </c>
      <c r="O147" s="460" t="s">
        <v>2432</v>
      </c>
      <c r="P147" s="460" t="s">
        <v>2366</v>
      </c>
      <c r="Q147" s="460" t="s">
        <v>2366</v>
      </c>
      <c r="R147" s="460" t="s">
        <v>2366</v>
      </c>
      <c r="S147" s="460" t="s">
        <v>2366</v>
      </c>
      <c r="T147" s="460" t="s">
        <v>2366</v>
      </c>
      <c r="U147" s="460" t="s">
        <v>2366</v>
      </c>
      <c r="V147" s="466"/>
      <c r="W147" s="464"/>
      <c r="X147" s="464"/>
      <c r="Y147" s="454"/>
      <c r="Z147" s="454"/>
      <c r="AA147" s="464"/>
      <c r="AB147" s="464"/>
      <c r="AC147" s="464"/>
      <c r="AD147" s="464"/>
      <c r="AE147" s="464"/>
      <c r="AF147" s="454"/>
      <c r="AG147" s="464"/>
      <c r="AH147" s="465"/>
    </row>
    <row r="148" spans="3:34" s="463" customFormat="1" ht="28.5">
      <c r="C148" s="454" t="s">
        <v>2707</v>
      </c>
      <c r="D148" s="454">
        <v>138</v>
      </c>
      <c r="E148" s="464" t="s">
        <v>1180</v>
      </c>
      <c r="F148" s="464" t="s">
        <v>2708</v>
      </c>
      <c r="G148" s="465" t="s">
        <v>2709</v>
      </c>
      <c r="H148" s="456" t="s">
        <v>2366</v>
      </c>
      <c r="I148" s="472" t="s">
        <v>2366</v>
      </c>
      <c r="J148" s="454" t="s">
        <v>2379</v>
      </c>
      <c r="K148" s="464"/>
      <c r="L148" s="464" t="s">
        <v>2665</v>
      </c>
      <c r="M148" s="455" t="s">
        <v>2374</v>
      </c>
      <c r="N148" s="460" t="s">
        <v>2366</v>
      </c>
      <c r="O148" s="460" t="s">
        <v>2432</v>
      </c>
      <c r="P148" s="460" t="s">
        <v>2366</v>
      </c>
      <c r="Q148" s="460" t="s">
        <v>2366</v>
      </c>
      <c r="R148" s="460" t="s">
        <v>2366</v>
      </c>
      <c r="S148" s="460" t="s">
        <v>2366</v>
      </c>
      <c r="T148" s="460" t="s">
        <v>2366</v>
      </c>
      <c r="U148" s="460" t="s">
        <v>2366</v>
      </c>
      <c r="V148" s="466"/>
      <c r="W148" s="464"/>
      <c r="X148" s="464"/>
      <c r="Y148" s="454"/>
      <c r="Z148" s="454"/>
      <c r="AA148" s="464"/>
      <c r="AB148" s="464"/>
      <c r="AC148" s="464"/>
      <c r="AD148" s="464"/>
      <c r="AE148" s="464"/>
      <c r="AF148" s="454"/>
      <c r="AG148" s="464"/>
      <c r="AH148" s="465"/>
    </row>
    <row r="149" spans="3:34" s="463" customFormat="1">
      <c r="C149" s="454" t="s">
        <v>2710</v>
      </c>
      <c r="D149" s="454">
        <v>139</v>
      </c>
      <c r="E149" s="464" t="s">
        <v>584</v>
      </c>
      <c r="F149" s="464" t="s">
        <v>2388</v>
      </c>
      <c r="G149" s="464" t="s">
        <v>2389</v>
      </c>
      <c r="H149" s="456" t="s">
        <v>2366</v>
      </c>
      <c r="I149" s="472" t="s">
        <v>2366</v>
      </c>
      <c r="J149" s="456" t="s">
        <v>2366</v>
      </c>
      <c r="K149" s="464" t="s">
        <v>2390</v>
      </c>
      <c r="L149" s="457" t="s">
        <v>2366</v>
      </c>
      <c r="M149" s="455">
        <v>3.3</v>
      </c>
      <c r="N149" s="455" t="s">
        <v>2391</v>
      </c>
      <c r="O149" s="455" t="s">
        <v>2389</v>
      </c>
      <c r="P149" s="455" t="s">
        <v>2392</v>
      </c>
      <c r="Q149" s="460" t="s">
        <v>2366</v>
      </c>
      <c r="R149" s="460" t="s">
        <v>2366</v>
      </c>
      <c r="S149" s="460" t="s">
        <v>2366</v>
      </c>
      <c r="T149" s="460" t="s">
        <v>2366</v>
      </c>
      <c r="U149" s="460" t="s">
        <v>2366</v>
      </c>
      <c r="V149" s="466"/>
      <c r="W149" s="464"/>
      <c r="X149" s="464"/>
      <c r="Y149" s="454"/>
      <c r="Z149" s="454"/>
      <c r="AA149" s="464"/>
      <c r="AB149" s="464"/>
      <c r="AC149" s="464"/>
      <c r="AD149" s="464"/>
      <c r="AE149" s="464"/>
      <c r="AF149" s="454"/>
      <c r="AG149" s="464"/>
      <c r="AH149" s="465"/>
    </row>
    <row r="150" spans="3:34" s="463" customFormat="1" ht="28.5">
      <c r="C150" s="454" t="s">
        <v>2711</v>
      </c>
      <c r="D150" s="454">
        <v>140</v>
      </c>
      <c r="E150" s="464" t="s">
        <v>1184</v>
      </c>
      <c r="F150" s="464" t="s">
        <v>2712</v>
      </c>
      <c r="G150" s="465" t="s">
        <v>2713</v>
      </c>
      <c r="H150" s="456" t="s">
        <v>2366</v>
      </c>
      <c r="I150" s="472" t="s">
        <v>2366</v>
      </c>
      <c r="J150" s="454" t="s">
        <v>2379</v>
      </c>
      <c r="K150" s="464"/>
      <c r="L150" s="464" t="s">
        <v>2665</v>
      </c>
      <c r="M150" s="455" t="s">
        <v>2374</v>
      </c>
      <c r="N150" s="460" t="s">
        <v>2366</v>
      </c>
      <c r="O150" s="460" t="s">
        <v>2432</v>
      </c>
      <c r="P150" s="460" t="s">
        <v>2366</v>
      </c>
      <c r="Q150" s="460" t="s">
        <v>2366</v>
      </c>
      <c r="R150" s="460" t="s">
        <v>2366</v>
      </c>
      <c r="S150" s="460" t="s">
        <v>2366</v>
      </c>
      <c r="T150" s="460" t="s">
        <v>2366</v>
      </c>
      <c r="U150" s="460" t="s">
        <v>2366</v>
      </c>
      <c r="V150" s="466"/>
      <c r="W150" s="464"/>
      <c r="X150" s="464"/>
      <c r="Y150" s="454"/>
      <c r="Z150" s="454"/>
      <c r="AA150" s="464"/>
      <c r="AB150" s="464"/>
      <c r="AC150" s="464"/>
      <c r="AD150" s="464"/>
      <c r="AE150" s="464"/>
      <c r="AF150" s="454"/>
      <c r="AG150" s="464"/>
      <c r="AH150" s="465"/>
    </row>
    <row r="151" spans="3:34" s="463" customFormat="1" ht="28.5">
      <c r="C151" s="454" t="s">
        <v>2714</v>
      </c>
      <c r="D151" s="454">
        <v>141</v>
      </c>
      <c r="E151" s="464" t="s">
        <v>1188</v>
      </c>
      <c r="F151" s="464" t="s">
        <v>2715</v>
      </c>
      <c r="G151" s="465" t="s">
        <v>2716</v>
      </c>
      <c r="H151" s="456" t="s">
        <v>2366</v>
      </c>
      <c r="I151" s="472" t="s">
        <v>2366</v>
      </c>
      <c r="J151" s="454" t="s">
        <v>2379</v>
      </c>
      <c r="K151" s="464"/>
      <c r="L151" s="464" t="s">
        <v>2665</v>
      </c>
      <c r="M151" s="455" t="s">
        <v>2374</v>
      </c>
      <c r="N151" s="460" t="s">
        <v>2366</v>
      </c>
      <c r="O151" s="460" t="s">
        <v>2432</v>
      </c>
      <c r="P151" s="460" t="s">
        <v>2366</v>
      </c>
      <c r="Q151" s="460" t="s">
        <v>2366</v>
      </c>
      <c r="R151" s="460" t="s">
        <v>2366</v>
      </c>
      <c r="S151" s="460" t="s">
        <v>2366</v>
      </c>
      <c r="T151" s="460" t="s">
        <v>2366</v>
      </c>
      <c r="U151" s="460" t="s">
        <v>2366</v>
      </c>
      <c r="V151" s="466"/>
      <c r="W151" s="464"/>
      <c r="X151" s="464"/>
      <c r="Y151" s="454"/>
      <c r="Z151" s="454"/>
      <c r="AA151" s="464"/>
      <c r="AB151" s="464"/>
      <c r="AC151" s="464"/>
      <c r="AD151" s="464"/>
      <c r="AE151" s="464"/>
      <c r="AF151" s="454"/>
      <c r="AG151" s="464"/>
      <c r="AH151" s="465"/>
    </row>
    <row r="152" spans="3:34" s="463" customFormat="1" ht="28.5">
      <c r="C152" s="454" t="s">
        <v>2717</v>
      </c>
      <c r="D152" s="454">
        <v>142</v>
      </c>
      <c r="E152" s="464" t="s">
        <v>1192</v>
      </c>
      <c r="F152" s="464" t="s">
        <v>2718</v>
      </c>
      <c r="G152" s="465" t="s">
        <v>2719</v>
      </c>
      <c r="H152" s="456" t="s">
        <v>2366</v>
      </c>
      <c r="I152" s="472" t="s">
        <v>2366</v>
      </c>
      <c r="J152" s="454" t="s">
        <v>2379</v>
      </c>
      <c r="K152" s="464"/>
      <c r="L152" s="464" t="s">
        <v>2665</v>
      </c>
      <c r="M152" s="455" t="s">
        <v>2374</v>
      </c>
      <c r="N152" s="460" t="s">
        <v>2366</v>
      </c>
      <c r="O152" s="460" t="s">
        <v>2432</v>
      </c>
      <c r="P152" s="460" t="s">
        <v>2366</v>
      </c>
      <c r="Q152" s="460" t="s">
        <v>2366</v>
      </c>
      <c r="R152" s="460" t="s">
        <v>2366</v>
      </c>
      <c r="S152" s="460" t="s">
        <v>2366</v>
      </c>
      <c r="T152" s="460" t="s">
        <v>2366</v>
      </c>
      <c r="U152" s="460" t="s">
        <v>2366</v>
      </c>
      <c r="V152" s="466"/>
      <c r="W152" s="464"/>
      <c r="X152" s="464"/>
      <c r="Y152" s="454"/>
      <c r="Z152" s="454"/>
      <c r="AA152" s="464"/>
      <c r="AB152" s="464"/>
      <c r="AC152" s="464"/>
      <c r="AD152" s="464"/>
      <c r="AE152" s="464"/>
      <c r="AF152" s="454"/>
      <c r="AG152" s="464"/>
      <c r="AH152" s="465"/>
    </row>
    <row r="153" spans="3:34" s="463" customFormat="1" ht="28.5">
      <c r="C153" s="454" t="s">
        <v>2720</v>
      </c>
      <c r="D153" s="454">
        <v>143</v>
      </c>
      <c r="E153" s="464" t="s">
        <v>1196</v>
      </c>
      <c r="F153" s="464" t="s">
        <v>2721</v>
      </c>
      <c r="G153" s="465" t="s">
        <v>2722</v>
      </c>
      <c r="H153" s="456" t="s">
        <v>2366</v>
      </c>
      <c r="I153" s="472" t="s">
        <v>2366</v>
      </c>
      <c r="J153" s="454" t="s">
        <v>2379</v>
      </c>
      <c r="K153" s="464"/>
      <c r="L153" s="464" t="s">
        <v>2665</v>
      </c>
      <c r="M153" s="455" t="s">
        <v>2374</v>
      </c>
      <c r="N153" s="460" t="s">
        <v>2366</v>
      </c>
      <c r="O153" s="460" t="s">
        <v>2432</v>
      </c>
      <c r="P153" s="460" t="s">
        <v>2366</v>
      </c>
      <c r="Q153" s="460" t="s">
        <v>2366</v>
      </c>
      <c r="R153" s="460" t="s">
        <v>2366</v>
      </c>
      <c r="S153" s="460" t="s">
        <v>2366</v>
      </c>
      <c r="T153" s="460" t="s">
        <v>2366</v>
      </c>
      <c r="U153" s="460" t="s">
        <v>2366</v>
      </c>
      <c r="V153" s="466"/>
      <c r="W153" s="464"/>
      <c r="X153" s="464"/>
      <c r="Y153" s="454"/>
      <c r="Z153" s="454"/>
      <c r="AA153" s="464"/>
      <c r="AB153" s="464"/>
      <c r="AC153" s="464"/>
      <c r="AD153" s="464"/>
      <c r="AE153" s="464"/>
      <c r="AF153" s="454"/>
      <c r="AG153" s="464"/>
      <c r="AH153" s="465"/>
    </row>
    <row r="154" spans="3:34" s="463" customFormat="1" ht="28.5">
      <c r="C154" s="454" t="s">
        <v>2723</v>
      </c>
      <c r="D154" s="454">
        <v>144</v>
      </c>
      <c r="E154" s="464" t="s">
        <v>1200</v>
      </c>
      <c r="F154" s="464" t="s">
        <v>2724</v>
      </c>
      <c r="G154" s="465" t="s">
        <v>2725</v>
      </c>
      <c r="H154" s="456" t="s">
        <v>2366</v>
      </c>
      <c r="I154" s="472" t="s">
        <v>2366</v>
      </c>
      <c r="J154" s="454" t="s">
        <v>2379</v>
      </c>
      <c r="K154" s="464"/>
      <c r="L154" s="464" t="s">
        <v>2665</v>
      </c>
      <c r="M154" s="455" t="s">
        <v>2374</v>
      </c>
      <c r="N154" s="460" t="s">
        <v>2366</v>
      </c>
      <c r="O154" s="460" t="s">
        <v>2432</v>
      </c>
      <c r="P154" s="460" t="s">
        <v>2366</v>
      </c>
      <c r="Q154" s="460" t="s">
        <v>2366</v>
      </c>
      <c r="R154" s="460" t="s">
        <v>2366</v>
      </c>
      <c r="S154" s="460" t="s">
        <v>2366</v>
      </c>
      <c r="T154" s="460" t="s">
        <v>2366</v>
      </c>
      <c r="U154" s="460" t="s">
        <v>2366</v>
      </c>
      <c r="V154" s="466"/>
      <c r="W154" s="464"/>
      <c r="X154" s="464"/>
      <c r="Y154" s="454"/>
      <c r="Z154" s="454"/>
      <c r="AA154" s="464"/>
      <c r="AB154" s="464"/>
      <c r="AC154" s="464"/>
      <c r="AD154" s="464"/>
      <c r="AE154" s="464"/>
      <c r="AF154" s="454"/>
      <c r="AG154" s="464"/>
      <c r="AH154" s="465"/>
    </row>
    <row r="155" spans="3:34" s="463" customFormat="1" ht="28.5">
      <c r="C155" s="454" t="s">
        <v>2726</v>
      </c>
      <c r="D155" s="454">
        <v>145</v>
      </c>
      <c r="E155" s="464" t="s">
        <v>1204</v>
      </c>
      <c r="F155" s="464" t="s">
        <v>2727</v>
      </c>
      <c r="G155" s="465" t="s">
        <v>2728</v>
      </c>
      <c r="H155" s="456" t="s">
        <v>2366</v>
      </c>
      <c r="I155" s="472" t="s">
        <v>2366</v>
      </c>
      <c r="J155" s="454" t="s">
        <v>2379</v>
      </c>
      <c r="K155" s="464"/>
      <c r="L155" s="464" t="s">
        <v>2665</v>
      </c>
      <c r="M155" s="455" t="s">
        <v>2374</v>
      </c>
      <c r="N155" s="460" t="s">
        <v>2366</v>
      </c>
      <c r="O155" s="460" t="s">
        <v>2432</v>
      </c>
      <c r="P155" s="460" t="s">
        <v>2366</v>
      </c>
      <c r="Q155" s="460" t="s">
        <v>2366</v>
      </c>
      <c r="R155" s="460" t="s">
        <v>2366</v>
      </c>
      <c r="S155" s="460" t="s">
        <v>2366</v>
      </c>
      <c r="T155" s="460" t="s">
        <v>2366</v>
      </c>
      <c r="U155" s="460" t="s">
        <v>2366</v>
      </c>
      <c r="V155" s="466"/>
      <c r="W155" s="464"/>
      <c r="X155" s="464"/>
      <c r="Y155" s="454"/>
      <c r="Z155" s="454"/>
      <c r="AA155" s="464"/>
      <c r="AB155" s="464"/>
      <c r="AC155" s="464"/>
      <c r="AD155" s="464"/>
      <c r="AE155" s="464"/>
      <c r="AF155" s="454"/>
      <c r="AG155" s="464"/>
      <c r="AH155" s="465"/>
    </row>
    <row r="156" spans="3:34" s="463" customFormat="1" ht="39" customHeight="1">
      <c r="C156" s="454" t="s">
        <v>2729</v>
      </c>
      <c r="D156" s="454">
        <v>146</v>
      </c>
      <c r="E156" s="464" t="s">
        <v>584</v>
      </c>
      <c r="F156" s="464" t="s">
        <v>2388</v>
      </c>
      <c r="G156" s="464" t="s">
        <v>2389</v>
      </c>
      <c r="H156" s="456" t="s">
        <v>2366</v>
      </c>
      <c r="I156" s="472" t="s">
        <v>2366</v>
      </c>
      <c r="J156" s="456" t="s">
        <v>2366</v>
      </c>
      <c r="K156" s="464" t="s">
        <v>2390</v>
      </c>
      <c r="L156" s="457" t="s">
        <v>2366</v>
      </c>
      <c r="M156" s="455">
        <v>3.3</v>
      </c>
      <c r="N156" s="455" t="s">
        <v>2391</v>
      </c>
      <c r="O156" s="455" t="s">
        <v>2389</v>
      </c>
      <c r="P156" s="455" t="s">
        <v>2392</v>
      </c>
      <c r="Q156" s="460" t="s">
        <v>2366</v>
      </c>
      <c r="R156" s="460" t="s">
        <v>2366</v>
      </c>
      <c r="S156" s="460" t="s">
        <v>2366</v>
      </c>
      <c r="T156" s="460" t="s">
        <v>2366</v>
      </c>
      <c r="U156" s="460" t="s">
        <v>2366</v>
      </c>
      <c r="V156" s="466"/>
      <c r="W156" s="464"/>
      <c r="X156" s="464"/>
      <c r="Y156" s="454"/>
      <c r="Z156" s="454"/>
      <c r="AA156" s="464"/>
      <c r="AB156" s="464"/>
      <c r="AC156" s="464"/>
      <c r="AD156" s="464"/>
      <c r="AE156" s="464"/>
      <c r="AF156" s="454"/>
      <c r="AG156" s="464"/>
      <c r="AH156" s="465"/>
    </row>
    <row r="157" spans="3:34" s="463" customFormat="1" ht="51" customHeight="1">
      <c r="C157" s="454" t="s">
        <v>2730</v>
      </c>
      <c r="D157" s="469">
        <v>147</v>
      </c>
      <c r="E157" s="470" t="s">
        <v>1208</v>
      </c>
      <c r="F157" s="470" t="s">
        <v>2731</v>
      </c>
      <c r="G157" s="471" t="s">
        <v>2732</v>
      </c>
      <c r="H157" s="456" t="s">
        <v>2366</v>
      </c>
      <c r="I157" s="472" t="s">
        <v>2366</v>
      </c>
      <c r="J157" s="472" t="s">
        <v>2371</v>
      </c>
      <c r="K157" s="464"/>
      <c r="L157" s="464" t="s">
        <v>2469</v>
      </c>
      <c r="M157" s="455" t="s">
        <v>2374</v>
      </c>
      <c r="N157" s="460" t="s">
        <v>2366</v>
      </c>
      <c r="O157" s="460" t="s">
        <v>2366</v>
      </c>
      <c r="P157" s="460" t="s">
        <v>2366</v>
      </c>
      <c r="Q157" s="460" t="s">
        <v>2366</v>
      </c>
      <c r="R157" s="460" t="s">
        <v>2366</v>
      </c>
      <c r="S157" s="460" t="s">
        <v>2366</v>
      </c>
      <c r="T157" s="460" t="s">
        <v>2366</v>
      </c>
      <c r="U157" s="460" t="s">
        <v>2366</v>
      </c>
      <c r="V157" s="466"/>
      <c r="W157" s="464"/>
      <c r="X157" s="464"/>
      <c r="Y157" s="454"/>
      <c r="Z157" s="454"/>
      <c r="AA157" s="464"/>
      <c r="AB157" s="464"/>
      <c r="AC157" s="464"/>
      <c r="AD157" s="464"/>
      <c r="AE157" s="464"/>
      <c r="AF157" s="454"/>
      <c r="AG157" s="464"/>
      <c r="AH157" s="465"/>
    </row>
    <row r="158" spans="3:34" s="463" customFormat="1" ht="51" customHeight="1">
      <c r="C158" s="454" t="s">
        <v>2733</v>
      </c>
      <c r="D158" s="469">
        <v>148</v>
      </c>
      <c r="E158" s="470" t="s">
        <v>1212</v>
      </c>
      <c r="F158" s="470" t="s">
        <v>2734</v>
      </c>
      <c r="G158" s="471" t="s">
        <v>2735</v>
      </c>
      <c r="H158" s="456" t="s">
        <v>2366</v>
      </c>
      <c r="I158" s="472" t="s">
        <v>2366</v>
      </c>
      <c r="J158" s="472" t="s">
        <v>2371</v>
      </c>
      <c r="K158" s="464"/>
      <c r="L158" s="464" t="s">
        <v>2469</v>
      </c>
      <c r="M158" s="455" t="s">
        <v>2374</v>
      </c>
      <c r="N158" s="460" t="s">
        <v>2366</v>
      </c>
      <c r="O158" s="460" t="s">
        <v>2366</v>
      </c>
      <c r="P158" s="460" t="s">
        <v>2366</v>
      </c>
      <c r="Q158" s="460" t="s">
        <v>2366</v>
      </c>
      <c r="R158" s="460" t="s">
        <v>2366</v>
      </c>
      <c r="S158" s="460" t="s">
        <v>2366</v>
      </c>
      <c r="T158" s="460" t="s">
        <v>2366</v>
      </c>
      <c r="U158" s="460" t="s">
        <v>2366</v>
      </c>
      <c r="V158" s="466"/>
      <c r="W158" s="464"/>
      <c r="X158" s="464"/>
      <c r="Y158" s="454"/>
      <c r="Z158" s="454"/>
      <c r="AA158" s="464"/>
      <c r="AB158" s="464"/>
      <c r="AC158" s="464"/>
      <c r="AD158" s="464"/>
      <c r="AE158" s="464"/>
      <c r="AF158" s="454"/>
      <c r="AG158" s="464"/>
      <c r="AH158" s="465"/>
    </row>
    <row r="159" spans="3:34" s="463" customFormat="1" ht="24" customHeight="1">
      <c r="C159" s="454" t="s">
        <v>2736</v>
      </c>
      <c r="D159" s="454">
        <v>149</v>
      </c>
      <c r="E159" s="464" t="s">
        <v>708</v>
      </c>
      <c r="F159" s="464" t="s">
        <v>2417</v>
      </c>
      <c r="G159" s="464" t="s">
        <v>2418</v>
      </c>
      <c r="H159" s="456" t="s">
        <v>2366</v>
      </c>
      <c r="I159" s="472" t="s">
        <v>2366</v>
      </c>
      <c r="J159" s="456" t="s">
        <v>2366</v>
      </c>
      <c r="K159" s="464" t="s">
        <v>2390</v>
      </c>
      <c r="L159" s="457" t="s">
        <v>2366</v>
      </c>
      <c r="M159" s="455">
        <v>3.3</v>
      </c>
      <c r="N159" s="455" t="s">
        <v>2391</v>
      </c>
      <c r="O159" s="455" t="s">
        <v>2737</v>
      </c>
      <c r="P159" s="455" t="s">
        <v>2392</v>
      </c>
      <c r="Q159" s="460" t="s">
        <v>2366</v>
      </c>
      <c r="R159" s="460" t="s">
        <v>2366</v>
      </c>
      <c r="S159" s="460" t="s">
        <v>2366</v>
      </c>
      <c r="T159" s="460" t="s">
        <v>2366</v>
      </c>
      <c r="U159" s="460" t="s">
        <v>2366</v>
      </c>
      <c r="V159" s="466"/>
      <c r="W159" s="464"/>
      <c r="X159" s="464"/>
      <c r="Y159" s="454"/>
      <c r="Z159" s="454"/>
      <c r="AA159" s="464"/>
      <c r="AB159" s="464"/>
      <c r="AC159" s="464"/>
      <c r="AD159" s="464"/>
      <c r="AE159" s="464"/>
      <c r="AF159" s="454"/>
      <c r="AG159" s="464"/>
      <c r="AH159" s="465"/>
    </row>
    <row r="160" spans="3:34" s="463" customFormat="1" ht="24" customHeight="1">
      <c r="C160" s="454" t="s">
        <v>2738</v>
      </c>
      <c r="D160" s="454">
        <v>150</v>
      </c>
      <c r="E160" s="464" t="s">
        <v>1216</v>
      </c>
      <c r="F160" s="464" t="s">
        <v>2739</v>
      </c>
      <c r="G160" s="464" t="s">
        <v>2407</v>
      </c>
      <c r="H160" s="456" t="s">
        <v>2366</v>
      </c>
      <c r="I160" s="472" t="s">
        <v>2366</v>
      </c>
      <c r="J160" s="456" t="s">
        <v>2366</v>
      </c>
      <c r="K160" s="464" t="s">
        <v>2366</v>
      </c>
      <c r="L160" s="464" t="s">
        <v>2408</v>
      </c>
      <c r="M160" s="455" t="s">
        <v>2374</v>
      </c>
      <c r="N160" s="460" t="s">
        <v>595</v>
      </c>
      <c r="O160" s="460" t="s">
        <v>596</v>
      </c>
      <c r="P160" s="460" t="s">
        <v>2366</v>
      </c>
      <c r="Q160" s="460" t="s">
        <v>2366</v>
      </c>
      <c r="R160" s="460" t="s">
        <v>2366</v>
      </c>
      <c r="S160" s="460" t="s">
        <v>2366</v>
      </c>
      <c r="T160" s="460" t="s">
        <v>2366</v>
      </c>
      <c r="U160" s="460" t="s">
        <v>2366</v>
      </c>
      <c r="V160" s="466"/>
      <c r="W160" s="464"/>
      <c r="X160" s="464"/>
      <c r="Y160" s="454"/>
      <c r="Z160" s="454"/>
      <c r="AA160" s="464"/>
      <c r="AB160" s="464"/>
      <c r="AC160" s="464"/>
      <c r="AD160" s="464"/>
      <c r="AE160" s="464"/>
      <c r="AF160" s="454"/>
      <c r="AG160" s="464"/>
      <c r="AH160" s="465"/>
    </row>
    <row r="161" spans="3:34" s="463" customFormat="1" ht="24" customHeight="1">
      <c r="C161" s="454" t="s">
        <v>2740</v>
      </c>
      <c r="D161" s="454">
        <v>151</v>
      </c>
      <c r="E161" s="464" t="s">
        <v>1218</v>
      </c>
      <c r="F161" s="464" t="s">
        <v>2741</v>
      </c>
      <c r="G161" s="464" t="s">
        <v>2407</v>
      </c>
      <c r="H161" s="456" t="s">
        <v>2366</v>
      </c>
      <c r="I161" s="472" t="s">
        <v>2366</v>
      </c>
      <c r="J161" s="456" t="s">
        <v>2366</v>
      </c>
      <c r="K161" s="464" t="s">
        <v>2366</v>
      </c>
      <c r="L161" s="464" t="s">
        <v>2408</v>
      </c>
      <c r="M161" s="455" t="s">
        <v>2374</v>
      </c>
      <c r="N161" s="460" t="s">
        <v>595</v>
      </c>
      <c r="O161" s="460" t="s">
        <v>596</v>
      </c>
      <c r="P161" s="460" t="s">
        <v>2366</v>
      </c>
      <c r="Q161" s="460" t="s">
        <v>2366</v>
      </c>
      <c r="R161" s="460" t="s">
        <v>2366</v>
      </c>
      <c r="S161" s="460" t="s">
        <v>2366</v>
      </c>
      <c r="T161" s="460" t="s">
        <v>2366</v>
      </c>
      <c r="U161" s="460" t="s">
        <v>2366</v>
      </c>
      <c r="V161" s="466"/>
      <c r="W161" s="464"/>
      <c r="X161" s="464"/>
      <c r="Y161" s="454"/>
      <c r="Z161" s="454"/>
      <c r="AA161" s="464"/>
      <c r="AB161" s="464"/>
      <c r="AC161" s="464"/>
      <c r="AD161" s="464"/>
      <c r="AE161" s="464"/>
      <c r="AF161" s="454"/>
      <c r="AG161" s="464"/>
      <c r="AH161" s="465"/>
    </row>
    <row r="162" spans="3:34" s="463" customFormat="1" ht="24" customHeight="1">
      <c r="C162" s="454" t="s">
        <v>2742</v>
      </c>
      <c r="D162" s="454">
        <v>152</v>
      </c>
      <c r="E162" s="464" t="s">
        <v>584</v>
      </c>
      <c r="F162" s="464" t="s">
        <v>2388</v>
      </c>
      <c r="G162" s="464" t="s">
        <v>2389</v>
      </c>
      <c r="H162" s="456" t="s">
        <v>2366</v>
      </c>
      <c r="I162" s="472" t="s">
        <v>2366</v>
      </c>
      <c r="J162" s="456" t="s">
        <v>2366</v>
      </c>
      <c r="K162" s="464" t="s">
        <v>2390</v>
      </c>
      <c r="L162" s="457" t="s">
        <v>2366</v>
      </c>
      <c r="M162" s="455">
        <v>3.3</v>
      </c>
      <c r="N162" s="455" t="s">
        <v>2391</v>
      </c>
      <c r="O162" s="455" t="s">
        <v>2389</v>
      </c>
      <c r="P162" s="455" t="s">
        <v>2392</v>
      </c>
      <c r="Q162" s="460" t="s">
        <v>2366</v>
      </c>
      <c r="R162" s="460" t="s">
        <v>2366</v>
      </c>
      <c r="S162" s="460" t="s">
        <v>2366</v>
      </c>
      <c r="T162" s="460" t="s">
        <v>2366</v>
      </c>
      <c r="U162" s="460" t="s">
        <v>2366</v>
      </c>
      <c r="V162" s="466"/>
      <c r="W162" s="464"/>
      <c r="X162" s="464"/>
      <c r="Y162" s="454"/>
      <c r="Z162" s="454"/>
      <c r="AA162" s="464"/>
      <c r="AB162" s="464"/>
      <c r="AC162" s="464"/>
      <c r="AD162" s="464"/>
      <c r="AE162" s="464"/>
      <c r="AF162" s="454"/>
      <c r="AG162" s="464"/>
      <c r="AH162" s="465"/>
    </row>
    <row r="163" spans="3:34" s="463" customFormat="1" ht="24" customHeight="1">
      <c r="C163" s="454" t="s">
        <v>2743</v>
      </c>
      <c r="D163" s="454">
        <v>153</v>
      </c>
      <c r="E163" s="464" t="s">
        <v>1220</v>
      </c>
      <c r="F163" s="464" t="s">
        <v>2744</v>
      </c>
      <c r="G163" s="464" t="s">
        <v>2407</v>
      </c>
      <c r="H163" s="456" t="s">
        <v>2366</v>
      </c>
      <c r="I163" s="472" t="s">
        <v>2366</v>
      </c>
      <c r="J163" s="456" t="s">
        <v>2366</v>
      </c>
      <c r="K163" s="464" t="s">
        <v>2366</v>
      </c>
      <c r="L163" s="464" t="s">
        <v>2408</v>
      </c>
      <c r="M163" s="455" t="s">
        <v>2374</v>
      </c>
      <c r="N163" s="460" t="s">
        <v>595</v>
      </c>
      <c r="O163" s="460" t="s">
        <v>596</v>
      </c>
      <c r="P163" s="460" t="s">
        <v>2366</v>
      </c>
      <c r="Q163" s="460" t="s">
        <v>2366</v>
      </c>
      <c r="R163" s="460" t="s">
        <v>2366</v>
      </c>
      <c r="S163" s="460" t="s">
        <v>2366</v>
      </c>
      <c r="T163" s="460" t="s">
        <v>2366</v>
      </c>
      <c r="U163" s="460" t="s">
        <v>2366</v>
      </c>
      <c r="V163" s="466"/>
      <c r="W163" s="464"/>
      <c r="X163" s="464"/>
      <c r="Y163" s="454"/>
      <c r="Z163" s="454"/>
      <c r="AA163" s="464"/>
      <c r="AB163" s="464"/>
      <c r="AC163" s="464"/>
      <c r="AD163" s="464"/>
      <c r="AE163" s="464"/>
      <c r="AF163" s="454"/>
      <c r="AG163" s="464"/>
      <c r="AH163" s="465"/>
    </row>
    <row r="164" spans="3:34" s="463" customFormat="1" ht="72" customHeight="1">
      <c r="C164" s="454" t="s">
        <v>2745</v>
      </c>
      <c r="D164" s="454">
        <v>154</v>
      </c>
      <c r="E164" s="464" t="s">
        <v>2746</v>
      </c>
      <c r="F164" s="464" t="s">
        <v>1225</v>
      </c>
      <c r="G164" s="465" t="s">
        <v>2747</v>
      </c>
      <c r="H164" s="456" t="s">
        <v>2366</v>
      </c>
      <c r="I164" s="472" t="s">
        <v>2370</v>
      </c>
      <c r="J164" s="472" t="s">
        <v>2371</v>
      </c>
      <c r="K164" s="464"/>
      <c r="L164" s="464" t="s">
        <v>2408</v>
      </c>
      <c r="M164" s="455" t="s">
        <v>2374</v>
      </c>
      <c r="N164" s="460" t="s">
        <v>595</v>
      </c>
      <c r="O164" s="460" t="s">
        <v>596</v>
      </c>
      <c r="P164" s="460" t="s">
        <v>2366</v>
      </c>
      <c r="Q164" s="460" t="s">
        <v>2366</v>
      </c>
      <c r="R164" s="460" t="s">
        <v>2366</v>
      </c>
      <c r="S164" s="460" t="s">
        <v>2366</v>
      </c>
      <c r="T164" s="460" t="s">
        <v>2366</v>
      </c>
      <c r="U164" s="460" t="s">
        <v>2366</v>
      </c>
      <c r="V164" s="466"/>
      <c r="W164" s="464"/>
      <c r="X164" s="464"/>
      <c r="Y164" s="454"/>
      <c r="Z164" s="454"/>
      <c r="AA164" s="464"/>
      <c r="AB164" s="464"/>
      <c r="AC164" s="464"/>
      <c r="AD164" s="464"/>
      <c r="AE164" s="464"/>
      <c r="AF164" s="454"/>
      <c r="AG164" s="464"/>
      <c r="AH164" s="465"/>
    </row>
    <row r="165" spans="3:34" s="463" customFormat="1" ht="31.5" customHeight="1">
      <c r="C165" s="454" t="s">
        <v>2748</v>
      </c>
      <c r="D165" s="454">
        <v>155</v>
      </c>
      <c r="E165" s="464" t="s">
        <v>656</v>
      </c>
      <c r="F165" s="464" t="s">
        <v>2398</v>
      </c>
      <c r="G165" s="464" t="s">
        <v>2399</v>
      </c>
      <c r="H165" s="456" t="s">
        <v>2366</v>
      </c>
      <c r="I165" s="472" t="s">
        <v>2366</v>
      </c>
      <c r="J165" s="456" t="s">
        <v>2366</v>
      </c>
      <c r="K165" s="464"/>
      <c r="L165" s="464" t="s">
        <v>2366</v>
      </c>
      <c r="M165" s="455">
        <v>1.26</v>
      </c>
      <c r="N165" s="455" t="s">
        <v>2391</v>
      </c>
      <c r="O165" s="455" t="s">
        <v>2399</v>
      </c>
      <c r="P165" s="455" t="s">
        <v>2400</v>
      </c>
      <c r="Q165" s="460" t="s">
        <v>2366</v>
      </c>
      <c r="R165" s="460" t="s">
        <v>2366</v>
      </c>
      <c r="S165" s="460" t="s">
        <v>2366</v>
      </c>
      <c r="T165" s="460" t="s">
        <v>2366</v>
      </c>
      <c r="U165" s="460" t="s">
        <v>2366</v>
      </c>
      <c r="V165" s="466"/>
      <c r="W165" s="464"/>
      <c r="X165" s="464"/>
      <c r="Y165" s="454"/>
      <c r="Z165" s="454"/>
      <c r="AA165" s="464"/>
      <c r="AB165" s="464"/>
      <c r="AC165" s="464"/>
      <c r="AD165" s="464"/>
      <c r="AE165" s="464"/>
      <c r="AF165" s="454"/>
      <c r="AG165" s="464"/>
      <c r="AH165" s="465"/>
    </row>
    <row r="166" spans="3:34" s="463" customFormat="1" ht="75" customHeight="1">
      <c r="C166" s="454"/>
      <c r="D166" s="454">
        <v>156</v>
      </c>
      <c r="E166" s="464" t="s">
        <v>1228</v>
      </c>
      <c r="F166" s="464" t="s">
        <v>1230</v>
      </c>
      <c r="G166" s="465" t="s">
        <v>2749</v>
      </c>
      <c r="H166" s="456" t="s">
        <v>2366</v>
      </c>
      <c r="I166" s="472" t="s">
        <v>2366</v>
      </c>
      <c r="J166" s="456" t="s">
        <v>2366</v>
      </c>
      <c r="K166" s="464"/>
      <c r="L166" s="464" t="s">
        <v>2404</v>
      </c>
      <c r="M166" s="455" t="s">
        <v>2374</v>
      </c>
      <c r="N166" s="460" t="s">
        <v>2366</v>
      </c>
      <c r="O166" s="460" t="s">
        <v>2366</v>
      </c>
      <c r="P166" s="460" t="s">
        <v>2366</v>
      </c>
      <c r="Q166" s="460" t="s">
        <v>2366</v>
      </c>
      <c r="R166" s="460" t="s">
        <v>2366</v>
      </c>
      <c r="S166" s="460" t="s">
        <v>2366</v>
      </c>
      <c r="T166" s="460" t="s">
        <v>2366</v>
      </c>
      <c r="U166" s="460" t="s">
        <v>2366</v>
      </c>
      <c r="V166" s="466"/>
      <c r="W166" s="464"/>
      <c r="X166" s="464"/>
      <c r="Y166" s="454"/>
      <c r="Z166" s="454"/>
      <c r="AA166" s="464"/>
      <c r="AB166" s="464"/>
      <c r="AC166" s="464"/>
      <c r="AD166" s="464"/>
      <c r="AE166" s="464"/>
      <c r="AF166" s="454"/>
      <c r="AG166" s="464"/>
      <c r="AH166" s="465"/>
    </row>
    <row r="167" spans="3:34" s="463" customFormat="1" ht="45.75" customHeight="1">
      <c r="C167" s="454" t="s">
        <v>2750</v>
      </c>
      <c r="D167" s="454">
        <v>156</v>
      </c>
      <c r="E167" s="464" t="s">
        <v>1228</v>
      </c>
      <c r="F167" s="464" t="s">
        <v>2751</v>
      </c>
      <c r="G167" s="465" t="s">
        <v>2752</v>
      </c>
      <c r="H167" s="456" t="s">
        <v>2366</v>
      </c>
      <c r="I167" s="472" t="s">
        <v>2561</v>
      </c>
      <c r="J167" s="454" t="s">
        <v>2379</v>
      </c>
      <c r="K167" s="464"/>
      <c r="L167" s="464" t="s">
        <v>2753</v>
      </c>
      <c r="M167" s="455" t="s">
        <v>2374</v>
      </c>
      <c r="N167" s="460" t="s">
        <v>2366</v>
      </c>
      <c r="O167" s="455" t="s">
        <v>2754</v>
      </c>
      <c r="P167" s="460" t="s">
        <v>2366</v>
      </c>
      <c r="Q167" s="460" t="s">
        <v>2366</v>
      </c>
      <c r="R167" s="460" t="s">
        <v>2366</v>
      </c>
      <c r="S167" s="460" t="s">
        <v>2366</v>
      </c>
      <c r="T167" s="460" t="s">
        <v>2366</v>
      </c>
      <c r="U167" s="460" t="s">
        <v>2366</v>
      </c>
      <c r="V167" s="466"/>
      <c r="W167" s="464"/>
      <c r="X167" s="464"/>
      <c r="Y167" s="454"/>
      <c r="Z167" s="454"/>
      <c r="AA167" s="464"/>
      <c r="AB167" s="464"/>
      <c r="AC167" s="464"/>
      <c r="AD167" s="464"/>
      <c r="AE167" s="464"/>
      <c r="AF167" s="454"/>
      <c r="AG167" s="464"/>
      <c r="AH167" s="465"/>
    </row>
    <row r="168" spans="3:34" s="463" customFormat="1" ht="59.25" customHeight="1">
      <c r="C168" s="454" t="s">
        <v>2755</v>
      </c>
      <c r="D168" s="454">
        <v>157</v>
      </c>
      <c r="E168" s="464" t="s">
        <v>1234</v>
      </c>
      <c r="F168" s="464" t="s">
        <v>2756</v>
      </c>
      <c r="G168" s="465" t="s">
        <v>2757</v>
      </c>
      <c r="H168" s="456" t="s">
        <v>2366</v>
      </c>
      <c r="I168" s="472" t="s">
        <v>2366</v>
      </c>
      <c r="J168" s="456" t="s">
        <v>2366</v>
      </c>
      <c r="K168" s="464"/>
      <c r="L168" s="464" t="s">
        <v>2408</v>
      </c>
      <c r="M168" s="455" t="s">
        <v>2374</v>
      </c>
      <c r="N168" s="460" t="s">
        <v>595</v>
      </c>
      <c r="O168" s="460" t="s">
        <v>596</v>
      </c>
      <c r="P168" s="460" t="s">
        <v>2366</v>
      </c>
      <c r="Q168" s="460" t="s">
        <v>2366</v>
      </c>
      <c r="R168" s="460" t="s">
        <v>2366</v>
      </c>
      <c r="S168" s="460" t="s">
        <v>2366</v>
      </c>
      <c r="T168" s="460" t="s">
        <v>2366</v>
      </c>
      <c r="U168" s="460" t="s">
        <v>2366</v>
      </c>
      <c r="V168" s="466"/>
      <c r="W168" s="464"/>
      <c r="X168" s="464"/>
      <c r="Y168" s="454"/>
      <c r="Z168" s="454"/>
      <c r="AA168" s="464"/>
      <c r="AB168" s="464"/>
      <c r="AC168" s="464"/>
      <c r="AD168" s="464"/>
      <c r="AE168" s="464"/>
      <c r="AF168" s="454"/>
      <c r="AG168" s="464"/>
      <c r="AH168" s="465"/>
    </row>
    <row r="169" spans="3:34" s="463" customFormat="1" ht="35.25" customHeight="1">
      <c r="C169" s="454" t="s">
        <v>2758</v>
      </c>
      <c r="D169" s="454">
        <v>158</v>
      </c>
      <c r="E169" s="464" t="s">
        <v>584</v>
      </c>
      <c r="F169" s="464" t="s">
        <v>2388</v>
      </c>
      <c r="G169" s="464" t="s">
        <v>2389</v>
      </c>
      <c r="H169" s="456" t="s">
        <v>2366</v>
      </c>
      <c r="I169" s="472" t="s">
        <v>2366</v>
      </c>
      <c r="J169" s="456" t="s">
        <v>2366</v>
      </c>
      <c r="K169" s="464" t="s">
        <v>2390</v>
      </c>
      <c r="L169" s="457" t="s">
        <v>2366</v>
      </c>
      <c r="M169" s="455">
        <v>3.3</v>
      </c>
      <c r="N169" s="455" t="s">
        <v>2391</v>
      </c>
      <c r="O169" s="455" t="s">
        <v>2389</v>
      </c>
      <c r="P169" s="455" t="s">
        <v>2392</v>
      </c>
      <c r="Q169" s="460" t="s">
        <v>2366</v>
      </c>
      <c r="R169" s="460" t="s">
        <v>2366</v>
      </c>
      <c r="S169" s="460" t="s">
        <v>2366</v>
      </c>
      <c r="T169" s="460" t="s">
        <v>2366</v>
      </c>
      <c r="U169" s="460" t="s">
        <v>2366</v>
      </c>
      <c r="V169" s="466"/>
      <c r="W169" s="464"/>
      <c r="X169" s="464"/>
      <c r="Y169" s="454"/>
      <c r="Z169" s="454"/>
      <c r="AA169" s="464"/>
      <c r="AB169" s="464"/>
      <c r="AC169" s="464"/>
      <c r="AD169" s="464"/>
      <c r="AE169" s="464"/>
      <c r="AF169" s="454"/>
      <c r="AG169" s="464"/>
      <c r="AH169" s="465"/>
    </row>
    <row r="170" spans="3:34" s="463" customFormat="1" ht="88.5" customHeight="1">
      <c r="C170" s="454" t="s">
        <v>2759</v>
      </c>
      <c r="D170" s="454">
        <v>159</v>
      </c>
      <c r="E170" s="464" t="s">
        <v>1240</v>
      </c>
      <c r="F170" s="464" t="s">
        <v>1242</v>
      </c>
      <c r="G170" s="465" t="s">
        <v>2760</v>
      </c>
      <c r="H170" s="456" t="s">
        <v>2366</v>
      </c>
      <c r="I170" s="472" t="s">
        <v>2366</v>
      </c>
      <c r="J170" s="456" t="s">
        <v>2366</v>
      </c>
      <c r="K170" s="464"/>
      <c r="L170" s="464" t="s">
        <v>2404</v>
      </c>
      <c r="M170" s="455" t="s">
        <v>2374</v>
      </c>
      <c r="N170" s="460" t="s">
        <v>2366</v>
      </c>
      <c r="O170" s="460" t="s">
        <v>2366</v>
      </c>
      <c r="P170" s="460" t="s">
        <v>2366</v>
      </c>
      <c r="Q170" s="460" t="s">
        <v>2366</v>
      </c>
      <c r="R170" s="460" t="s">
        <v>2366</v>
      </c>
      <c r="S170" s="460" t="s">
        <v>2366</v>
      </c>
      <c r="T170" s="460" t="s">
        <v>2366</v>
      </c>
      <c r="U170" s="460" t="s">
        <v>2366</v>
      </c>
      <c r="V170" s="466"/>
      <c r="W170" s="464"/>
      <c r="X170" s="464"/>
      <c r="Y170" s="454"/>
      <c r="Z170" s="454"/>
      <c r="AA170" s="464"/>
      <c r="AB170" s="464"/>
      <c r="AC170" s="464"/>
      <c r="AD170" s="464"/>
      <c r="AE170" s="464"/>
      <c r="AF170" s="454"/>
      <c r="AG170" s="464"/>
      <c r="AH170" s="465"/>
    </row>
    <row r="171" spans="3:34" s="463" customFormat="1" ht="106.5" customHeight="1">
      <c r="C171" s="454" t="s">
        <v>2761</v>
      </c>
      <c r="D171" s="454">
        <v>160</v>
      </c>
      <c r="E171" s="464" t="s">
        <v>1246</v>
      </c>
      <c r="F171" s="464" t="s">
        <v>1248</v>
      </c>
      <c r="G171" s="465" t="s">
        <v>2762</v>
      </c>
      <c r="H171" s="456" t="s">
        <v>2366</v>
      </c>
      <c r="I171" s="472" t="s">
        <v>2366</v>
      </c>
      <c r="J171" s="456" t="s">
        <v>2366</v>
      </c>
      <c r="K171" s="464"/>
      <c r="L171" s="464" t="s">
        <v>2404</v>
      </c>
      <c r="M171" s="455" t="s">
        <v>2374</v>
      </c>
      <c r="N171" s="460" t="s">
        <v>2366</v>
      </c>
      <c r="O171" s="460" t="s">
        <v>2366</v>
      </c>
      <c r="P171" s="460" t="s">
        <v>2366</v>
      </c>
      <c r="Q171" s="460" t="s">
        <v>2366</v>
      </c>
      <c r="R171" s="460" t="s">
        <v>2366</v>
      </c>
      <c r="S171" s="460" t="s">
        <v>2366</v>
      </c>
      <c r="T171" s="460" t="s">
        <v>2366</v>
      </c>
      <c r="U171" s="460" t="s">
        <v>2366</v>
      </c>
      <c r="V171" s="466"/>
      <c r="W171" s="464"/>
      <c r="X171" s="464"/>
      <c r="Y171" s="454"/>
      <c r="Z171" s="454"/>
      <c r="AA171" s="464"/>
      <c r="AB171" s="464"/>
      <c r="AC171" s="464"/>
      <c r="AD171" s="464"/>
      <c r="AE171" s="464"/>
      <c r="AF171" s="454"/>
      <c r="AG171" s="464"/>
      <c r="AH171" s="465"/>
    </row>
    <row r="172" spans="3:34" s="463" customFormat="1" ht="32.25" customHeight="1">
      <c r="C172" s="454" t="s">
        <v>2763</v>
      </c>
      <c r="D172" s="454">
        <v>161</v>
      </c>
      <c r="E172" s="464" t="s">
        <v>1252</v>
      </c>
      <c r="F172" s="464" t="s">
        <v>2764</v>
      </c>
      <c r="G172" s="464" t="s">
        <v>2765</v>
      </c>
      <c r="H172" s="456" t="s">
        <v>2366</v>
      </c>
      <c r="I172" s="454" t="s">
        <v>2523</v>
      </c>
      <c r="J172" s="454" t="s">
        <v>2379</v>
      </c>
      <c r="K172" s="465" t="s">
        <v>2372</v>
      </c>
      <c r="L172" s="464" t="s">
        <v>2373</v>
      </c>
      <c r="M172" s="455" t="s">
        <v>2374</v>
      </c>
      <c r="N172" s="458" t="s">
        <v>2366</v>
      </c>
      <c r="O172" s="455" t="s">
        <v>2375</v>
      </c>
      <c r="P172" s="458" t="s">
        <v>2366</v>
      </c>
      <c r="Q172" s="458" t="s">
        <v>2366</v>
      </c>
      <c r="R172" s="458" t="s">
        <v>2366</v>
      </c>
      <c r="S172" s="458" t="s">
        <v>2366</v>
      </c>
      <c r="T172" s="458" t="s">
        <v>2366</v>
      </c>
      <c r="U172" s="458" t="s">
        <v>2366</v>
      </c>
      <c r="V172" s="466"/>
      <c r="W172" s="464"/>
      <c r="X172" s="464"/>
      <c r="Y172" s="454"/>
      <c r="Z172" s="454"/>
      <c r="AA172" s="464"/>
      <c r="AB172" s="464"/>
      <c r="AC172" s="464"/>
      <c r="AD172" s="464"/>
      <c r="AE172" s="464"/>
      <c r="AF172" s="454"/>
      <c r="AG172" s="464"/>
      <c r="AH172" s="465"/>
    </row>
    <row r="173" spans="3:34" s="463" customFormat="1" ht="32.25" customHeight="1">
      <c r="C173" s="454" t="s">
        <v>2766</v>
      </c>
      <c r="D173" s="454">
        <v>162</v>
      </c>
      <c r="E173" s="464" t="s">
        <v>572</v>
      </c>
      <c r="F173" s="464" t="s">
        <v>2365</v>
      </c>
      <c r="G173" s="455" t="s">
        <v>575</v>
      </c>
      <c r="H173" s="456" t="s">
        <v>2366</v>
      </c>
      <c r="I173" s="472" t="s">
        <v>2366</v>
      </c>
      <c r="J173" s="456" t="s">
        <v>2366</v>
      </c>
      <c r="K173" s="457" t="s">
        <v>2366</v>
      </c>
      <c r="L173" s="457" t="s">
        <v>2366</v>
      </c>
      <c r="M173" s="458" t="s">
        <v>2366</v>
      </c>
      <c r="N173" s="458" t="s">
        <v>2366</v>
      </c>
      <c r="O173" s="458" t="s">
        <v>2366</v>
      </c>
      <c r="P173" s="458" t="s">
        <v>2366</v>
      </c>
      <c r="Q173" s="458" t="s">
        <v>2366</v>
      </c>
      <c r="R173" s="458" t="s">
        <v>2366</v>
      </c>
      <c r="S173" s="458" t="s">
        <v>2366</v>
      </c>
      <c r="T173" s="458" t="s">
        <v>2366</v>
      </c>
      <c r="U173" s="458" t="s">
        <v>2366</v>
      </c>
      <c r="V173" s="466"/>
      <c r="W173" s="464"/>
      <c r="X173" s="464"/>
      <c r="Y173" s="454"/>
      <c r="Z173" s="454"/>
      <c r="AA173" s="464"/>
      <c r="AB173" s="464"/>
      <c r="AC173" s="464"/>
      <c r="AD173" s="464"/>
      <c r="AE173" s="464"/>
      <c r="AF173" s="454"/>
      <c r="AG173" s="464"/>
      <c r="AH173" s="465"/>
    </row>
    <row r="174" spans="3:34" s="463" customFormat="1" ht="32.25" customHeight="1">
      <c r="C174" s="454" t="s">
        <v>2767</v>
      </c>
      <c r="D174" s="454">
        <v>163</v>
      </c>
      <c r="E174" s="464" t="s">
        <v>572</v>
      </c>
      <c r="F174" s="464" t="s">
        <v>2365</v>
      </c>
      <c r="G174" s="455" t="s">
        <v>575</v>
      </c>
      <c r="H174" s="456" t="s">
        <v>2366</v>
      </c>
      <c r="I174" s="472" t="s">
        <v>2366</v>
      </c>
      <c r="J174" s="456" t="s">
        <v>2366</v>
      </c>
      <c r="K174" s="457" t="s">
        <v>2366</v>
      </c>
      <c r="L174" s="457" t="s">
        <v>2366</v>
      </c>
      <c r="M174" s="458" t="s">
        <v>2366</v>
      </c>
      <c r="N174" s="458" t="s">
        <v>2366</v>
      </c>
      <c r="O174" s="458" t="s">
        <v>2366</v>
      </c>
      <c r="P174" s="458" t="s">
        <v>2366</v>
      </c>
      <c r="Q174" s="458" t="s">
        <v>2366</v>
      </c>
      <c r="R174" s="458" t="s">
        <v>2366</v>
      </c>
      <c r="S174" s="458" t="s">
        <v>2366</v>
      </c>
      <c r="T174" s="458" t="s">
        <v>2366</v>
      </c>
      <c r="U174" s="458" t="s">
        <v>2366</v>
      </c>
      <c r="V174" s="466"/>
      <c r="W174" s="464"/>
      <c r="X174" s="464"/>
      <c r="Y174" s="454"/>
      <c r="Z174" s="454"/>
      <c r="AA174" s="464"/>
      <c r="AB174" s="464"/>
      <c r="AC174" s="464"/>
      <c r="AD174" s="464"/>
      <c r="AE174" s="464"/>
      <c r="AF174" s="454"/>
      <c r="AG174" s="464"/>
      <c r="AH174" s="465"/>
    </row>
    <row r="175" spans="3:34" s="463" customFormat="1" ht="42.75">
      <c r="C175" s="454" t="s">
        <v>2768</v>
      </c>
      <c r="D175" s="454">
        <v>164</v>
      </c>
      <c r="E175" s="464" t="s">
        <v>1255</v>
      </c>
      <c r="F175" s="464" t="s">
        <v>2769</v>
      </c>
      <c r="G175" s="465" t="s">
        <v>2770</v>
      </c>
      <c r="H175" s="456" t="s">
        <v>2366</v>
      </c>
      <c r="I175" s="472" t="s">
        <v>2370</v>
      </c>
      <c r="J175" s="472" t="s">
        <v>2371</v>
      </c>
      <c r="K175" s="464"/>
      <c r="L175" s="464" t="s">
        <v>2408</v>
      </c>
      <c r="M175" s="455" t="s">
        <v>2374</v>
      </c>
      <c r="N175" s="460" t="s">
        <v>595</v>
      </c>
      <c r="O175" s="460" t="s">
        <v>596</v>
      </c>
      <c r="P175" s="460" t="s">
        <v>2366</v>
      </c>
      <c r="Q175" s="460" t="s">
        <v>2366</v>
      </c>
      <c r="R175" s="460" t="s">
        <v>2366</v>
      </c>
      <c r="S175" s="460" t="s">
        <v>2366</v>
      </c>
      <c r="T175" s="460" t="s">
        <v>2366</v>
      </c>
      <c r="U175" s="460" t="s">
        <v>2366</v>
      </c>
      <c r="V175" s="466"/>
      <c r="W175" s="464"/>
      <c r="X175" s="464"/>
      <c r="Y175" s="454"/>
      <c r="Z175" s="454"/>
      <c r="AA175" s="464"/>
      <c r="AB175" s="464"/>
      <c r="AC175" s="464"/>
      <c r="AD175" s="464"/>
      <c r="AE175" s="464"/>
      <c r="AF175" s="454"/>
      <c r="AG175" s="464"/>
      <c r="AH175" s="465"/>
    </row>
    <row r="176" spans="3:34" s="463" customFormat="1" ht="42.75">
      <c r="C176" s="454" t="s">
        <v>2771</v>
      </c>
      <c r="D176" s="454">
        <v>165</v>
      </c>
      <c r="E176" s="464" t="s">
        <v>1259</v>
      </c>
      <c r="F176" s="464" t="s">
        <v>2772</v>
      </c>
      <c r="G176" s="465" t="s">
        <v>2773</v>
      </c>
      <c r="H176" s="456" t="s">
        <v>2366</v>
      </c>
      <c r="I176" s="472" t="s">
        <v>2370</v>
      </c>
      <c r="J176" s="472" t="s">
        <v>2371</v>
      </c>
      <c r="K176" s="464"/>
      <c r="L176" s="464" t="s">
        <v>2408</v>
      </c>
      <c r="M176" s="455" t="s">
        <v>2374</v>
      </c>
      <c r="N176" s="460" t="s">
        <v>595</v>
      </c>
      <c r="O176" s="460" t="s">
        <v>596</v>
      </c>
      <c r="P176" s="460" t="s">
        <v>2366</v>
      </c>
      <c r="Q176" s="460" t="s">
        <v>2366</v>
      </c>
      <c r="R176" s="460" t="s">
        <v>2366</v>
      </c>
      <c r="S176" s="460" t="s">
        <v>2366</v>
      </c>
      <c r="T176" s="460" t="s">
        <v>2366</v>
      </c>
      <c r="U176" s="460" t="s">
        <v>2366</v>
      </c>
      <c r="V176" s="466"/>
      <c r="W176" s="464"/>
      <c r="X176" s="464"/>
      <c r="Y176" s="454"/>
      <c r="Z176" s="454"/>
      <c r="AA176" s="464"/>
      <c r="AB176" s="464"/>
      <c r="AC176" s="464"/>
      <c r="AD176" s="464"/>
      <c r="AE176" s="464"/>
      <c r="AF176" s="454"/>
      <c r="AG176" s="464"/>
      <c r="AH176" s="465"/>
    </row>
    <row r="177" spans="3:34" s="463" customFormat="1" ht="42.75">
      <c r="C177" s="454" t="s">
        <v>2774</v>
      </c>
      <c r="D177" s="454">
        <v>166</v>
      </c>
      <c r="E177" s="464" t="s">
        <v>1263</v>
      </c>
      <c r="F177" s="464" t="s">
        <v>2775</v>
      </c>
      <c r="G177" s="465" t="s">
        <v>2776</v>
      </c>
      <c r="H177" s="456" t="s">
        <v>2366</v>
      </c>
      <c r="I177" s="472" t="s">
        <v>2370</v>
      </c>
      <c r="J177" s="472" t="s">
        <v>2371</v>
      </c>
      <c r="K177" s="464"/>
      <c r="L177" s="464" t="s">
        <v>2408</v>
      </c>
      <c r="M177" s="455" t="s">
        <v>2374</v>
      </c>
      <c r="N177" s="460" t="s">
        <v>595</v>
      </c>
      <c r="O177" s="460" t="s">
        <v>596</v>
      </c>
      <c r="P177" s="460" t="s">
        <v>2366</v>
      </c>
      <c r="Q177" s="460" t="s">
        <v>2366</v>
      </c>
      <c r="R177" s="460" t="s">
        <v>2366</v>
      </c>
      <c r="S177" s="460" t="s">
        <v>2366</v>
      </c>
      <c r="T177" s="460" t="s">
        <v>2366</v>
      </c>
      <c r="U177" s="460" t="s">
        <v>2366</v>
      </c>
      <c r="V177" s="466"/>
      <c r="W177" s="464"/>
      <c r="X177" s="464"/>
      <c r="Y177" s="454"/>
      <c r="Z177" s="454"/>
      <c r="AA177" s="464"/>
      <c r="AB177" s="464"/>
      <c r="AC177" s="464"/>
      <c r="AD177" s="464"/>
      <c r="AE177" s="464"/>
      <c r="AF177" s="454"/>
      <c r="AG177" s="464"/>
      <c r="AH177" s="465"/>
    </row>
    <row r="178" spans="3:34" s="463" customFormat="1" ht="42.75">
      <c r="C178" s="454" t="s">
        <v>2777</v>
      </c>
      <c r="D178" s="454">
        <v>167</v>
      </c>
      <c r="E178" s="464" t="s">
        <v>1267</v>
      </c>
      <c r="F178" s="464" t="s">
        <v>2778</v>
      </c>
      <c r="G178" s="465" t="s">
        <v>2779</v>
      </c>
      <c r="H178" s="456" t="s">
        <v>2366</v>
      </c>
      <c r="I178" s="472" t="s">
        <v>2370</v>
      </c>
      <c r="J178" s="472" t="s">
        <v>2371</v>
      </c>
      <c r="K178" s="464"/>
      <c r="L178" s="464" t="s">
        <v>2408</v>
      </c>
      <c r="M178" s="455" t="s">
        <v>2374</v>
      </c>
      <c r="N178" s="460" t="s">
        <v>595</v>
      </c>
      <c r="O178" s="460" t="s">
        <v>596</v>
      </c>
      <c r="P178" s="460" t="s">
        <v>2366</v>
      </c>
      <c r="Q178" s="460" t="s">
        <v>2366</v>
      </c>
      <c r="R178" s="460" t="s">
        <v>2366</v>
      </c>
      <c r="S178" s="460" t="s">
        <v>2366</v>
      </c>
      <c r="T178" s="460" t="s">
        <v>2366</v>
      </c>
      <c r="U178" s="460" t="s">
        <v>2366</v>
      </c>
      <c r="V178" s="466"/>
      <c r="W178" s="464"/>
      <c r="X178" s="464"/>
      <c r="Y178" s="454"/>
      <c r="Z178" s="454"/>
      <c r="AA178" s="464"/>
      <c r="AB178" s="464"/>
      <c r="AC178" s="464"/>
      <c r="AD178" s="464"/>
      <c r="AE178" s="464"/>
      <c r="AF178" s="454"/>
      <c r="AG178" s="464"/>
      <c r="AH178" s="465"/>
    </row>
    <row r="179" spans="3:34" s="463" customFormat="1" ht="42.75">
      <c r="C179" s="454" t="s">
        <v>2780</v>
      </c>
      <c r="D179" s="454">
        <v>168</v>
      </c>
      <c r="E179" s="464" t="s">
        <v>1271</v>
      </c>
      <c r="F179" s="464" t="s">
        <v>1273</v>
      </c>
      <c r="G179" s="465" t="s">
        <v>2781</v>
      </c>
      <c r="H179" s="456" t="s">
        <v>2366</v>
      </c>
      <c r="I179" s="472" t="s">
        <v>2366</v>
      </c>
      <c r="J179" s="456" t="s">
        <v>2366</v>
      </c>
      <c r="K179" s="464"/>
      <c r="L179" s="464" t="s">
        <v>2404</v>
      </c>
      <c r="M179" s="455" t="s">
        <v>2374</v>
      </c>
      <c r="N179" s="460" t="s">
        <v>2366</v>
      </c>
      <c r="O179" s="460" t="s">
        <v>2366</v>
      </c>
      <c r="P179" s="460" t="s">
        <v>2366</v>
      </c>
      <c r="Q179" s="460" t="s">
        <v>2366</v>
      </c>
      <c r="R179" s="460" t="s">
        <v>2366</v>
      </c>
      <c r="S179" s="460" t="s">
        <v>2366</v>
      </c>
      <c r="T179" s="460" t="s">
        <v>2366</v>
      </c>
      <c r="U179" s="460" t="s">
        <v>2366</v>
      </c>
      <c r="V179" s="466"/>
      <c r="W179" s="464"/>
      <c r="X179" s="464"/>
      <c r="Y179" s="454"/>
      <c r="Z179" s="454"/>
      <c r="AA179" s="464"/>
      <c r="AB179" s="464"/>
      <c r="AC179" s="464"/>
      <c r="AD179" s="464"/>
      <c r="AE179" s="464"/>
      <c r="AF179" s="454"/>
      <c r="AG179" s="464"/>
      <c r="AH179" s="465"/>
    </row>
    <row r="180" spans="3:34" s="463" customFormat="1">
      <c r="C180" s="454" t="s">
        <v>2782</v>
      </c>
      <c r="D180" s="454">
        <v>169</v>
      </c>
      <c r="E180" s="464" t="s">
        <v>1276</v>
      </c>
      <c r="F180" s="464" t="s">
        <v>2365</v>
      </c>
      <c r="G180" s="473" t="s">
        <v>2366</v>
      </c>
      <c r="H180" s="456" t="s">
        <v>2366</v>
      </c>
      <c r="I180" s="472" t="s">
        <v>2366</v>
      </c>
      <c r="J180" s="456" t="s">
        <v>2366</v>
      </c>
      <c r="K180" s="473" t="s">
        <v>2366</v>
      </c>
      <c r="L180" s="473" t="s">
        <v>2366</v>
      </c>
      <c r="M180" s="473" t="s">
        <v>2366</v>
      </c>
      <c r="N180" s="473" t="s">
        <v>2366</v>
      </c>
      <c r="O180" s="473" t="s">
        <v>2366</v>
      </c>
      <c r="P180" s="473" t="s">
        <v>2366</v>
      </c>
      <c r="Q180" s="473" t="s">
        <v>2366</v>
      </c>
      <c r="R180" s="473" t="s">
        <v>2366</v>
      </c>
      <c r="S180" s="473" t="s">
        <v>2366</v>
      </c>
      <c r="T180" s="473" t="s">
        <v>2366</v>
      </c>
      <c r="U180" s="473" t="s">
        <v>2366</v>
      </c>
      <c r="V180" s="466"/>
      <c r="W180" s="464"/>
      <c r="X180" s="464"/>
      <c r="Y180" s="454"/>
      <c r="Z180" s="454"/>
      <c r="AA180" s="464"/>
      <c r="AB180" s="464"/>
      <c r="AC180" s="464"/>
      <c r="AD180" s="464"/>
      <c r="AE180" s="464"/>
      <c r="AF180" s="454"/>
      <c r="AG180" s="464"/>
      <c r="AH180" s="465"/>
    </row>
    <row r="181" spans="3:34" s="463" customFormat="1">
      <c r="C181" s="454" t="s">
        <v>2783</v>
      </c>
      <c r="D181" s="454">
        <v>170</v>
      </c>
      <c r="E181" s="464" t="s">
        <v>584</v>
      </c>
      <c r="F181" s="464" t="s">
        <v>2388</v>
      </c>
      <c r="G181" s="464" t="s">
        <v>2389</v>
      </c>
      <c r="H181" s="456" t="s">
        <v>2366</v>
      </c>
      <c r="I181" s="472" t="s">
        <v>2366</v>
      </c>
      <c r="J181" s="456" t="s">
        <v>2366</v>
      </c>
      <c r="K181" s="464" t="s">
        <v>2390</v>
      </c>
      <c r="L181" s="457" t="s">
        <v>2366</v>
      </c>
      <c r="M181" s="455">
        <v>3.3</v>
      </c>
      <c r="N181" s="455" t="s">
        <v>2391</v>
      </c>
      <c r="O181" s="455" t="s">
        <v>2389</v>
      </c>
      <c r="P181" s="455" t="s">
        <v>2392</v>
      </c>
      <c r="Q181" s="460" t="s">
        <v>2366</v>
      </c>
      <c r="R181" s="460" t="s">
        <v>2366</v>
      </c>
      <c r="S181" s="460" t="s">
        <v>2366</v>
      </c>
      <c r="T181" s="460" t="s">
        <v>2366</v>
      </c>
      <c r="U181" s="460" t="s">
        <v>2366</v>
      </c>
      <c r="V181" s="466"/>
      <c r="W181" s="464"/>
      <c r="X181" s="464"/>
      <c r="Y181" s="454"/>
      <c r="Z181" s="454"/>
      <c r="AA181" s="464"/>
      <c r="AB181" s="464"/>
      <c r="AC181" s="464"/>
      <c r="AD181" s="464"/>
      <c r="AE181" s="464"/>
      <c r="AF181" s="454"/>
      <c r="AG181" s="464"/>
      <c r="AH181" s="465"/>
    </row>
    <row r="182" spans="3:34" s="463" customFormat="1">
      <c r="C182" s="454" t="s">
        <v>2784</v>
      </c>
      <c r="D182" s="454">
        <v>171</v>
      </c>
      <c r="E182" s="464" t="s">
        <v>1278</v>
      </c>
      <c r="F182" s="464" t="s">
        <v>2785</v>
      </c>
      <c r="G182" s="464" t="s">
        <v>2786</v>
      </c>
      <c r="H182" s="456" t="s">
        <v>2366</v>
      </c>
      <c r="I182" s="472" t="s">
        <v>2366</v>
      </c>
      <c r="J182" s="454" t="s">
        <v>2371</v>
      </c>
      <c r="K182" s="464"/>
      <c r="L182" s="464" t="s">
        <v>2787</v>
      </c>
      <c r="M182" s="455" t="s">
        <v>2374</v>
      </c>
      <c r="N182" s="455"/>
      <c r="O182" s="455" t="s">
        <v>2788</v>
      </c>
      <c r="P182" s="455"/>
      <c r="Q182" s="455"/>
      <c r="R182" s="455"/>
      <c r="S182" s="455"/>
      <c r="T182" s="455"/>
      <c r="U182" s="455"/>
      <c r="V182" s="466"/>
      <c r="W182" s="464"/>
      <c r="X182" s="464"/>
      <c r="Y182" s="454"/>
      <c r="Z182" s="454"/>
      <c r="AA182" s="464"/>
      <c r="AB182" s="464"/>
      <c r="AC182" s="464"/>
      <c r="AD182" s="464"/>
      <c r="AE182" s="464"/>
      <c r="AF182" s="454"/>
      <c r="AG182" s="464"/>
      <c r="AH182" s="465"/>
    </row>
    <row r="183" spans="3:34" s="463" customFormat="1">
      <c r="C183" s="454" t="s">
        <v>2789</v>
      </c>
      <c r="D183" s="454">
        <v>172</v>
      </c>
      <c r="E183" s="464" t="s">
        <v>1282</v>
      </c>
      <c r="F183" s="464" t="s">
        <v>2790</v>
      </c>
      <c r="G183" s="464" t="s">
        <v>2786</v>
      </c>
      <c r="H183" s="456" t="s">
        <v>2366</v>
      </c>
      <c r="I183" s="472" t="s">
        <v>2366</v>
      </c>
      <c r="J183" s="454" t="s">
        <v>2379</v>
      </c>
      <c r="K183" s="464"/>
      <c r="L183" s="464" t="s">
        <v>2787</v>
      </c>
      <c r="M183" s="455" t="s">
        <v>2374</v>
      </c>
      <c r="N183" s="455"/>
      <c r="O183" s="455" t="s">
        <v>2791</v>
      </c>
      <c r="P183" s="455"/>
      <c r="Q183" s="455"/>
      <c r="R183" s="455"/>
      <c r="S183" s="455"/>
      <c r="T183" s="455"/>
      <c r="U183" s="455"/>
      <c r="V183" s="466"/>
      <c r="W183" s="464"/>
      <c r="X183" s="464"/>
      <c r="Y183" s="454"/>
      <c r="Z183" s="454"/>
      <c r="AA183" s="464"/>
      <c r="AB183" s="464"/>
      <c r="AC183" s="464"/>
      <c r="AD183" s="464"/>
      <c r="AE183" s="464"/>
      <c r="AF183" s="454"/>
      <c r="AG183" s="464"/>
      <c r="AH183" s="465"/>
    </row>
    <row r="184" spans="3:34" s="463" customFormat="1">
      <c r="C184" s="454" t="s">
        <v>2792</v>
      </c>
      <c r="D184" s="454">
        <v>173</v>
      </c>
      <c r="E184" s="464" t="s">
        <v>656</v>
      </c>
      <c r="F184" s="464" t="s">
        <v>2398</v>
      </c>
      <c r="G184" s="464" t="s">
        <v>2399</v>
      </c>
      <c r="H184" s="456" t="s">
        <v>2366</v>
      </c>
      <c r="I184" s="472" t="s">
        <v>2366</v>
      </c>
      <c r="J184" s="456" t="s">
        <v>2366</v>
      </c>
      <c r="K184" s="464"/>
      <c r="L184" s="464" t="s">
        <v>2366</v>
      </c>
      <c r="M184" s="455">
        <v>1.26</v>
      </c>
      <c r="N184" s="455" t="s">
        <v>2391</v>
      </c>
      <c r="O184" s="455" t="s">
        <v>2399</v>
      </c>
      <c r="P184" s="455" t="s">
        <v>2400</v>
      </c>
      <c r="Q184" s="460" t="s">
        <v>2366</v>
      </c>
      <c r="R184" s="460" t="s">
        <v>2366</v>
      </c>
      <c r="S184" s="460" t="s">
        <v>2366</v>
      </c>
      <c r="T184" s="460" t="s">
        <v>2366</v>
      </c>
      <c r="U184" s="460" t="s">
        <v>2366</v>
      </c>
      <c r="V184" s="466"/>
      <c r="W184" s="464"/>
      <c r="X184" s="464"/>
      <c r="Y184" s="454"/>
      <c r="Z184" s="454"/>
      <c r="AA184" s="464"/>
      <c r="AB184" s="464"/>
      <c r="AC184" s="464"/>
      <c r="AD184" s="464"/>
      <c r="AE184" s="464"/>
      <c r="AF184" s="454"/>
      <c r="AG184" s="464"/>
      <c r="AH184" s="465"/>
    </row>
    <row r="185" spans="3:34" s="463" customFormat="1">
      <c r="C185" s="454" t="s">
        <v>2793</v>
      </c>
      <c r="D185" s="454">
        <v>174</v>
      </c>
      <c r="E185" s="464" t="s">
        <v>1286</v>
      </c>
      <c r="F185" s="464" t="s">
        <v>2794</v>
      </c>
      <c r="G185" s="464" t="s">
        <v>2786</v>
      </c>
      <c r="H185" s="456" t="s">
        <v>2366</v>
      </c>
      <c r="I185" s="472" t="s">
        <v>2366</v>
      </c>
      <c r="J185" s="454" t="s">
        <v>2379</v>
      </c>
      <c r="K185" s="464"/>
      <c r="L185" s="464" t="s">
        <v>2787</v>
      </c>
      <c r="M185" s="455" t="s">
        <v>2374</v>
      </c>
      <c r="N185" s="455"/>
      <c r="O185" s="455" t="s">
        <v>2795</v>
      </c>
      <c r="P185" s="455"/>
      <c r="Q185" s="455"/>
      <c r="R185" s="455"/>
      <c r="S185" s="455"/>
      <c r="T185" s="455"/>
      <c r="U185" s="455"/>
      <c r="V185" s="466"/>
      <c r="W185" s="464"/>
      <c r="X185" s="464"/>
      <c r="Y185" s="454"/>
      <c r="Z185" s="454"/>
      <c r="AA185" s="464"/>
      <c r="AB185" s="464"/>
      <c r="AC185" s="464"/>
      <c r="AD185" s="464"/>
      <c r="AE185" s="464"/>
      <c r="AF185" s="454"/>
      <c r="AG185" s="464"/>
      <c r="AH185" s="465"/>
    </row>
    <row r="186" spans="3:34" s="463" customFormat="1">
      <c r="C186" s="454" t="s">
        <v>2796</v>
      </c>
      <c r="D186" s="454">
        <v>175</v>
      </c>
      <c r="E186" s="464" t="s">
        <v>584</v>
      </c>
      <c r="F186" s="464" t="s">
        <v>2388</v>
      </c>
      <c r="G186" s="464" t="s">
        <v>2389</v>
      </c>
      <c r="H186" s="456" t="s">
        <v>2366</v>
      </c>
      <c r="I186" s="472" t="s">
        <v>2366</v>
      </c>
      <c r="J186" s="456" t="s">
        <v>2366</v>
      </c>
      <c r="K186" s="464" t="s">
        <v>2390</v>
      </c>
      <c r="L186" s="457" t="s">
        <v>2366</v>
      </c>
      <c r="M186" s="455">
        <v>3.3</v>
      </c>
      <c r="N186" s="455" t="s">
        <v>2391</v>
      </c>
      <c r="O186" s="455" t="s">
        <v>2389</v>
      </c>
      <c r="P186" s="455" t="s">
        <v>2392</v>
      </c>
      <c r="Q186" s="460" t="s">
        <v>2366</v>
      </c>
      <c r="R186" s="460" t="s">
        <v>2366</v>
      </c>
      <c r="S186" s="460" t="s">
        <v>2366</v>
      </c>
      <c r="T186" s="460" t="s">
        <v>2366</v>
      </c>
      <c r="U186" s="460" t="s">
        <v>2366</v>
      </c>
      <c r="V186" s="466"/>
      <c r="W186" s="464"/>
      <c r="X186" s="464"/>
      <c r="Y186" s="454"/>
      <c r="Z186" s="454"/>
      <c r="AA186" s="464"/>
      <c r="AB186" s="464"/>
      <c r="AC186" s="464"/>
      <c r="AD186" s="464"/>
      <c r="AE186" s="464"/>
      <c r="AF186" s="454"/>
      <c r="AG186" s="464"/>
      <c r="AH186" s="465"/>
    </row>
    <row r="187" spans="3:34" s="463" customFormat="1">
      <c r="C187" s="454" t="s">
        <v>2797</v>
      </c>
      <c r="D187" s="454">
        <v>176</v>
      </c>
      <c r="E187" s="464" t="s">
        <v>1290</v>
      </c>
      <c r="F187" s="464" t="s">
        <v>2798</v>
      </c>
      <c r="G187" s="464" t="s">
        <v>2786</v>
      </c>
      <c r="H187" s="456" t="s">
        <v>2366</v>
      </c>
      <c r="I187" s="472" t="s">
        <v>2366</v>
      </c>
      <c r="J187" s="454" t="s">
        <v>2379</v>
      </c>
      <c r="K187" s="464"/>
      <c r="L187" s="464" t="s">
        <v>2787</v>
      </c>
      <c r="M187" s="455" t="s">
        <v>2374</v>
      </c>
      <c r="N187" s="455"/>
      <c r="O187" s="455" t="s">
        <v>2799</v>
      </c>
      <c r="P187" s="455"/>
      <c r="Q187" s="455"/>
      <c r="R187" s="455"/>
      <c r="S187" s="455"/>
      <c r="T187" s="455"/>
      <c r="U187" s="455"/>
      <c r="V187" s="466"/>
      <c r="W187" s="464"/>
      <c r="X187" s="464"/>
      <c r="Y187" s="454"/>
      <c r="Z187" s="454"/>
      <c r="AA187" s="464"/>
      <c r="AB187" s="464"/>
      <c r="AC187" s="464"/>
      <c r="AD187" s="464"/>
      <c r="AE187" s="464"/>
      <c r="AF187" s="454"/>
      <c r="AG187" s="464"/>
      <c r="AH187" s="465"/>
    </row>
    <row r="188" spans="3:34" s="463" customFormat="1" ht="28.5">
      <c r="C188" s="454" t="s">
        <v>2800</v>
      </c>
      <c r="D188" s="454">
        <v>177</v>
      </c>
      <c r="E188" s="464" t="s">
        <v>1294</v>
      </c>
      <c r="F188" s="464" t="s">
        <v>1296</v>
      </c>
      <c r="G188" s="465" t="s">
        <v>2801</v>
      </c>
      <c r="H188" s="456" t="s">
        <v>2366</v>
      </c>
      <c r="I188" s="472" t="s">
        <v>2366</v>
      </c>
      <c r="J188" s="456" t="s">
        <v>2366</v>
      </c>
      <c r="K188" s="464"/>
      <c r="L188" s="464" t="s">
        <v>2404</v>
      </c>
      <c r="M188" s="455" t="s">
        <v>2374</v>
      </c>
      <c r="N188" s="460" t="s">
        <v>2366</v>
      </c>
      <c r="O188" s="460" t="s">
        <v>2366</v>
      </c>
      <c r="P188" s="460" t="s">
        <v>2366</v>
      </c>
      <c r="Q188" s="460" t="s">
        <v>2366</v>
      </c>
      <c r="R188" s="460" t="s">
        <v>2366</v>
      </c>
      <c r="S188" s="460" t="s">
        <v>2366</v>
      </c>
      <c r="T188" s="460" t="s">
        <v>2366</v>
      </c>
      <c r="U188" s="460" t="s">
        <v>2366</v>
      </c>
      <c r="V188" s="466"/>
      <c r="W188" s="464"/>
      <c r="X188" s="464"/>
      <c r="Y188" s="454"/>
      <c r="Z188" s="454"/>
      <c r="AA188" s="464"/>
      <c r="AB188" s="464"/>
      <c r="AC188" s="464"/>
      <c r="AD188" s="464"/>
      <c r="AE188" s="464"/>
      <c r="AF188" s="454"/>
      <c r="AG188" s="464"/>
      <c r="AH188" s="465"/>
    </row>
    <row r="189" spans="3:34" s="463" customFormat="1" ht="42.75">
      <c r="C189" s="454" t="s">
        <v>2802</v>
      </c>
      <c r="D189" s="454">
        <v>178</v>
      </c>
      <c r="E189" s="464" t="s">
        <v>1297</v>
      </c>
      <c r="F189" s="464" t="s">
        <v>1300</v>
      </c>
      <c r="G189" s="465" t="s">
        <v>2803</v>
      </c>
      <c r="H189" s="456" t="s">
        <v>2366</v>
      </c>
      <c r="I189" s="472" t="s">
        <v>2366</v>
      </c>
      <c r="J189" s="456" t="s">
        <v>2366</v>
      </c>
      <c r="K189" s="464"/>
      <c r="L189" s="464" t="s">
        <v>2404</v>
      </c>
      <c r="M189" s="455" t="s">
        <v>2374</v>
      </c>
      <c r="N189" s="460" t="s">
        <v>2366</v>
      </c>
      <c r="O189" s="460" t="s">
        <v>2366</v>
      </c>
      <c r="P189" s="460" t="s">
        <v>2366</v>
      </c>
      <c r="Q189" s="460" t="s">
        <v>2366</v>
      </c>
      <c r="R189" s="460" t="s">
        <v>2366</v>
      </c>
      <c r="S189" s="460" t="s">
        <v>2366</v>
      </c>
      <c r="T189" s="460" t="s">
        <v>2366</v>
      </c>
      <c r="U189" s="460" t="s">
        <v>2366</v>
      </c>
      <c r="V189" s="466"/>
      <c r="W189" s="464"/>
      <c r="X189" s="464"/>
      <c r="Y189" s="454"/>
      <c r="Z189" s="454"/>
      <c r="AA189" s="464"/>
      <c r="AB189" s="464"/>
      <c r="AC189" s="464"/>
      <c r="AD189" s="464"/>
      <c r="AE189" s="464"/>
      <c r="AF189" s="454"/>
      <c r="AG189" s="464"/>
      <c r="AH189" s="465"/>
    </row>
    <row r="190" spans="3:34" s="463" customFormat="1" ht="42.75">
      <c r="C190" s="454" t="s">
        <v>2804</v>
      </c>
      <c r="D190" s="454">
        <v>179</v>
      </c>
      <c r="E190" s="464" t="s">
        <v>1301</v>
      </c>
      <c r="F190" s="464" t="s">
        <v>1304</v>
      </c>
      <c r="G190" s="465" t="s">
        <v>2805</v>
      </c>
      <c r="H190" s="456" t="s">
        <v>2366</v>
      </c>
      <c r="I190" s="472" t="s">
        <v>2366</v>
      </c>
      <c r="J190" s="456" t="s">
        <v>2366</v>
      </c>
      <c r="K190" s="464"/>
      <c r="L190" s="464" t="s">
        <v>2404</v>
      </c>
      <c r="M190" s="455" t="s">
        <v>2374</v>
      </c>
      <c r="N190" s="460" t="s">
        <v>2366</v>
      </c>
      <c r="O190" s="460" t="s">
        <v>2366</v>
      </c>
      <c r="P190" s="460" t="s">
        <v>2366</v>
      </c>
      <c r="Q190" s="460" t="s">
        <v>2366</v>
      </c>
      <c r="R190" s="460" t="s">
        <v>2366</v>
      </c>
      <c r="S190" s="460" t="s">
        <v>2366</v>
      </c>
      <c r="T190" s="460" t="s">
        <v>2366</v>
      </c>
      <c r="U190" s="460" t="s">
        <v>2366</v>
      </c>
      <c r="V190" s="466"/>
      <c r="W190" s="464"/>
      <c r="X190" s="464"/>
      <c r="Y190" s="454"/>
      <c r="Z190" s="454"/>
      <c r="AA190" s="464"/>
      <c r="AB190" s="464"/>
      <c r="AC190" s="464"/>
      <c r="AD190" s="464"/>
      <c r="AE190" s="464"/>
      <c r="AF190" s="454"/>
      <c r="AG190" s="464"/>
      <c r="AH190" s="465"/>
    </row>
    <row r="191" spans="3:34" s="463" customFormat="1" ht="42.75">
      <c r="C191" s="454" t="s">
        <v>2806</v>
      </c>
      <c r="D191" s="454">
        <v>180</v>
      </c>
      <c r="E191" s="464" t="s">
        <v>1305</v>
      </c>
      <c r="F191" s="464" t="s">
        <v>1308</v>
      </c>
      <c r="G191" s="465" t="s">
        <v>2807</v>
      </c>
      <c r="H191" s="456" t="s">
        <v>2366</v>
      </c>
      <c r="I191" s="472" t="s">
        <v>2366</v>
      </c>
      <c r="J191" s="456" t="s">
        <v>2366</v>
      </c>
      <c r="K191" s="464"/>
      <c r="L191" s="464" t="s">
        <v>2404</v>
      </c>
      <c r="M191" s="455" t="s">
        <v>2374</v>
      </c>
      <c r="N191" s="460" t="s">
        <v>2366</v>
      </c>
      <c r="O191" s="460" t="s">
        <v>2366</v>
      </c>
      <c r="P191" s="460" t="s">
        <v>2366</v>
      </c>
      <c r="Q191" s="460" t="s">
        <v>2366</v>
      </c>
      <c r="R191" s="460" t="s">
        <v>2366</v>
      </c>
      <c r="S191" s="460" t="s">
        <v>2366</v>
      </c>
      <c r="T191" s="460" t="s">
        <v>2366</v>
      </c>
      <c r="U191" s="460" t="s">
        <v>2366</v>
      </c>
      <c r="V191" s="466"/>
      <c r="W191" s="464"/>
      <c r="X191" s="464"/>
      <c r="Y191" s="454"/>
      <c r="Z191" s="454"/>
      <c r="AA191" s="464"/>
      <c r="AB191" s="464"/>
      <c r="AC191" s="464"/>
      <c r="AD191" s="464"/>
      <c r="AE191" s="464"/>
      <c r="AF191" s="454"/>
      <c r="AG191" s="464"/>
      <c r="AH191" s="465"/>
    </row>
    <row r="192" spans="3:34" s="463" customFormat="1" ht="42.75">
      <c r="C192" s="454" t="s">
        <v>2808</v>
      </c>
      <c r="D192" s="454">
        <v>181</v>
      </c>
      <c r="E192" s="464" t="s">
        <v>1309</v>
      </c>
      <c r="F192" s="464" t="s">
        <v>1312</v>
      </c>
      <c r="G192" s="465" t="s">
        <v>2809</v>
      </c>
      <c r="H192" s="456" t="s">
        <v>2366</v>
      </c>
      <c r="I192" s="472" t="s">
        <v>2366</v>
      </c>
      <c r="J192" s="456" t="s">
        <v>2366</v>
      </c>
      <c r="K192" s="464"/>
      <c r="L192" s="464" t="s">
        <v>2404</v>
      </c>
      <c r="M192" s="455" t="s">
        <v>2374</v>
      </c>
      <c r="N192" s="460" t="s">
        <v>2366</v>
      </c>
      <c r="O192" s="460" t="s">
        <v>2366</v>
      </c>
      <c r="P192" s="460" t="s">
        <v>2366</v>
      </c>
      <c r="Q192" s="460" t="s">
        <v>2366</v>
      </c>
      <c r="R192" s="460" t="s">
        <v>2366</v>
      </c>
      <c r="S192" s="460" t="s">
        <v>2366</v>
      </c>
      <c r="T192" s="460" t="s">
        <v>2366</v>
      </c>
      <c r="U192" s="460" t="s">
        <v>2366</v>
      </c>
      <c r="V192" s="466"/>
      <c r="W192" s="464"/>
      <c r="X192" s="464"/>
      <c r="Y192" s="454"/>
      <c r="Z192" s="454"/>
      <c r="AA192" s="464"/>
      <c r="AB192" s="464"/>
      <c r="AC192" s="464"/>
      <c r="AD192" s="464"/>
      <c r="AE192" s="464"/>
      <c r="AF192" s="454"/>
      <c r="AG192" s="464"/>
      <c r="AH192" s="465"/>
    </row>
    <row r="193" spans="3:34" s="463" customFormat="1">
      <c r="C193" s="454" t="s">
        <v>2810</v>
      </c>
      <c r="D193" s="454">
        <v>182</v>
      </c>
      <c r="E193" s="464" t="s">
        <v>1313</v>
      </c>
      <c r="F193" s="464" t="s">
        <v>1036</v>
      </c>
      <c r="G193" s="473" t="s">
        <v>2366</v>
      </c>
      <c r="H193" s="456" t="s">
        <v>2366</v>
      </c>
      <c r="I193" s="472" t="s">
        <v>2366</v>
      </c>
      <c r="J193" s="456" t="s">
        <v>2366</v>
      </c>
      <c r="K193" s="473" t="s">
        <v>2366</v>
      </c>
      <c r="L193" s="473" t="s">
        <v>2366</v>
      </c>
      <c r="M193" s="473" t="s">
        <v>2366</v>
      </c>
      <c r="N193" s="473" t="s">
        <v>2366</v>
      </c>
      <c r="O193" s="473" t="s">
        <v>2366</v>
      </c>
      <c r="P193" s="473" t="s">
        <v>2366</v>
      </c>
      <c r="Q193" s="473" t="s">
        <v>2366</v>
      </c>
      <c r="R193" s="473" t="s">
        <v>2366</v>
      </c>
      <c r="S193" s="473" t="s">
        <v>2366</v>
      </c>
      <c r="T193" s="473" t="s">
        <v>2366</v>
      </c>
      <c r="U193" s="473" t="s">
        <v>2366</v>
      </c>
      <c r="V193" s="466"/>
      <c r="W193" s="464"/>
      <c r="X193" s="464"/>
      <c r="Y193" s="454"/>
      <c r="Z193" s="454"/>
      <c r="AA193" s="464"/>
      <c r="AB193" s="464"/>
      <c r="AC193" s="464"/>
      <c r="AD193" s="464"/>
      <c r="AE193" s="464"/>
      <c r="AF193" s="454"/>
      <c r="AG193" s="464"/>
      <c r="AH193" s="465"/>
    </row>
    <row r="194" spans="3:34" s="463" customFormat="1">
      <c r="C194" s="454" t="s">
        <v>2811</v>
      </c>
      <c r="D194" s="454">
        <v>183</v>
      </c>
      <c r="E194" s="464" t="s">
        <v>1315</v>
      </c>
      <c r="F194" s="464" t="s">
        <v>1036</v>
      </c>
      <c r="G194" s="473" t="s">
        <v>2366</v>
      </c>
      <c r="H194" s="456" t="s">
        <v>2366</v>
      </c>
      <c r="I194" s="472" t="s">
        <v>2366</v>
      </c>
      <c r="J194" s="456" t="s">
        <v>2366</v>
      </c>
      <c r="K194" s="473" t="s">
        <v>2366</v>
      </c>
      <c r="L194" s="473" t="s">
        <v>2366</v>
      </c>
      <c r="M194" s="473" t="s">
        <v>2366</v>
      </c>
      <c r="N194" s="473" t="s">
        <v>2366</v>
      </c>
      <c r="O194" s="473" t="s">
        <v>2366</v>
      </c>
      <c r="P194" s="473" t="s">
        <v>2366</v>
      </c>
      <c r="Q194" s="473" t="s">
        <v>2366</v>
      </c>
      <c r="R194" s="473" t="s">
        <v>2366</v>
      </c>
      <c r="S194" s="473" t="s">
        <v>2366</v>
      </c>
      <c r="T194" s="473" t="s">
        <v>2366</v>
      </c>
      <c r="U194" s="473" t="s">
        <v>2366</v>
      </c>
      <c r="V194" s="466"/>
      <c r="W194" s="464"/>
      <c r="X194" s="464"/>
      <c r="Y194" s="454"/>
      <c r="Z194" s="454"/>
      <c r="AA194" s="464"/>
      <c r="AB194" s="464"/>
      <c r="AC194" s="464"/>
      <c r="AD194" s="464"/>
      <c r="AE194" s="464"/>
      <c r="AF194" s="454"/>
      <c r="AG194" s="464"/>
      <c r="AH194" s="465"/>
    </row>
    <row r="195" spans="3:34" s="463" customFormat="1">
      <c r="C195" s="454" t="s">
        <v>2812</v>
      </c>
      <c r="D195" s="454">
        <v>184</v>
      </c>
      <c r="E195" s="464" t="s">
        <v>584</v>
      </c>
      <c r="F195" s="464" t="s">
        <v>2388</v>
      </c>
      <c r="G195" s="464" t="s">
        <v>2389</v>
      </c>
      <c r="H195" s="456" t="s">
        <v>2366</v>
      </c>
      <c r="I195" s="472" t="s">
        <v>2366</v>
      </c>
      <c r="J195" s="456" t="s">
        <v>2366</v>
      </c>
      <c r="K195" s="464" t="s">
        <v>2390</v>
      </c>
      <c r="L195" s="457" t="s">
        <v>2366</v>
      </c>
      <c r="M195" s="455">
        <v>3.3</v>
      </c>
      <c r="N195" s="455" t="s">
        <v>2391</v>
      </c>
      <c r="O195" s="455" t="s">
        <v>2389</v>
      </c>
      <c r="P195" s="455" t="s">
        <v>2392</v>
      </c>
      <c r="Q195" s="460" t="s">
        <v>2366</v>
      </c>
      <c r="R195" s="460" t="s">
        <v>2366</v>
      </c>
      <c r="S195" s="460" t="s">
        <v>2366</v>
      </c>
      <c r="T195" s="460" t="s">
        <v>2366</v>
      </c>
      <c r="U195" s="460" t="s">
        <v>2366</v>
      </c>
      <c r="V195" s="466"/>
      <c r="W195" s="464"/>
      <c r="X195" s="464"/>
      <c r="Y195" s="454"/>
      <c r="Z195" s="454"/>
      <c r="AA195" s="464"/>
      <c r="AB195" s="464"/>
      <c r="AC195" s="464"/>
      <c r="AD195" s="464"/>
      <c r="AE195" s="464"/>
      <c r="AF195" s="454"/>
      <c r="AG195" s="464"/>
      <c r="AH195" s="465"/>
    </row>
    <row r="196" spans="3:34" s="463" customFormat="1">
      <c r="C196" s="454" t="s">
        <v>2813</v>
      </c>
      <c r="D196" s="454">
        <v>185</v>
      </c>
      <c r="E196" s="464" t="s">
        <v>1317</v>
      </c>
      <c r="F196" s="464" t="s">
        <v>1036</v>
      </c>
      <c r="G196" s="473" t="s">
        <v>2366</v>
      </c>
      <c r="H196" s="456" t="s">
        <v>2366</v>
      </c>
      <c r="I196" s="472" t="s">
        <v>2366</v>
      </c>
      <c r="J196" s="456" t="s">
        <v>2366</v>
      </c>
      <c r="K196" s="473" t="s">
        <v>2366</v>
      </c>
      <c r="L196" s="473" t="s">
        <v>2366</v>
      </c>
      <c r="M196" s="473" t="s">
        <v>2366</v>
      </c>
      <c r="N196" s="473" t="s">
        <v>2366</v>
      </c>
      <c r="O196" s="473" t="s">
        <v>2366</v>
      </c>
      <c r="P196" s="473" t="s">
        <v>2366</v>
      </c>
      <c r="Q196" s="473" t="s">
        <v>2366</v>
      </c>
      <c r="R196" s="473" t="s">
        <v>2366</v>
      </c>
      <c r="S196" s="473" t="s">
        <v>2366</v>
      </c>
      <c r="T196" s="473" t="s">
        <v>2366</v>
      </c>
      <c r="U196" s="473" t="s">
        <v>2366</v>
      </c>
      <c r="V196" s="466"/>
      <c r="W196" s="464"/>
      <c r="X196" s="464"/>
      <c r="Y196" s="454"/>
      <c r="Z196" s="454"/>
      <c r="AA196" s="464"/>
      <c r="AB196" s="464"/>
      <c r="AC196" s="464"/>
      <c r="AD196" s="464"/>
      <c r="AE196" s="464"/>
      <c r="AF196" s="454"/>
      <c r="AG196" s="464"/>
      <c r="AH196" s="465"/>
    </row>
    <row r="197" spans="3:34" s="463" customFormat="1">
      <c r="C197" s="454" t="s">
        <v>2814</v>
      </c>
      <c r="D197" s="454">
        <v>186</v>
      </c>
      <c r="E197" s="464" t="s">
        <v>1319</v>
      </c>
      <c r="F197" s="464" t="s">
        <v>1036</v>
      </c>
      <c r="G197" s="473" t="s">
        <v>2366</v>
      </c>
      <c r="H197" s="456" t="s">
        <v>2366</v>
      </c>
      <c r="I197" s="472" t="s">
        <v>2366</v>
      </c>
      <c r="J197" s="456" t="s">
        <v>2366</v>
      </c>
      <c r="K197" s="473" t="s">
        <v>2366</v>
      </c>
      <c r="L197" s="473" t="s">
        <v>2366</v>
      </c>
      <c r="M197" s="473" t="s">
        <v>2366</v>
      </c>
      <c r="N197" s="473" t="s">
        <v>2366</v>
      </c>
      <c r="O197" s="473" t="s">
        <v>2366</v>
      </c>
      <c r="P197" s="473" t="s">
        <v>2366</v>
      </c>
      <c r="Q197" s="473" t="s">
        <v>2366</v>
      </c>
      <c r="R197" s="473" t="s">
        <v>2366</v>
      </c>
      <c r="S197" s="473" t="s">
        <v>2366</v>
      </c>
      <c r="T197" s="473" t="s">
        <v>2366</v>
      </c>
      <c r="U197" s="473" t="s">
        <v>2366</v>
      </c>
      <c r="V197" s="466"/>
      <c r="W197" s="464"/>
      <c r="X197" s="464"/>
      <c r="Y197" s="454"/>
      <c r="Z197" s="454"/>
      <c r="AA197" s="464"/>
      <c r="AB197" s="464"/>
      <c r="AC197" s="464"/>
      <c r="AD197" s="464"/>
      <c r="AE197" s="464"/>
      <c r="AF197" s="454"/>
      <c r="AG197" s="464"/>
      <c r="AH197" s="465"/>
    </row>
    <row r="198" spans="3:34" s="463" customFormat="1">
      <c r="C198" s="454" t="s">
        <v>2815</v>
      </c>
      <c r="D198" s="454">
        <v>187</v>
      </c>
      <c r="E198" s="464" t="s">
        <v>1321</v>
      </c>
      <c r="F198" s="464" t="s">
        <v>1036</v>
      </c>
      <c r="G198" s="473" t="s">
        <v>2366</v>
      </c>
      <c r="H198" s="456" t="s">
        <v>2366</v>
      </c>
      <c r="I198" s="472" t="s">
        <v>2366</v>
      </c>
      <c r="J198" s="456" t="s">
        <v>2366</v>
      </c>
      <c r="K198" s="473" t="s">
        <v>2366</v>
      </c>
      <c r="L198" s="473" t="s">
        <v>2366</v>
      </c>
      <c r="M198" s="473" t="s">
        <v>2366</v>
      </c>
      <c r="N198" s="473" t="s">
        <v>2366</v>
      </c>
      <c r="O198" s="473" t="s">
        <v>2366</v>
      </c>
      <c r="P198" s="473" t="s">
        <v>2366</v>
      </c>
      <c r="Q198" s="473" t="s">
        <v>2366</v>
      </c>
      <c r="R198" s="473" t="s">
        <v>2366</v>
      </c>
      <c r="S198" s="473" t="s">
        <v>2366</v>
      </c>
      <c r="T198" s="473" t="s">
        <v>2366</v>
      </c>
      <c r="U198" s="473" t="s">
        <v>2366</v>
      </c>
      <c r="V198" s="466"/>
      <c r="W198" s="464"/>
      <c r="X198" s="464"/>
      <c r="Y198" s="454"/>
      <c r="Z198" s="454"/>
      <c r="AA198" s="464"/>
      <c r="AB198" s="464"/>
      <c r="AC198" s="464"/>
      <c r="AD198" s="464"/>
      <c r="AE198" s="464"/>
      <c r="AF198" s="454"/>
      <c r="AG198" s="464"/>
      <c r="AH198" s="465"/>
    </row>
    <row r="199" spans="3:34" s="463" customFormat="1">
      <c r="C199" s="454" t="s">
        <v>2816</v>
      </c>
      <c r="D199" s="454">
        <v>188</v>
      </c>
      <c r="E199" s="464" t="s">
        <v>1323</v>
      </c>
      <c r="F199" s="464" t="s">
        <v>1036</v>
      </c>
      <c r="G199" s="473" t="s">
        <v>2366</v>
      </c>
      <c r="H199" s="456" t="s">
        <v>2366</v>
      </c>
      <c r="I199" s="472" t="s">
        <v>2366</v>
      </c>
      <c r="J199" s="456" t="s">
        <v>2366</v>
      </c>
      <c r="K199" s="473" t="s">
        <v>2366</v>
      </c>
      <c r="L199" s="473" t="s">
        <v>2366</v>
      </c>
      <c r="M199" s="473" t="s">
        <v>2366</v>
      </c>
      <c r="N199" s="473" t="s">
        <v>2366</v>
      </c>
      <c r="O199" s="473" t="s">
        <v>2366</v>
      </c>
      <c r="P199" s="473" t="s">
        <v>2366</v>
      </c>
      <c r="Q199" s="473" t="s">
        <v>2366</v>
      </c>
      <c r="R199" s="473" t="s">
        <v>2366</v>
      </c>
      <c r="S199" s="473" t="s">
        <v>2366</v>
      </c>
      <c r="T199" s="473" t="s">
        <v>2366</v>
      </c>
      <c r="U199" s="473" t="s">
        <v>2366</v>
      </c>
      <c r="V199" s="466"/>
      <c r="W199" s="464"/>
      <c r="X199" s="464"/>
      <c r="Y199" s="454"/>
      <c r="Z199" s="454"/>
      <c r="AA199" s="464"/>
      <c r="AB199" s="464"/>
      <c r="AC199" s="464"/>
      <c r="AD199" s="464"/>
      <c r="AE199" s="464"/>
      <c r="AF199" s="454"/>
      <c r="AG199" s="464"/>
      <c r="AH199" s="465"/>
    </row>
    <row r="200" spans="3:34" s="463" customFormat="1">
      <c r="C200" s="454" t="s">
        <v>2817</v>
      </c>
      <c r="D200" s="454">
        <v>189</v>
      </c>
      <c r="E200" s="464" t="s">
        <v>1326</v>
      </c>
      <c r="F200" s="464" t="s">
        <v>1036</v>
      </c>
      <c r="G200" s="473" t="s">
        <v>2366</v>
      </c>
      <c r="H200" s="456" t="s">
        <v>2366</v>
      </c>
      <c r="I200" s="472" t="s">
        <v>2366</v>
      </c>
      <c r="J200" s="456" t="s">
        <v>2366</v>
      </c>
      <c r="K200" s="473" t="s">
        <v>2366</v>
      </c>
      <c r="L200" s="473" t="s">
        <v>2366</v>
      </c>
      <c r="M200" s="473" t="s">
        <v>2366</v>
      </c>
      <c r="N200" s="473" t="s">
        <v>2366</v>
      </c>
      <c r="O200" s="473" t="s">
        <v>2366</v>
      </c>
      <c r="P200" s="473" t="s">
        <v>2366</v>
      </c>
      <c r="Q200" s="473" t="s">
        <v>2366</v>
      </c>
      <c r="R200" s="473" t="s">
        <v>2366</v>
      </c>
      <c r="S200" s="473" t="s">
        <v>2366</v>
      </c>
      <c r="T200" s="473" t="s">
        <v>2366</v>
      </c>
      <c r="U200" s="473" t="s">
        <v>2366</v>
      </c>
      <c r="V200" s="466"/>
      <c r="W200" s="464"/>
      <c r="X200" s="464"/>
      <c r="Y200" s="454"/>
      <c r="Z200" s="454"/>
      <c r="AA200" s="464"/>
      <c r="AB200" s="464"/>
      <c r="AC200" s="464"/>
      <c r="AD200" s="464"/>
      <c r="AE200" s="464"/>
      <c r="AF200" s="454"/>
      <c r="AG200" s="464"/>
      <c r="AH200" s="465"/>
    </row>
    <row r="201" spans="3:34" s="463" customFormat="1">
      <c r="C201" s="454" t="s">
        <v>2818</v>
      </c>
      <c r="D201" s="454">
        <v>190</v>
      </c>
      <c r="E201" s="464" t="s">
        <v>1329</v>
      </c>
      <c r="F201" s="464" t="s">
        <v>1036</v>
      </c>
      <c r="G201" s="473" t="s">
        <v>2366</v>
      </c>
      <c r="H201" s="456" t="s">
        <v>2366</v>
      </c>
      <c r="I201" s="472" t="s">
        <v>2366</v>
      </c>
      <c r="J201" s="456" t="s">
        <v>2366</v>
      </c>
      <c r="K201" s="473" t="s">
        <v>2366</v>
      </c>
      <c r="L201" s="473" t="s">
        <v>2366</v>
      </c>
      <c r="M201" s="473" t="s">
        <v>2366</v>
      </c>
      <c r="N201" s="473" t="s">
        <v>2366</v>
      </c>
      <c r="O201" s="473" t="s">
        <v>2366</v>
      </c>
      <c r="P201" s="473" t="s">
        <v>2366</v>
      </c>
      <c r="Q201" s="473" t="s">
        <v>2366</v>
      </c>
      <c r="R201" s="473" t="s">
        <v>2366</v>
      </c>
      <c r="S201" s="473" t="s">
        <v>2366</v>
      </c>
      <c r="T201" s="473" t="s">
        <v>2366</v>
      </c>
      <c r="U201" s="473" t="s">
        <v>2366</v>
      </c>
      <c r="V201" s="466"/>
      <c r="W201" s="464"/>
      <c r="X201" s="464"/>
      <c r="Y201" s="454"/>
      <c r="Z201" s="454"/>
      <c r="AA201" s="464"/>
      <c r="AB201" s="464"/>
      <c r="AC201" s="464"/>
      <c r="AD201" s="464"/>
      <c r="AE201" s="464"/>
      <c r="AF201" s="454"/>
      <c r="AG201" s="464"/>
      <c r="AH201" s="465"/>
    </row>
    <row r="202" spans="3:34" s="463" customFormat="1">
      <c r="C202" s="454" t="s">
        <v>2819</v>
      </c>
      <c r="D202" s="454">
        <v>191</v>
      </c>
      <c r="E202" s="464" t="s">
        <v>584</v>
      </c>
      <c r="F202" s="464" t="s">
        <v>2388</v>
      </c>
      <c r="G202" s="464" t="s">
        <v>2389</v>
      </c>
      <c r="H202" s="456" t="s">
        <v>2366</v>
      </c>
      <c r="I202" s="472" t="s">
        <v>2366</v>
      </c>
      <c r="J202" s="456" t="s">
        <v>2366</v>
      </c>
      <c r="K202" s="464" t="s">
        <v>2390</v>
      </c>
      <c r="L202" s="457" t="s">
        <v>2366</v>
      </c>
      <c r="M202" s="455">
        <v>3.3</v>
      </c>
      <c r="N202" s="455" t="s">
        <v>2391</v>
      </c>
      <c r="O202" s="455" t="s">
        <v>2389</v>
      </c>
      <c r="P202" s="455" t="s">
        <v>2392</v>
      </c>
      <c r="Q202" s="460" t="s">
        <v>2366</v>
      </c>
      <c r="R202" s="460" t="s">
        <v>2366</v>
      </c>
      <c r="S202" s="460" t="s">
        <v>2366</v>
      </c>
      <c r="T202" s="460" t="s">
        <v>2366</v>
      </c>
      <c r="U202" s="460" t="s">
        <v>2366</v>
      </c>
      <c r="V202" s="466"/>
      <c r="W202" s="464"/>
      <c r="X202" s="464"/>
      <c r="Y202" s="454"/>
      <c r="Z202" s="454"/>
      <c r="AA202" s="464"/>
      <c r="AB202" s="464"/>
      <c r="AC202" s="464"/>
      <c r="AD202" s="464"/>
      <c r="AE202" s="464"/>
      <c r="AF202" s="454"/>
      <c r="AG202" s="464"/>
      <c r="AH202" s="465"/>
    </row>
    <row r="203" spans="3:34" s="463" customFormat="1" ht="57">
      <c r="C203" s="454" t="s">
        <v>2820</v>
      </c>
      <c r="D203" s="454">
        <v>192</v>
      </c>
      <c r="E203" s="464" t="s">
        <v>1331</v>
      </c>
      <c r="F203" s="464" t="s">
        <v>1334</v>
      </c>
      <c r="G203" s="465" t="s">
        <v>2821</v>
      </c>
      <c r="H203" s="456" t="s">
        <v>2366</v>
      </c>
      <c r="I203" s="472" t="s">
        <v>2366</v>
      </c>
      <c r="J203" s="456" t="s">
        <v>2366</v>
      </c>
      <c r="K203" s="464"/>
      <c r="L203" s="464" t="s">
        <v>2404</v>
      </c>
      <c r="M203" s="455" t="s">
        <v>2374</v>
      </c>
      <c r="N203" s="460" t="s">
        <v>2366</v>
      </c>
      <c r="O203" s="460" t="s">
        <v>2366</v>
      </c>
      <c r="P203" s="460" t="s">
        <v>2366</v>
      </c>
      <c r="Q203" s="460" t="s">
        <v>2366</v>
      </c>
      <c r="R203" s="460" t="s">
        <v>2366</v>
      </c>
      <c r="S203" s="460" t="s">
        <v>2366</v>
      </c>
      <c r="T203" s="460" t="s">
        <v>2366</v>
      </c>
      <c r="U203" s="460" t="s">
        <v>2366</v>
      </c>
      <c r="V203" s="466"/>
      <c r="W203" s="464"/>
      <c r="X203" s="464"/>
      <c r="Y203" s="454"/>
      <c r="Z203" s="454"/>
      <c r="AA203" s="464"/>
      <c r="AB203" s="464"/>
      <c r="AC203" s="464"/>
      <c r="AD203" s="464"/>
      <c r="AE203" s="464"/>
      <c r="AF203" s="454"/>
      <c r="AG203" s="464"/>
      <c r="AH203" s="465"/>
    </row>
    <row r="204" spans="3:34" s="463" customFormat="1" ht="71.25">
      <c r="C204" s="454" t="s">
        <v>2822</v>
      </c>
      <c r="D204" s="454">
        <v>193</v>
      </c>
      <c r="E204" s="464" t="s">
        <v>1336</v>
      </c>
      <c r="F204" s="464" t="s">
        <v>1339</v>
      </c>
      <c r="G204" s="465" t="s">
        <v>2823</v>
      </c>
      <c r="H204" s="456" t="s">
        <v>2366</v>
      </c>
      <c r="I204" s="472" t="s">
        <v>2366</v>
      </c>
      <c r="J204" s="456" t="s">
        <v>2366</v>
      </c>
      <c r="K204" s="464"/>
      <c r="L204" s="464" t="s">
        <v>2404</v>
      </c>
      <c r="M204" s="455" t="s">
        <v>2374</v>
      </c>
      <c r="N204" s="460" t="s">
        <v>2366</v>
      </c>
      <c r="O204" s="460" t="s">
        <v>2366</v>
      </c>
      <c r="P204" s="460" t="s">
        <v>2366</v>
      </c>
      <c r="Q204" s="460" t="s">
        <v>2366</v>
      </c>
      <c r="R204" s="460" t="s">
        <v>2366</v>
      </c>
      <c r="S204" s="460" t="s">
        <v>2366</v>
      </c>
      <c r="T204" s="460" t="s">
        <v>2366</v>
      </c>
      <c r="U204" s="460" t="s">
        <v>2366</v>
      </c>
      <c r="V204" s="466"/>
      <c r="W204" s="464"/>
      <c r="X204" s="464"/>
      <c r="Y204" s="454"/>
      <c r="Z204" s="454"/>
      <c r="AA204" s="464"/>
      <c r="AB204" s="464"/>
      <c r="AC204" s="464"/>
      <c r="AD204" s="464"/>
      <c r="AE204" s="464"/>
      <c r="AF204" s="454"/>
      <c r="AG204" s="464"/>
      <c r="AH204" s="465"/>
    </row>
    <row r="205" spans="3:34" s="463" customFormat="1">
      <c r="C205" s="454" t="s">
        <v>2824</v>
      </c>
      <c r="D205" s="454">
        <v>194</v>
      </c>
      <c r="E205" s="464" t="s">
        <v>1340</v>
      </c>
      <c r="F205" s="464" t="s">
        <v>1036</v>
      </c>
      <c r="G205" s="473" t="s">
        <v>2366</v>
      </c>
      <c r="H205" s="456" t="s">
        <v>2366</v>
      </c>
      <c r="I205" s="472" t="s">
        <v>2366</v>
      </c>
      <c r="J205" s="456" t="s">
        <v>2366</v>
      </c>
      <c r="K205" s="473" t="s">
        <v>2366</v>
      </c>
      <c r="L205" s="473" t="s">
        <v>2366</v>
      </c>
      <c r="M205" s="473" t="s">
        <v>2366</v>
      </c>
      <c r="N205" s="473" t="s">
        <v>2366</v>
      </c>
      <c r="O205" s="473" t="s">
        <v>2366</v>
      </c>
      <c r="P205" s="473" t="s">
        <v>2366</v>
      </c>
      <c r="Q205" s="473" t="s">
        <v>2366</v>
      </c>
      <c r="R205" s="473" t="s">
        <v>2366</v>
      </c>
      <c r="S205" s="473" t="s">
        <v>2366</v>
      </c>
      <c r="T205" s="473" t="s">
        <v>2366</v>
      </c>
      <c r="U205" s="473" t="s">
        <v>2366</v>
      </c>
      <c r="V205" s="466"/>
      <c r="W205" s="464"/>
      <c r="X205" s="464"/>
      <c r="Y205" s="454"/>
      <c r="Z205" s="454"/>
      <c r="AA205" s="464"/>
      <c r="AB205" s="464"/>
      <c r="AC205" s="464"/>
      <c r="AD205" s="464"/>
      <c r="AE205" s="464"/>
      <c r="AF205" s="454"/>
      <c r="AG205" s="464"/>
      <c r="AH205" s="465"/>
    </row>
    <row r="206" spans="3:34" s="463" customFormat="1">
      <c r="C206" s="454" t="s">
        <v>2825</v>
      </c>
      <c r="D206" s="454">
        <v>195</v>
      </c>
      <c r="E206" s="464" t="s">
        <v>1342</v>
      </c>
      <c r="F206" s="464" t="s">
        <v>1036</v>
      </c>
      <c r="G206" s="473" t="s">
        <v>2366</v>
      </c>
      <c r="H206" s="456" t="s">
        <v>2366</v>
      </c>
      <c r="I206" s="472" t="s">
        <v>2366</v>
      </c>
      <c r="J206" s="456" t="s">
        <v>2366</v>
      </c>
      <c r="K206" s="473" t="s">
        <v>2366</v>
      </c>
      <c r="L206" s="473" t="s">
        <v>2366</v>
      </c>
      <c r="M206" s="473" t="s">
        <v>2366</v>
      </c>
      <c r="N206" s="473" t="s">
        <v>2366</v>
      </c>
      <c r="O206" s="473" t="s">
        <v>2366</v>
      </c>
      <c r="P206" s="473" t="s">
        <v>2366</v>
      </c>
      <c r="Q206" s="473" t="s">
        <v>2366</v>
      </c>
      <c r="R206" s="473" t="s">
        <v>2366</v>
      </c>
      <c r="S206" s="473" t="s">
        <v>2366</v>
      </c>
      <c r="T206" s="473" t="s">
        <v>2366</v>
      </c>
      <c r="U206" s="473" t="s">
        <v>2366</v>
      </c>
      <c r="V206" s="466"/>
      <c r="W206" s="464"/>
      <c r="X206" s="464"/>
      <c r="Y206" s="454"/>
      <c r="Z206" s="454"/>
      <c r="AA206" s="464"/>
      <c r="AB206" s="464"/>
      <c r="AC206" s="464"/>
      <c r="AD206" s="464"/>
      <c r="AE206" s="464"/>
      <c r="AF206" s="454"/>
      <c r="AG206" s="464"/>
      <c r="AH206" s="465"/>
    </row>
    <row r="207" spans="3:34" s="463" customFormat="1">
      <c r="C207" s="454" t="s">
        <v>2826</v>
      </c>
      <c r="D207" s="454">
        <v>196</v>
      </c>
      <c r="E207" s="464" t="s">
        <v>656</v>
      </c>
      <c r="F207" s="464" t="s">
        <v>2398</v>
      </c>
      <c r="G207" s="464" t="s">
        <v>2399</v>
      </c>
      <c r="H207" s="456" t="s">
        <v>2366</v>
      </c>
      <c r="I207" s="472" t="s">
        <v>2366</v>
      </c>
      <c r="J207" s="456" t="s">
        <v>2366</v>
      </c>
      <c r="K207" s="464"/>
      <c r="L207" s="464" t="s">
        <v>2366</v>
      </c>
      <c r="M207" s="455">
        <v>1.26</v>
      </c>
      <c r="N207" s="455" t="s">
        <v>2391</v>
      </c>
      <c r="O207" s="455" t="s">
        <v>2399</v>
      </c>
      <c r="P207" s="455" t="s">
        <v>2400</v>
      </c>
      <c r="Q207" s="460" t="s">
        <v>2366</v>
      </c>
      <c r="R207" s="460" t="s">
        <v>2366</v>
      </c>
      <c r="S207" s="460" t="s">
        <v>2366</v>
      </c>
      <c r="T207" s="460" t="s">
        <v>2366</v>
      </c>
      <c r="U207" s="460" t="s">
        <v>2366</v>
      </c>
      <c r="V207" s="466"/>
      <c r="W207" s="464"/>
      <c r="X207" s="464"/>
      <c r="Y207" s="454"/>
      <c r="Z207" s="454"/>
      <c r="AA207" s="464"/>
      <c r="AB207" s="464"/>
      <c r="AC207" s="464"/>
      <c r="AD207" s="464"/>
      <c r="AE207" s="464"/>
      <c r="AF207" s="454"/>
      <c r="AG207" s="464"/>
      <c r="AH207" s="465"/>
    </row>
    <row r="208" spans="3:34" s="463" customFormat="1">
      <c r="C208" s="454" t="s">
        <v>2827</v>
      </c>
      <c r="D208" s="454">
        <v>197</v>
      </c>
      <c r="E208" s="464" t="s">
        <v>584</v>
      </c>
      <c r="F208" s="464" t="s">
        <v>2388</v>
      </c>
      <c r="G208" s="464" t="s">
        <v>2389</v>
      </c>
      <c r="H208" s="456" t="s">
        <v>2366</v>
      </c>
      <c r="I208" s="472" t="s">
        <v>2366</v>
      </c>
      <c r="J208" s="456" t="s">
        <v>2366</v>
      </c>
      <c r="K208" s="464" t="s">
        <v>2390</v>
      </c>
      <c r="L208" s="457" t="s">
        <v>2366</v>
      </c>
      <c r="M208" s="455">
        <v>3.3</v>
      </c>
      <c r="N208" s="455" t="s">
        <v>2391</v>
      </c>
      <c r="O208" s="455" t="s">
        <v>2389</v>
      </c>
      <c r="P208" s="455" t="s">
        <v>2392</v>
      </c>
      <c r="Q208" s="460" t="s">
        <v>2366</v>
      </c>
      <c r="R208" s="460" t="s">
        <v>2366</v>
      </c>
      <c r="S208" s="460" t="s">
        <v>2366</v>
      </c>
      <c r="T208" s="460" t="s">
        <v>2366</v>
      </c>
      <c r="U208" s="460" t="s">
        <v>2366</v>
      </c>
      <c r="V208" s="466"/>
      <c r="W208" s="464"/>
      <c r="X208" s="464"/>
      <c r="Y208" s="454"/>
      <c r="Z208" s="454"/>
      <c r="AA208" s="464"/>
      <c r="AB208" s="464"/>
      <c r="AC208" s="464"/>
      <c r="AD208" s="464"/>
      <c r="AE208" s="464"/>
      <c r="AF208" s="454"/>
      <c r="AG208" s="464"/>
      <c r="AH208" s="465"/>
    </row>
    <row r="209" spans="3:34" s="463" customFormat="1">
      <c r="C209" s="454" t="s">
        <v>2828</v>
      </c>
      <c r="D209" s="454">
        <v>198</v>
      </c>
      <c r="E209" s="464" t="s">
        <v>584</v>
      </c>
      <c r="F209" s="464" t="s">
        <v>2388</v>
      </c>
      <c r="G209" s="464" t="s">
        <v>2389</v>
      </c>
      <c r="H209" s="456" t="s">
        <v>2366</v>
      </c>
      <c r="I209" s="472" t="s">
        <v>2366</v>
      </c>
      <c r="J209" s="456" t="s">
        <v>2366</v>
      </c>
      <c r="K209" s="464" t="s">
        <v>2390</v>
      </c>
      <c r="L209" s="457" t="s">
        <v>2366</v>
      </c>
      <c r="M209" s="455">
        <v>3.3</v>
      </c>
      <c r="N209" s="455" t="s">
        <v>2391</v>
      </c>
      <c r="O209" s="455" t="s">
        <v>2389</v>
      </c>
      <c r="P209" s="455" t="s">
        <v>2392</v>
      </c>
      <c r="Q209" s="460" t="s">
        <v>2366</v>
      </c>
      <c r="R209" s="460" t="s">
        <v>2366</v>
      </c>
      <c r="S209" s="460" t="s">
        <v>2366</v>
      </c>
      <c r="T209" s="460" t="s">
        <v>2366</v>
      </c>
      <c r="U209" s="460" t="s">
        <v>2366</v>
      </c>
      <c r="V209" s="466"/>
      <c r="W209" s="464"/>
      <c r="X209" s="464"/>
      <c r="Y209" s="454"/>
      <c r="Z209" s="454"/>
      <c r="AA209" s="464"/>
      <c r="AB209" s="464"/>
      <c r="AC209" s="464"/>
      <c r="AD209" s="464"/>
      <c r="AE209" s="464"/>
      <c r="AF209" s="454"/>
      <c r="AG209" s="464"/>
      <c r="AH209" s="465"/>
    </row>
    <row r="210" spans="3:34" s="463" customFormat="1">
      <c r="C210" s="454" t="s">
        <v>2829</v>
      </c>
      <c r="D210" s="454">
        <v>199</v>
      </c>
      <c r="E210" s="464" t="s">
        <v>584</v>
      </c>
      <c r="F210" s="464" t="s">
        <v>2388</v>
      </c>
      <c r="G210" s="464" t="s">
        <v>2389</v>
      </c>
      <c r="H210" s="456" t="s">
        <v>2366</v>
      </c>
      <c r="I210" s="472" t="s">
        <v>2366</v>
      </c>
      <c r="J210" s="456" t="s">
        <v>2366</v>
      </c>
      <c r="K210" s="464" t="s">
        <v>2390</v>
      </c>
      <c r="L210" s="457" t="s">
        <v>2366</v>
      </c>
      <c r="M210" s="455">
        <v>3.3</v>
      </c>
      <c r="N210" s="455" t="s">
        <v>2391</v>
      </c>
      <c r="O210" s="455" t="s">
        <v>2389</v>
      </c>
      <c r="P210" s="455" t="s">
        <v>2392</v>
      </c>
      <c r="Q210" s="460" t="s">
        <v>2366</v>
      </c>
      <c r="R210" s="460" t="s">
        <v>2366</v>
      </c>
      <c r="S210" s="460" t="s">
        <v>2366</v>
      </c>
      <c r="T210" s="460" t="s">
        <v>2366</v>
      </c>
      <c r="U210" s="460" t="s">
        <v>2366</v>
      </c>
      <c r="V210" s="466"/>
      <c r="W210" s="464"/>
      <c r="X210" s="464"/>
      <c r="Y210" s="454"/>
      <c r="Z210" s="454"/>
      <c r="AA210" s="464"/>
      <c r="AB210" s="464"/>
      <c r="AC210" s="464"/>
      <c r="AD210" s="464"/>
      <c r="AE210" s="464"/>
      <c r="AF210" s="454"/>
      <c r="AG210" s="464"/>
      <c r="AH210" s="465"/>
    </row>
    <row r="211" spans="3:34" s="463" customFormat="1" ht="28.5">
      <c r="C211" s="454" t="s">
        <v>2830</v>
      </c>
      <c r="D211" s="454">
        <v>200</v>
      </c>
      <c r="E211" s="464" t="s">
        <v>1345</v>
      </c>
      <c r="F211" s="464" t="s">
        <v>1344</v>
      </c>
      <c r="G211" s="465" t="s">
        <v>2831</v>
      </c>
      <c r="H211" s="456" t="s">
        <v>2523</v>
      </c>
      <c r="I211" s="472" t="s">
        <v>2366</v>
      </c>
      <c r="J211" s="472" t="s">
        <v>2371</v>
      </c>
      <c r="K211" s="464"/>
      <c r="L211" s="457" t="s">
        <v>2366</v>
      </c>
      <c r="M211" s="455" t="s">
        <v>2374</v>
      </c>
      <c r="N211" s="460" t="s">
        <v>2366</v>
      </c>
      <c r="O211" s="455" t="s">
        <v>2832</v>
      </c>
      <c r="P211" s="473" t="s">
        <v>2366</v>
      </c>
      <c r="Q211" s="473" t="s">
        <v>2366</v>
      </c>
      <c r="R211" s="473" t="s">
        <v>2366</v>
      </c>
      <c r="S211" s="473" t="s">
        <v>2366</v>
      </c>
      <c r="T211" s="473" t="s">
        <v>2366</v>
      </c>
      <c r="U211" s="473" t="s">
        <v>2366</v>
      </c>
      <c r="V211" s="466"/>
      <c r="W211" s="464"/>
      <c r="X211" s="464"/>
      <c r="Y211" s="454"/>
      <c r="Z211" s="454"/>
      <c r="AA211" s="464"/>
      <c r="AB211" s="464"/>
      <c r="AC211" s="464"/>
      <c r="AD211" s="464"/>
      <c r="AE211" s="464"/>
      <c r="AF211" s="454"/>
      <c r="AG211" s="464"/>
      <c r="AH211" s="465"/>
    </row>
    <row r="212" spans="3:34" s="463" customFormat="1" ht="36.75" customHeight="1">
      <c r="C212" s="454" t="s">
        <v>2833</v>
      </c>
      <c r="D212" s="454">
        <v>201</v>
      </c>
      <c r="E212" s="464" t="s">
        <v>1349</v>
      </c>
      <c r="F212" s="464" t="s">
        <v>2834</v>
      </c>
      <c r="G212" s="465" t="s">
        <v>2835</v>
      </c>
      <c r="H212" s="456" t="s">
        <v>2366</v>
      </c>
      <c r="I212" s="472" t="s">
        <v>2370</v>
      </c>
      <c r="J212" s="472" t="s">
        <v>2371</v>
      </c>
      <c r="K212" s="473" t="s">
        <v>2366</v>
      </c>
      <c r="L212" s="473" t="s">
        <v>2836</v>
      </c>
      <c r="M212" s="455" t="s">
        <v>2374</v>
      </c>
      <c r="N212" s="473" t="s">
        <v>2366</v>
      </c>
      <c r="O212" s="473" t="s">
        <v>2836</v>
      </c>
      <c r="P212" s="473" t="s">
        <v>2837</v>
      </c>
      <c r="Q212" s="473" t="s">
        <v>2838</v>
      </c>
      <c r="R212" s="473" t="s">
        <v>2839</v>
      </c>
      <c r="S212" s="473" t="s">
        <v>2366</v>
      </c>
      <c r="T212" s="473" t="s">
        <v>2366</v>
      </c>
      <c r="U212" s="473" t="s">
        <v>2366</v>
      </c>
      <c r="V212" s="466"/>
      <c r="W212" s="464"/>
      <c r="X212" s="464"/>
      <c r="Y212" s="454"/>
      <c r="Z212" s="454"/>
      <c r="AA212" s="464"/>
      <c r="AB212" s="464"/>
      <c r="AC212" s="464"/>
      <c r="AD212" s="464"/>
      <c r="AE212" s="464"/>
      <c r="AF212" s="454"/>
      <c r="AG212" s="464"/>
      <c r="AH212" s="465"/>
    </row>
    <row r="213" spans="3:34" s="463" customFormat="1">
      <c r="C213" s="454" t="s">
        <v>2840</v>
      </c>
      <c r="D213" s="454">
        <v>202</v>
      </c>
      <c r="E213" s="464" t="s">
        <v>1355</v>
      </c>
      <c r="F213" s="464" t="s">
        <v>2841</v>
      </c>
      <c r="G213" s="465" t="s">
        <v>2842</v>
      </c>
      <c r="H213" s="456" t="s">
        <v>2366</v>
      </c>
      <c r="I213" s="472" t="s">
        <v>2370</v>
      </c>
      <c r="J213" s="472" t="s">
        <v>2371</v>
      </c>
      <c r="K213" s="473" t="s">
        <v>2366</v>
      </c>
      <c r="L213" s="473" t="s">
        <v>2836</v>
      </c>
      <c r="M213" s="455" t="s">
        <v>2374</v>
      </c>
      <c r="N213" s="473" t="s">
        <v>2366</v>
      </c>
      <c r="O213" s="473" t="s">
        <v>2836</v>
      </c>
      <c r="P213" s="473" t="s">
        <v>2837</v>
      </c>
      <c r="Q213" s="473" t="s">
        <v>2838</v>
      </c>
      <c r="R213" s="473" t="s">
        <v>2839</v>
      </c>
      <c r="S213" s="473" t="s">
        <v>2366</v>
      </c>
      <c r="T213" s="473" t="s">
        <v>2366</v>
      </c>
      <c r="U213" s="473" t="s">
        <v>2366</v>
      </c>
      <c r="V213" s="466"/>
      <c r="W213" s="464"/>
      <c r="X213" s="464"/>
      <c r="Y213" s="454"/>
      <c r="Z213" s="454"/>
      <c r="AA213" s="464"/>
      <c r="AB213" s="464"/>
      <c r="AC213" s="464"/>
      <c r="AD213" s="464"/>
      <c r="AE213" s="464"/>
      <c r="AF213" s="454"/>
      <c r="AG213" s="464"/>
      <c r="AH213" s="465"/>
    </row>
    <row r="214" spans="3:34" s="463" customFormat="1">
      <c r="C214" s="454" t="s">
        <v>2843</v>
      </c>
      <c r="D214" s="454">
        <v>203</v>
      </c>
      <c r="E214" s="464" t="s">
        <v>1359</v>
      </c>
      <c r="F214" s="464" t="s">
        <v>2844</v>
      </c>
      <c r="G214" s="465" t="s">
        <v>2845</v>
      </c>
      <c r="H214" s="456" t="s">
        <v>2366</v>
      </c>
      <c r="I214" s="472" t="s">
        <v>2370</v>
      </c>
      <c r="J214" s="472" t="s">
        <v>2371</v>
      </c>
      <c r="K214" s="473" t="s">
        <v>2366</v>
      </c>
      <c r="L214" s="473" t="s">
        <v>2836</v>
      </c>
      <c r="M214" s="455" t="s">
        <v>2374</v>
      </c>
      <c r="N214" s="473" t="s">
        <v>2366</v>
      </c>
      <c r="O214" s="473" t="s">
        <v>2836</v>
      </c>
      <c r="P214" s="473" t="s">
        <v>2837</v>
      </c>
      <c r="Q214" s="473" t="s">
        <v>2838</v>
      </c>
      <c r="R214" s="473" t="s">
        <v>2839</v>
      </c>
      <c r="S214" s="473" t="s">
        <v>2366</v>
      </c>
      <c r="T214" s="473" t="s">
        <v>2366</v>
      </c>
      <c r="U214" s="473" t="s">
        <v>2366</v>
      </c>
      <c r="V214" s="466"/>
      <c r="W214" s="464"/>
      <c r="X214" s="464"/>
      <c r="Y214" s="454"/>
      <c r="Z214" s="454"/>
      <c r="AA214" s="464"/>
      <c r="AB214" s="464"/>
      <c r="AC214" s="464"/>
      <c r="AD214" s="464"/>
      <c r="AE214" s="464"/>
      <c r="AF214" s="454"/>
      <c r="AG214" s="464"/>
      <c r="AH214" s="465"/>
    </row>
    <row r="215" spans="3:34" s="463" customFormat="1" ht="28.5">
      <c r="C215" s="454" t="s">
        <v>2846</v>
      </c>
      <c r="D215" s="454">
        <v>204</v>
      </c>
      <c r="E215" s="464" t="s">
        <v>1363</v>
      </c>
      <c r="F215" s="464" t="s">
        <v>2847</v>
      </c>
      <c r="G215" s="465" t="s">
        <v>2848</v>
      </c>
      <c r="H215" s="456" t="s">
        <v>2366</v>
      </c>
      <c r="I215" s="472" t="s">
        <v>2370</v>
      </c>
      <c r="J215" s="472" t="s">
        <v>2371</v>
      </c>
      <c r="K215" s="473" t="s">
        <v>2366</v>
      </c>
      <c r="L215" s="473" t="s">
        <v>2836</v>
      </c>
      <c r="M215" s="455" t="s">
        <v>2374</v>
      </c>
      <c r="N215" s="473" t="s">
        <v>2366</v>
      </c>
      <c r="O215" s="473" t="s">
        <v>2836</v>
      </c>
      <c r="P215" s="473" t="s">
        <v>2837</v>
      </c>
      <c r="Q215" s="473" t="s">
        <v>2838</v>
      </c>
      <c r="R215" s="473" t="s">
        <v>2839</v>
      </c>
      <c r="S215" s="473" t="s">
        <v>2366</v>
      </c>
      <c r="T215" s="473" t="s">
        <v>2366</v>
      </c>
      <c r="U215" s="473" t="s">
        <v>2366</v>
      </c>
      <c r="V215" s="466"/>
      <c r="W215" s="464"/>
      <c r="X215" s="464"/>
      <c r="Y215" s="454"/>
      <c r="Z215" s="454"/>
      <c r="AA215" s="464"/>
      <c r="AB215" s="464"/>
      <c r="AC215" s="464"/>
      <c r="AD215" s="464"/>
      <c r="AE215" s="464"/>
      <c r="AF215" s="454"/>
      <c r="AG215" s="464"/>
      <c r="AH215" s="465"/>
    </row>
    <row r="216" spans="3:34" s="463" customFormat="1">
      <c r="C216" s="454" t="s">
        <v>2849</v>
      </c>
      <c r="D216" s="454">
        <v>205</v>
      </c>
      <c r="E216" s="464" t="s">
        <v>1367</v>
      </c>
      <c r="F216" s="464" t="s">
        <v>2850</v>
      </c>
      <c r="G216" s="465" t="s">
        <v>2851</v>
      </c>
      <c r="H216" s="456" t="s">
        <v>2366</v>
      </c>
      <c r="I216" s="472" t="s">
        <v>2370</v>
      </c>
      <c r="J216" s="472" t="s">
        <v>2371</v>
      </c>
      <c r="K216" s="473" t="s">
        <v>2366</v>
      </c>
      <c r="L216" s="473" t="s">
        <v>2836</v>
      </c>
      <c r="M216" s="455" t="s">
        <v>2374</v>
      </c>
      <c r="N216" s="473" t="s">
        <v>2366</v>
      </c>
      <c r="O216" s="473" t="s">
        <v>2836</v>
      </c>
      <c r="P216" s="473" t="s">
        <v>2837</v>
      </c>
      <c r="Q216" s="473" t="s">
        <v>2838</v>
      </c>
      <c r="R216" s="473" t="s">
        <v>2839</v>
      </c>
      <c r="S216" s="473" t="s">
        <v>2366</v>
      </c>
      <c r="T216" s="473" t="s">
        <v>2366</v>
      </c>
      <c r="U216" s="473" t="s">
        <v>2366</v>
      </c>
      <c r="V216" s="466"/>
      <c r="W216" s="464"/>
      <c r="X216" s="464"/>
      <c r="Y216" s="454"/>
      <c r="Z216" s="454"/>
      <c r="AA216" s="464"/>
      <c r="AB216" s="464"/>
      <c r="AC216" s="464"/>
      <c r="AD216" s="464"/>
      <c r="AE216" s="464"/>
      <c r="AF216" s="454"/>
      <c r="AG216" s="464"/>
      <c r="AH216" s="465"/>
    </row>
    <row r="217" spans="3:34" s="463" customFormat="1" ht="30" customHeight="1">
      <c r="C217" s="454" t="s">
        <v>2852</v>
      </c>
      <c r="D217" s="454">
        <v>206</v>
      </c>
      <c r="E217" s="464" t="s">
        <v>656</v>
      </c>
      <c r="F217" s="464" t="s">
        <v>2398</v>
      </c>
      <c r="G217" s="465" t="s">
        <v>2399</v>
      </c>
      <c r="H217" s="456" t="s">
        <v>2366</v>
      </c>
      <c r="I217" s="472" t="s">
        <v>2366</v>
      </c>
      <c r="J217" s="456" t="s">
        <v>2366</v>
      </c>
      <c r="K217" s="464"/>
      <c r="L217" s="464" t="s">
        <v>2366</v>
      </c>
      <c r="M217" s="455">
        <v>1.26</v>
      </c>
      <c r="N217" s="455" t="s">
        <v>2391</v>
      </c>
      <c r="O217" s="455" t="s">
        <v>2399</v>
      </c>
      <c r="P217" s="455" t="s">
        <v>2400</v>
      </c>
      <c r="Q217" s="460" t="s">
        <v>2366</v>
      </c>
      <c r="R217" s="460" t="s">
        <v>2366</v>
      </c>
      <c r="S217" s="460" t="s">
        <v>2366</v>
      </c>
      <c r="T217" s="460" t="s">
        <v>2366</v>
      </c>
      <c r="U217" s="460" t="s">
        <v>2366</v>
      </c>
      <c r="V217" s="466"/>
      <c r="W217" s="464"/>
      <c r="X217" s="464"/>
      <c r="Y217" s="454"/>
      <c r="Z217" s="454"/>
      <c r="AA217" s="464"/>
      <c r="AB217" s="464"/>
      <c r="AC217" s="464"/>
      <c r="AD217" s="464"/>
      <c r="AE217" s="464"/>
      <c r="AF217" s="454"/>
      <c r="AG217" s="464"/>
      <c r="AH217" s="465"/>
    </row>
    <row r="218" spans="3:34" s="463" customFormat="1" ht="34.5" customHeight="1">
      <c r="C218" s="454" t="s">
        <v>2853</v>
      </c>
      <c r="D218" s="454">
        <v>207</v>
      </c>
      <c r="E218" s="464" t="s">
        <v>1371</v>
      </c>
      <c r="F218" s="464" t="s">
        <v>2854</v>
      </c>
      <c r="G218" s="465" t="s">
        <v>2855</v>
      </c>
      <c r="H218" s="456" t="s">
        <v>2366</v>
      </c>
      <c r="I218" s="472" t="s">
        <v>2370</v>
      </c>
      <c r="J218" s="472" t="s">
        <v>2371</v>
      </c>
      <c r="K218" s="473" t="s">
        <v>2366</v>
      </c>
      <c r="L218" s="473" t="s">
        <v>2836</v>
      </c>
      <c r="M218" s="455" t="s">
        <v>2374</v>
      </c>
      <c r="N218" s="473" t="s">
        <v>2366</v>
      </c>
      <c r="O218" s="473" t="s">
        <v>2836</v>
      </c>
      <c r="P218" s="473" t="s">
        <v>2837</v>
      </c>
      <c r="Q218" s="473" t="s">
        <v>2838</v>
      </c>
      <c r="R218" s="473" t="s">
        <v>2839</v>
      </c>
      <c r="S218" s="473" t="s">
        <v>2366</v>
      </c>
      <c r="T218" s="473" t="s">
        <v>2366</v>
      </c>
      <c r="U218" s="473" t="s">
        <v>2366</v>
      </c>
      <c r="V218" s="466"/>
      <c r="W218" s="464"/>
      <c r="X218" s="464"/>
      <c r="Y218" s="454"/>
      <c r="Z218" s="454"/>
      <c r="AA218" s="464"/>
      <c r="AB218" s="464"/>
      <c r="AC218" s="464"/>
      <c r="AD218" s="464"/>
      <c r="AE218" s="464"/>
      <c r="AF218" s="454"/>
      <c r="AG218" s="464"/>
      <c r="AH218" s="465"/>
    </row>
    <row r="219" spans="3:34" s="463" customFormat="1" ht="25.5" customHeight="1">
      <c r="C219" s="454" t="s">
        <v>2856</v>
      </c>
      <c r="D219" s="454">
        <v>208</v>
      </c>
      <c r="E219" s="464" t="s">
        <v>1375</v>
      </c>
      <c r="F219" s="464" t="s">
        <v>2857</v>
      </c>
      <c r="G219" s="464" t="s">
        <v>2407</v>
      </c>
      <c r="H219" s="456" t="s">
        <v>2366</v>
      </c>
      <c r="I219" s="472" t="s">
        <v>2366</v>
      </c>
      <c r="J219" s="456" t="s">
        <v>2366</v>
      </c>
      <c r="K219" s="464" t="s">
        <v>2366</v>
      </c>
      <c r="L219" s="464" t="s">
        <v>2408</v>
      </c>
      <c r="M219" s="455" t="s">
        <v>2374</v>
      </c>
      <c r="N219" s="460" t="s">
        <v>595</v>
      </c>
      <c r="O219" s="460" t="s">
        <v>596</v>
      </c>
      <c r="P219" s="460" t="s">
        <v>2366</v>
      </c>
      <c r="Q219" s="460" t="s">
        <v>2366</v>
      </c>
      <c r="R219" s="460" t="s">
        <v>2366</v>
      </c>
      <c r="S219" s="460" t="s">
        <v>2366</v>
      </c>
      <c r="T219" s="460" t="s">
        <v>2366</v>
      </c>
      <c r="U219" s="460" t="s">
        <v>2366</v>
      </c>
      <c r="V219" s="466"/>
      <c r="W219" s="464"/>
      <c r="X219" s="464"/>
      <c r="Y219" s="454"/>
      <c r="Z219" s="454"/>
      <c r="AA219" s="464"/>
      <c r="AB219" s="464"/>
      <c r="AC219" s="464"/>
      <c r="AD219" s="464"/>
      <c r="AE219" s="464"/>
      <c r="AF219" s="454"/>
      <c r="AG219" s="464"/>
      <c r="AH219" s="465"/>
    </row>
    <row r="220" spans="3:34" s="463" customFormat="1" ht="25.5" customHeight="1">
      <c r="C220" s="454" t="s">
        <v>2858</v>
      </c>
      <c r="D220" s="454">
        <v>209</v>
      </c>
      <c r="E220" s="464" t="s">
        <v>1379</v>
      </c>
      <c r="F220" s="464" t="s">
        <v>2859</v>
      </c>
      <c r="G220" s="464" t="s">
        <v>2407</v>
      </c>
      <c r="H220" s="456" t="s">
        <v>2366</v>
      </c>
      <c r="I220" s="472" t="s">
        <v>2366</v>
      </c>
      <c r="J220" s="456" t="s">
        <v>2366</v>
      </c>
      <c r="K220" s="464" t="s">
        <v>2366</v>
      </c>
      <c r="L220" s="464" t="s">
        <v>2408</v>
      </c>
      <c r="M220" s="455" t="s">
        <v>2374</v>
      </c>
      <c r="N220" s="460" t="s">
        <v>595</v>
      </c>
      <c r="O220" s="460" t="s">
        <v>596</v>
      </c>
      <c r="P220" s="460" t="s">
        <v>2366</v>
      </c>
      <c r="Q220" s="460" t="s">
        <v>2366</v>
      </c>
      <c r="R220" s="460" t="s">
        <v>2366</v>
      </c>
      <c r="S220" s="460" t="s">
        <v>2366</v>
      </c>
      <c r="T220" s="460" t="s">
        <v>2366</v>
      </c>
      <c r="U220" s="460" t="s">
        <v>2366</v>
      </c>
      <c r="V220" s="466"/>
      <c r="W220" s="464"/>
      <c r="X220" s="464"/>
      <c r="Y220" s="454"/>
      <c r="Z220" s="454"/>
      <c r="AA220" s="464"/>
      <c r="AB220" s="464"/>
      <c r="AC220" s="464"/>
      <c r="AD220" s="464"/>
      <c r="AE220" s="464"/>
      <c r="AF220" s="454"/>
      <c r="AG220" s="464"/>
      <c r="AH220" s="465"/>
    </row>
    <row r="221" spans="3:34" s="463" customFormat="1">
      <c r="C221" s="454" t="s">
        <v>2860</v>
      </c>
      <c r="D221" s="454">
        <v>210</v>
      </c>
      <c r="E221" s="464" t="s">
        <v>1383</v>
      </c>
      <c r="F221" s="464" t="s">
        <v>1386</v>
      </c>
      <c r="G221" s="465" t="s">
        <v>2861</v>
      </c>
      <c r="H221" s="456" t="s">
        <v>2523</v>
      </c>
      <c r="I221" s="472" t="s">
        <v>2366</v>
      </c>
      <c r="J221" s="454" t="s">
        <v>2379</v>
      </c>
      <c r="K221" s="464"/>
      <c r="L221" s="464" t="s">
        <v>2519</v>
      </c>
      <c r="M221" s="455" t="s">
        <v>2374</v>
      </c>
      <c r="N221" s="460" t="s">
        <v>2366</v>
      </c>
      <c r="O221" s="455" t="s">
        <v>2520</v>
      </c>
      <c r="P221" s="460" t="s">
        <v>2366</v>
      </c>
      <c r="Q221" s="460" t="s">
        <v>2366</v>
      </c>
      <c r="R221" s="460" t="s">
        <v>2366</v>
      </c>
      <c r="S221" s="460" t="s">
        <v>2366</v>
      </c>
      <c r="T221" s="460" t="s">
        <v>2366</v>
      </c>
      <c r="U221" s="460" t="s">
        <v>2366</v>
      </c>
      <c r="V221" s="466"/>
      <c r="W221" s="464"/>
      <c r="X221" s="464"/>
      <c r="Y221" s="454"/>
      <c r="Z221" s="454"/>
      <c r="AA221" s="464"/>
      <c r="AB221" s="464"/>
      <c r="AC221" s="464"/>
      <c r="AD221" s="464"/>
      <c r="AE221" s="464"/>
      <c r="AF221" s="454"/>
      <c r="AG221" s="464"/>
      <c r="AH221" s="465"/>
    </row>
    <row r="222" spans="3:34" s="463" customFormat="1">
      <c r="C222" s="454" t="s">
        <v>2862</v>
      </c>
      <c r="D222" s="454">
        <v>211</v>
      </c>
      <c r="E222" s="464" t="s">
        <v>1387</v>
      </c>
      <c r="F222" s="464" t="s">
        <v>2863</v>
      </c>
      <c r="G222" s="465" t="s">
        <v>2864</v>
      </c>
      <c r="H222" s="456" t="s">
        <v>2523</v>
      </c>
      <c r="I222" s="472" t="s">
        <v>2366</v>
      </c>
      <c r="J222" s="454" t="s">
        <v>2379</v>
      </c>
      <c r="K222" s="464"/>
      <c r="L222" s="464" t="s">
        <v>2519</v>
      </c>
      <c r="M222" s="455" t="s">
        <v>2374</v>
      </c>
      <c r="N222" s="460" t="s">
        <v>2366</v>
      </c>
      <c r="O222" s="455" t="s">
        <v>2520</v>
      </c>
      <c r="P222" s="460" t="s">
        <v>2366</v>
      </c>
      <c r="Q222" s="460" t="s">
        <v>2366</v>
      </c>
      <c r="R222" s="460" t="s">
        <v>2366</v>
      </c>
      <c r="S222" s="460" t="s">
        <v>2366</v>
      </c>
      <c r="T222" s="460" t="s">
        <v>2366</v>
      </c>
      <c r="U222" s="460" t="s">
        <v>2366</v>
      </c>
      <c r="V222" s="466"/>
      <c r="W222" s="464"/>
      <c r="X222" s="464"/>
      <c r="Y222" s="454"/>
      <c r="Z222" s="454"/>
      <c r="AA222" s="464"/>
      <c r="AB222" s="464"/>
      <c r="AC222" s="464"/>
      <c r="AD222" s="464"/>
      <c r="AE222" s="464"/>
      <c r="AF222" s="454"/>
      <c r="AG222" s="464"/>
      <c r="AH222" s="465"/>
    </row>
    <row r="223" spans="3:34" s="463" customFormat="1">
      <c r="C223" s="454" t="s">
        <v>2865</v>
      </c>
      <c r="D223" s="454">
        <v>212</v>
      </c>
      <c r="E223" s="464" t="s">
        <v>584</v>
      </c>
      <c r="F223" s="464" t="s">
        <v>2388</v>
      </c>
      <c r="G223" s="465" t="s">
        <v>2389</v>
      </c>
      <c r="H223" s="456" t="s">
        <v>2366</v>
      </c>
      <c r="I223" s="456" t="s">
        <v>2366</v>
      </c>
      <c r="J223" s="456" t="s">
        <v>2366</v>
      </c>
      <c r="K223" s="464" t="s">
        <v>2390</v>
      </c>
      <c r="L223" s="457" t="s">
        <v>2366</v>
      </c>
      <c r="M223" s="455">
        <v>3.3</v>
      </c>
      <c r="N223" s="455" t="s">
        <v>2391</v>
      </c>
      <c r="O223" s="455" t="s">
        <v>2389</v>
      </c>
      <c r="P223" s="455" t="s">
        <v>2392</v>
      </c>
      <c r="Q223" s="460" t="s">
        <v>2366</v>
      </c>
      <c r="R223" s="460" t="s">
        <v>2366</v>
      </c>
      <c r="S223" s="460" t="s">
        <v>2366</v>
      </c>
      <c r="T223" s="460" t="s">
        <v>2366</v>
      </c>
      <c r="U223" s="460" t="s">
        <v>2366</v>
      </c>
      <c r="V223" s="466"/>
      <c r="W223" s="464"/>
      <c r="X223" s="464"/>
      <c r="Y223" s="454"/>
      <c r="Z223" s="454"/>
      <c r="AA223" s="464"/>
      <c r="AB223" s="464"/>
      <c r="AC223" s="464"/>
      <c r="AD223" s="464"/>
      <c r="AE223" s="464"/>
      <c r="AF223" s="454"/>
      <c r="AG223" s="464"/>
      <c r="AH223" s="465"/>
    </row>
    <row r="224" spans="3:34" s="463" customFormat="1">
      <c r="C224" s="454" t="s">
        <v>2866</v>
      </c>
      <c r="D224" s="454">
        <v>213</v>
      </c>
      <c r="E224" s="464" t="s">
        <v>1391</v>
      </c>
      <c r="F224" s="464" t="s">
        <v>2365</v>
      </c>
      <c r="G224" s="457" t="s">
        <v>2366</v>
      </c>
      <c r="H224" s="456" t="s">
        <v>2366</v>
      </c>
      <c r="I224" s="456" t="s">
        <v>2366</v>
      </c>
      <c r="J224" s="456" t="s">
        <v>2366</v>
      </c>
      <c r="K224" s="457" t="s">
        <v>2366</v>
      </c>
      <c r="L224" s="457" t="s">
        <v>2366</v>
      </c>
      <c r="M224" s="457" t="s">
        <v>2366</v>
      </c>
      <c r="N224" s="457" t="s">
        <v>2366</v>
      </c>
      <c r="O224" s="457" t="s">
        <v>2366</v>
      </c>
      <c r="P224" s="457" t="s">
        <v>2366</v>
      </c>
      <c r="Q224" s="457" t="s">
        <v>2366</v>
      </c>
      <c r="R224" s="457" t="s">
        <v>2366</v>
      </c>
      <c r="S224" s="457" t="s">
        <v>2366</v>
      </c>
      <c r="T224" s="457" t="s">
        <v>2366</v>
      </c>
      <c r="U224" s="457" t="s">
        <v>2366</v>
      </c>
      <c r="V224" s="466"/>
      <c r="W224" s="464"/>
      <c r="X224" s="464"/>
      <c r="Y224" s="454"/>
      <c r="Z224" s="454"/>
      <c r="AA224" s="464"/>
      <c r="AB224" s="464"/>
      <c r="AC224" s="464"/>
      <c r="AD224" s="464"/>
      <c r="AE224" s="464"/>
      <c r="AF224" s="454"/>
      <c r="AG224" s="464"/>
      <c r="AH224" s="465"/>
    </row>
    <row r="225" spans="3:34" s="463" customFormat="1">
      <c r="C225" s="454" t="s">
        <v>2867</v>
      </c>
      <c r="D225" s="454">
        <v>214</v>
      </c>
      <c r="E225" s="464" t="s">
        <v>1036</v>
      </c>
      <c r="F225" s="464" t="s">
        <v>1036</v>
      </c>
      <c r="G225" s="457" t="s">
        <v>2366</v>
      </c>
      <c r="H225" s="456" t="s">
        <v>2366</v>
      </c>
      <c r="I225" s="456" t="s">
        <v>2366</v>
      </c>
      <c r="J225" s="456" t="s">
        <v>2366</v>
      </c>
      <c r="K225" s="457" t="s">
        <v>2366</v>
      </c>
      <c r="L225" s="457" t="s">
        <v>2366</v>
      </c>
      <c r="M225" s="457" t="s">
        <v>2366</v>
      </c>
      <c r="N225" s="457" t="s">
        <v>2366</v>
      </c>
      <c r="O225" s="457" t="s">
        <v>2366</v>
      </c>
      <c r="P225" s="457" t="s">
        <v>2366</v>
      </c>
      <c r="Q225" s="457" t="s">
        <v>2366</v>
      </c>
      <c r="R225" s="457" t="s">
        <v>2366</v>
      </c>
      <c r="S225" s="457" t="s">
        <v>2366</v>
      </c>
      <c r="T225" s="457" t="s">
        <v>2366</v>
      </c>
      <c r="U225" s="457" t="s">
        <v>2366</v>
      </c>
      <c r="V225" s="466"/>
      <c r="W225" s="464"/>
      <c r="X225" s="464"/>
      <c r="Y225" s="454"/>
      <c r="Z225" s="454"/>
      <c r="AA225" s="464"/>
      <c r="AB225" s="464"/>
      <c r="AC225" s="464"/>
      <c r="AD225" s="464"/>
      <c r="AE225" s="464"/>
      <c r="AF225" s="454"/>
      <c r="AG225" s="464"/>
      <c r="AH225" s="465"/>
    </row>
    <row r="226" spans="3:34" s="463" customFormat="1">
      <c r="C226" s="454" t="s">
        <v>2868</v>
      </c>
      <c r="D226" s="454">
        <v>215</v>
      </c>
      <c r="E226" s="464" t="s">
        <v>1393</v>
      </c>
      <c r="F226" s="464" t="s">
        <v>2869</v>
      </c>
      <c r="G226" s="465" t="s">
        <v>2870</v>
      </c>
      <c r="H226" s="456" t="s">
        <v>2366</v>
      </c>
      <c r="I226" s="456" t="s">
        <v>2366</v>
      </c>
      <c r="J226" s="456" t="s">
        <v>2366</v>
      </c>
      <c r="K226" s="464" t="s">
        <v>2390</v>
      </c>
      <c r="L226" s="457" t="s">
        <v>2366</v>
      </c>
      <c r="M226" s="455">
        <v>3.3</v>
      </c>
      <c r="N226" s="455" t="s">
        <v>2391</v>
      </c>
      <c r="O226" s="455" t="s">
        <v>2871</v>
      </c>
      <c r="P226" s="455" t="s">
        <v>2392</v>
      </c>
      <c r="Q226" s="460" t="s">
        <v>2366</v>
      </c>
      <c r="R226" s="460" t="s">
        <v>2366</v>
      </c>
      <c r="S226" s="460" t="s">
        <v>2366</v>
      </c>
      <c r="T226" s="460" t="s">
        <v>2366</v>
      </c>
      <c r="U226" s="460" t="s">
        <v>2366</v>
      </c>
      <c r="V226" s="466"/>
      <c r="W226" s="464"/>
      <c r="X226" s="464"/>
      <c r="Y226" s="454"/>
      <c r="Z226" s="454"/>
      <c r="AA226" s="464"/>
      <c r="AB226" s="464"/>
      <c r="AC226" s="464"/>
      <c r="AD226" s="464"/>
      <c r="AE226" s="464"/>
      <c r="AF226" s="454"/>
      <c r="AG226" s="464"/>
      <c r="AH226" s="465"/>
    </row>
    <row r="227" spans="3:34" s="463" customFormat="1" ht="28.5">
      <c r="C227" s="454" t="s">
        <v>2872</v>
      </c>
      <c r="D227" s="454">
        <v>216</v>
      </c>
      <c r="E227" s="464" t="s">
        <v>1398</v>
      </c>
      <c r="F227" s="464" t="s">
        <v>1399</v>
      </c>
      <c r="G227" s="465" t="s">
        <v>2873</v>
      </c>
      <c r="H227" s="456" t="s">
        <v>2366</v>
      </c>
      <c r="I227" s="456" t="s">
        <v>2366</v>
      </c>
      <c r="J227" s="454" t="s">
        <v>2379</v>
      </c>
      <c r="K227" s="464"/>
      <c r="L227" s="464" t="s">
        <v>2408</v>
      </c>
      <c r="M227" s="455" t="s">
        <v>2374</v>
      </c>
      <c r="N227" s="460" t="s">
        <v>595</v>
      </c>
      <c r="O227" s="460" t="s">
        <v>596</v>
      </c>
      <c r="P227" s="460" t="s">
        <v>2366</v>
      </c>
      <c r="Q227" s="460" t="s">
        <v>2366</v>
      </c>
      <c r="R227" s="460" t="s">
        <v>2366</v>
      </c>
      <c r="S227" s="460" t="s">
        <v>2366</v>
      </c>
      <c r="T227" s="460" t="s">
        <v>2366</v>
      </c>
      <c r="U227" s="460" t="s">
        <v>2366</v>
      </c>
      <c r="V227" s="466"/>
      <c r="W227" s="464"/>
      <c r="X227" s="464"/>
      <c r="Y227" s="454"/>
      <c r="Z227" s="454"/>
      <c r="AA227" s="464"/>
      <c r="AB227" s="464"/>
      <c r="AC227" s="464"/>
      <c r="AD227" s="464"/>
      <c r="AE227" s="464"/>
      <c r="AF227" s="454"/>
      <c r="AG227" s="464"/>
      <c r="AH227" s="465"/>
    </row>
  </sheetData>
  <autoFilter ref="D4:L227" xr:uid="{00000000-0001-0000-0600-000000000000}"/>
  <mergeCells count="33">
    <mergeCell ref="AG5:AG6"/>
    <mergeCell ref="AH5:AH6"/>
    <mergeCell ref="AA5:AA6"/>
    <mergeCell ref="AB5:AB6"/>
    <mergeCell ref="AD5:AD6"/>
    <mergeCell ref="AE5:AE6"/>
    <mergeCell ref="AF5:AF6"/>
    <mergeCell ref="S5:U5"/>
    <mergeCell ref="W5:W6"/>
    <mergeCell ref="X5:X6"/>
    <mergeCell ref="Y5:Y6"/>
    <mergeCell ref="Z5:Z6"/>
    <mergeCell ref="C4:C6"/>
    <mergeCell ref="D4:D6"/>
    <mergeCell ref="E4:E6"/>
    <mergeCell ref="F4:F6"/>
    <mergeCell ref="G4:G6"/>
    <mergeCell ref="H4:H6"/>
    <mergeCell ref="D1:AH1"/>
    <mergeCell ref="D2:U2"/>
    <mergeCell ref="W2:AH2"/>
    <mergeCell ref="D3:U3"/>
    <mergeCell ref="W3:AB4"/>
    <mergeCell ref="AC3:AE4"/>
    <mergeCell ref="AF3:AH4"/>
    <mergeCell ref="I4:I6"/>
    <mergeCell ref="J4:J6"/>
    <mergeCell ref="K4:K6"/>
    <mergeCell ref="AC5:AC6"/>
    <mergeCell ref="L4:L6"/>
    <mergeCell ref="M4:U4"/>
    <mergeCell ref="M5:N5"/>
    <mergeCell ref="O5:R5"/>
  </mergeCells>
  <phoneticPr fontId="1" type="noConversion"/>
  <pageMargins left="0.75" right="0.75" top="1" bottom="1" header="0.5" footer="0.5"/>
  <pageSetup paperSize="9" orientation="portrait" horizontalDpi="4294967292" verticalDpi="4294967292"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09CD0-CFDD-425B-BC62-2E66B8628338}">
  <sheetPr>
    <tabColor rgb="FFFF0000"/>
  </sheetPr>
  <dimension ref="B2:XFD50"/>
  <sheetViews>
    <sheetView topLeftCell="A6" zoomScale="85" zoomScaleNormal="85" workbookViewId="0">
      <selection activeCell="K36" sqref="K36"/>
    </sheetView>
  </sheetViews>
  <sheetFormatPr defaultRowHeight="16.5"/>
  <cols>
    <col min="1" max="1" width="4.375" customWidth="1"/>
    <col min="2" max="2" width="14.625" bestFit="1" customWidth="1"/>
    <col min="3" max="15" width="15.25" customWidth="1"/>
    <col min="16" max="16" width="15" customWidth="1"/>
    <col min="17" max="17" width="16.125" customWidth="1"/>
    <col min="18" max="18" width="14.125" customWidth="1"/>
  </cols>
  <sheetData>
    <row r="2" spans="2:18" ht="17.25" thickBot="1"/>
    <row r="3" spans="2:18">
      <c r="B3" s="409" t="s">
        <v>2228</v>
      </c>
      <c r="C3" s="410">
        <v>1</v>
      </c>
      <c r="D3" s="410">
        <v>2</v>
      </c>
      <c r="E3" s="410">
        <v>3</v>
      </c>
      <c r="F3" s="410">
        <v>4</v>
      </c>
      <c r="G3" s="410">
        <v>5</v>
      </c>
      <c r="H3" s="410">
        <v>6</v>
      </c>
      <c r="I3" s="410">
        <v>7</v>
      </c>
      <c r="J3" s="410">
        <v>8</v>
      </c>
      <c r="K3" s="410">
        <v>9</v>
      </c>
      <c r="L3" s="410">
        <v>10</v>
      </c>
      <c r="M3" s="410">
        <v>11</v>
      </c>
      <c r="N3" s="410">
        <v>12</v>
      </c>
      <c r="O3" s="410">
        <v>13</v>
      </c>
      <c r="P3" s="410">
        <v>14</v>
      </c>
      <c r="Q3" s="410">
        <v>15</v>
      </c>
      <c r="R3" s="411">
        <v>16</v>
      </c>
    </row>
    <row r="4" spans="2:18">
      <c r="B4" s="412" t="s">
        <v>2019</v>
      </c>
      <c r="C4" s="255">
        <v>0</v>
      </c>
      <c r="D4" s="255">
        <v>1</v>
      </c>
      <c r="E4" s="255">
        <v>2</v>
      </c>
      <c r="F4" s="255">
        <v>3</v>
      </c>
      <c r="G4" s="255">
        <v>4</v>
      </c>
      <c r="H4" s="255">
        <v>5</v>
      </c>
      <c r="I4" s="255">
        <v>6</v>
      </c>
      <c r="J4" s="255">
        <v>7</v>
      </c>
      <c r="K4" s="255">
        <v>8</v>
      </c>
      <c r="L4" s="255">
        <v>9</v>
      </c>
      <c r="M4" s="255">
        <v>10</v>
      </c>
      <c r="N4" s="255">
        <v>11</v>
      </c>
      <c r="O4" s="255">
        <v>12</v>
      </c>
      <c r="P4" s="255">
        <v>13</v>
      </c>
      <c r="Q4" s="255">
        <v>14</v>
      </c>
      <c r="R4" s="413">
        <v>15</v>
      </c>
    </row>
    <row r="5" spans="2:18">
      <c r="B5" s="412" t="s">
        <v>2229</v>
      </c>
      <c r="C5" s="255" t="s">
        <v>2230</v>
      </c>
      <c r="D5" s="255" t="s">
        <v>2231</v>
      </c>
      <c r="E5" s="255" t="s">
        <v>2232</v>
      </c>
      <c r="F5" s="255" t="s">
        <v>2233</v>
      </c>
      <c r="G5" s="255" t="s">
        <v>2234</v>
      </c>
      <c r="H5" s="255" t="s">
        <v>2235</v>
      </c>
      <c r="I5" s="255" t="s">
        <v>2236</v>
      </c>
      <c r="J5" s="255" t="s">
        <v>2237</v>
      </c>
      <c r="K5" s="255" t="s">
        <v>2238</v>
      </c>
      <c r="L5" s="255" t="s">
        <v>2239</v>
      </c>
      <c r="M5" s="255" t="s">
        <v>2240</v>
      </c>
      <c r="N5" s="255" t="s">
        <v>2241</v>
      </c>
      <c r="O5" s="255" t="s">
        <v>2242</v>
      </c>
      <c r="P5" s="255" t="s">
        <v>2243</v>
      </c>
      <c r="Q5" s="255" t="s">
        <v>2244</v>
      </c>
      <c r="R5" s="413" t="s">
        <v>2245</v>
      </c>
    </row>
    <row r="6" spans="2:18">
      <c r="B6" s="412" t="s">
        <v>2246</v>
      </c>
      <c r="C6" s="414" t="s">
        <v>2247</v>
      </c>
      <c r="D6" s="414" t="s">
        <v>2247</v>
      </c>
      <c r="E6" s="414" t="s">
        <v>2247</v>
      </c>
      <c r="F6" s="414" t="s">
        <v>2247</v>
      </c>
      <c r="G6" s="414" t="s">
        <v>2247</v>
      </c>
      <c r="H6" s="414" t="s">
        <v>2247</v>
      </c>
      <c r="I6" s="414" t="s">
        <v>2247</v>
      </c>
      <c r="J6" s="414" t="s">
        <v>2247</v>
      </c>
      <c r="K6" s="335" t="s">
        <v>2248</v>
      </c>
      <c r="L6" s="335" t="s">
        <v>2248</v>
      </c>
      <c r="M6" s="335" t="s">
        <v>2248</v>
      </c>
      <c r="N6" s="335" t="s">
        <v>2248</v>
      </c>
      <c r="O6" s="335" t="s">
        <v>2248</v>
      </c>
      <c r="P6" s="335" t="s">
        <v>2248</v>
      </c>
      <c r="Q6" s="415" t="s">
        <v>2249</v>
      </c>
      <c r="R6" s="416" t="s">
        <v>2249</v>
      </c>
    </row>
    <row r="7" spans="2:18" ht="83.25" customHeight="1">
      <c r="B7" s="412" t="s">
        <v>2250</v>
      </c>
      <c r="C7" s="255" t="e" vm="1">
        <v>#VALUE!</v>
      </c>
      <c r="D7" s="255" t="e" vm="2">
        <v>#VALUE!</v>
      </c>
      <c r="E7" s="255" t="e" vm="3">
        <v>#VALUE!</v>
      </c>
      <c r="F7" s="255" t="e" vm="4">
        <v>#VALUE!</v>
      </c>
      <c r="G7" s="255" t="e" vm="5">
        <v>#VALUE!</v>
      </c>
      <c r="H7" s="255" t="e" vm="6">
        <v>#VALUE!</v>
      </c>
      <c r="I7" s="255" t="e" vm="7">
        <v>#VALUE!</v>
      </c>
      <c r="J7" s="255" t="e" vm="8">
        <v>#VALUE!</v>
      </c>
      <c r="K7" s="255" t="e" vm="9">
        <v>#VALUE!</v>
      </c>
      <c r="L7" s="255" t="e" vm="10">
        <v>#VALUE!</v>
      </c>
      <c r="M7" s="255" t="e" vm="11">
        <v>#VALUE!</v>
      </c>
      <c r="N7" s="255" t="e" vm="12">
        <v>#VALUE!</v>
      </c>
      <c r="O7" s="255" t="e" vm="13">
        <v>#VALUE!</v>
      </c>
      <c r="P7" s="255" t="e" vm="14">
        <v>#VALUE!</v>
      </c>
      <c r="Q7" s="255" t="e" vm="15">
        <v>#VALUE!</v>
      </c>
      <c r="R7" s="413" t="e" vm="16">
        <v>#VALUE!</v>
      </c>
    </row>
    <row r="8" spans="2:18" ht="33">
      <c r="B8" s="417" t="s">
        <v>2251</v>
      </c>
      <c r="C8" s="256" t="s">
        <v>2252</v>
      </c>
      <c r="D8" s="256" t="s">
        <v>2252</v>
      </c>
      <c r="E8" s="256" t="s">
        <v>2252</v>
      </c>
      <c r="F8" s="256" t="s">
        <v>2252</v>
      </c>
      <c r="G8" s="256" t="s">
        <v>2252</v>
      </c>
      <c r="H8" s="256" t="s">
        <v>2252</v>
      </c>
      <c r="I8" s="256" t="s">
        <v>2252</v>
      </c>
      <c r="J8" s="256" t="s">
        <v>2252</v>
      </c>
      <c r="K8" s="256" t="s">
        <v>2253</v>
      </c>
      <c r="L8" s="256" t="s">
        <v>2253</v>
      </c>
      <c r="M8" s="256" t="s">
        <v>2253</v>
      </c>
      <c r="N8" s="256" t="s">
        <v>2253</v>
      </c>
      <c r="O8" s="256" t="s">
        <v>2253</v>
      </c>
      <c r="P8" s="256" t="s">
        <v>2253</v>
      </c>
      <c r="Q8" s="256" t="s">
        <v>2254</v>
      </c>
      <c r="R8" s="418" t="s">
        <v>2254</v>
      </c>
    </row>
    <row r="9" spans="2:18" ht="33">
      <c r="B9" s="417" t="s">
        <v>2255</v>
      </c>
      <c r="C9" s="419" t="s">
        <v>2256</v>
      </c>
      <c r="D9" s="419" t="s">
        <v>2256</v>
      </c>
      <c r="E9" s="419" t="s">
        <v>2256</v>
      </c>
      <c r="F9" s="419" t="s">
        <v>2256</v>
      </c>
      <c r="G9" s="419" t="s">
        <v>2256</v>
      </c>
      <c r="H9" s="419" t="s">
        <v>2256</v>
      </c>
      <c r="I9" s="419" t="s">
        <v>2256</v>
      </c>
      <c r="J9" s="419" t="s">
        <v>2256</v>
      </c>
      <c r="K9" s="419" t="s">
        <v>2256</v>
      </c>
      <c r="L9" s="419" t="s">
        <v>2256</v>
      </c>
      <c r="M9" s="419" t="s">
        <v>2256</v>
      </c>
      <c r="N9" s="419" t="s">
        <v>2256</v>
      </c>
      <c r="O9" s="419" t="s">
        <v>2256</v>
      </c>
      <c r="P9" s="419" t="s">
        <v>2256</v>
      </c>
      <c r="Q9" s="419" t="s">
        <v>2256</v>
      </c>
      <c r="R9" s="420" t="s">
        <v>2256</v>
      </c>
    </row>
    <row r="10" spans="2:18" ht="33">
      <c r="B10" s="417" t="s">
        <v>2257</v>
      </c>
      <c r="C10" s="419" t="s">
        <v>2258</v>
      </c>
      <c r="D10" s="419" t="s">
        <v>2258</v>
      </c>
      <c r="E10" s="419" t="s">
        <v>2258</v>
      </c>
      <c r="F10" s="419" t="s">
        <v>2258</v>
      </c>
      <c r="G10" s="419" t="s">
        <v>2258</v>
      </c>
      <c r="H10" s="419" t="s">
        <v>2258</v>
      </c>
      <c r="I10" s="419" t="s">
        <v>2258</v>
      </c>
      <c r="J10" s="419" t="s">
        <v>2258</v>
      </c>
      <c r="K10" s="419" t="s">
        <v>2258</v>
      </c>
      <c r="L10" s="419" t="s">
        <v>2258</v>
      </c>
      <c r="M10" s="419" t="s">
        <v>2258</v>
      </c>
      <c r="N10" s="419" t="s">
        <v>2258</v>
      </c>
      <c r="O10" s="419" t="s">
        <v>2258</v>
      </c>
      <c r="P10" s="419" t="s">
        <v>2258</v>
      </c>
      <c r="Q10" s="419" t="s">
        <v>2258</v>
      </c>
      <c r="R10" s="420" t="s">
        <v>2258</v>
      </c>
    </row>
    <row r="11" spans="2:18">
      <c r="B11" s="412" t="s">
        <v>2259</v>
      </c>
      <c r="C11" s="255"/>
      <c r="D11" s="255"/>
      <c r="E11" s="255"/>
      <c r="F11" s="255"/>
      <c r="G11" s="255"/>
      <c r="H11" s="255"/>
      <c r="I11" s="255"/>
      <c r="J11" s="255"/>
      <c r="K11" s="255"/>
      <c r="L11" s="255"/>
      <c r="M11" s="255"/>
      <c r="N11" s="255"/>
      <c r="O11" s="255"/>
      <c r="P11" s="255"/>
      <c r="Q11" s="255"/>
      <c r="R11" s="413"/>
    </row>
    <row r="12" spans="2:18">
      <c r="B12" s="412" t="s">
        <v>2260</v>
      </c>
      <c r="C12" s="255" t="s">
        <v>2261</v>
      </c>
      <c r="D12" s="255" t="s">
        <v>2262</v>
      </c>
      <c r="E12" s="255" t="s">
        <v>2263</v>
      </c>
      <c r="F12" s="255" t="s">
        <v>2264</v>
      </c>
      <c r="G12" s="255" t="s">
        <v>2265</v>
      </c>
      <c r="H12" s="255" t="s">
        <v>2266</v>
      </c>
      <c r="I12" s="255" t="s">
        <v>2267</v>
      </c>
      <c r="J12" s="255" t="s">
        <v>2268</v>
      </c>
      <c r="K12" s="255" t="s">
        <v>2269</v>
      </c>
      <c r="L12" s="255" t="s">
        <v>2270</v>
      </c>
      <c r="M12" s="255" t="s">
        <v>2271</v>
      </c>
      <c r="N12" s="255" t="s">
        <v>2272</v>
      </c>
      <c r="O12" s="255" t="s">
        <v>2273</v>
      </c>
      <c r="P12" s="255" t="s">
        <v>2274</v>
      </c>
      <c r="Q12" s="255" t="s">
        <v>2275</v>
      </c>
      <c r="R12" s="413" t="s">
        <v>2276</v>
      </c>
    </row>
    <row r="13" spans="2:18" ht="17.25" thickBot="1">
      <c r="B13" s="421" t="s">
        <v>2277</v>
      </c>
      <c r="C13" s="422" t="s">
        <v>2278</v>
      </c>
      <c r="D13" s="422" t="s">
        <v>2278</v>
      </c>
      <c r="E13" s="422" t="s">
        <v>2278</v>
      </c>
      <c r="F13" s="422" t="s">
        <v>2278</v>
      </c>
      <c r="G13" s="422" t="s">
        <v>2278</v>
      </c>
      <c r="H13" s="422" t="s">
        <v>2278</v>
      </c>
      <c r="I13" s="422" t="s">
        <v>2278</v>
      </c>
      <c r="J13" s="422" t="s">
        <v>2278</v>
      </c>
      <c r="K13" s="422" t="s">
        <v>2278</v>
      </c>
      <c r="L13" s="422" t="s">
        <v>2278</v>
      </c>
      <c r="M13" s="422" t="s">
        <v>2278</v>
      </c>
      <c r="N13" s="422" t="s">
        <v>2278</v>
      </c>
      <c r="O13" s="422" t="s">
        <v>2278</v>
      </c>
      <c r="P13" s="422" t="s">
        <v>2278</v>
      </c>
      <c r="Q13" s="422" t="s">
        <v>2278</v>
      </c>
      <c r="R13" s="423" t="s">
        <v>2278</v>
      </c>
    </row>
    <row r="14" spans="2:18" ht="17.25" thickBot="1">
      <c r="B14" s="424"/>
      <c r="C14" s="425"/>
      <c r="D14" s="425"/>
      <c r="E14" s="425"/>
      <c r="F14" s="425"/>
      <c r="G14" s="425"/>
      <c r="H14" s="425"/>
      <c r="I14" s="425"/>
      <c r="J14" s="426"/>
    </row>
    <row r="15" spans="2:18">
      <c r="B15" s="427" t="s">
        <v>2279</v>
      </c>
      <c r="C15" s="989" t="s">
        <v>2280</v>
      </c>
      <c r="D15" s="989"/>
      <c r="E15" s="989"/>
      <c r="F15" s="989"/>
      <c r="G15" s="989"/>
      <c r="H15" s="989"/>
      <c r="I15" s="989"/>
      <c r="J15" s="990"/>
    </row>
    <row r="16" spans="2:18">
      <c r="B16" s="428" t="s">
        <v>2019</v>
      </c>
      <c r="C16" s="17">
        <v>31</v>
      </c>
      <c r="D16" s="17">
        <v>30</v>
      </c>
      <c r="E16" s="17">
        <v>29</v>
      </c>
      <c r="F16" s="17">
        <v>28</v>
      </c>
      <c r="G16" s="17">
        <v>27</v>
      </c>
      <c r="H16" s="17">
        <v>26</v>
      </c>
      <c r="I16" s="17">
        <v>25</v>
      </c>
      <c r="J16" s="429">
        <v>24</v>
      </c>
    </row>
    <row r="17" spans="2:10 16384:16384">
      <c r="B17" s="428" t="s">
        <v>2281</v>
      </c>
      <c r="C17" s="17" t="s">
        <v>2072</v>
      </c>
      <c r="D17" s="17" t="s">
        <v>2072</v>
      </c>
      <c r="E17" s="17" t="s">
        <v>2072</v>
      </c>
      <c r="F17" s="17" t="s">
        <v>2072</v>
      </c>
      <c r="G17" s="17" t="s">
        <v>2072</v>
      </c>
      <c r="H17" s="17" t="s">
        <v>2072</v>
      </c>
      <c r="I17" s="17" t="s">
        <v>2072</v>
      </c>
      <c r="J17" s="429" t="s">
        <v>2072</v>
      </c>
    </row>
    <row r="18" spans="2:10 16384:16384">
      <c r="B18" s="430" t="s">
        <v>2282</v>
      </c>
      <c r="C18" s="17" t="s">
        <v>2072</v>
      </c>
      <c r="D18" s="17" t="s">
        <v>2072</v>
      </c>
      <c r="E18" s="17" t="s">
        <v>2072</v>
      </c>
      <c r="F18" s="17" t="s">
        <v>2072</v>
      </c>
      <c r="G18" s="17" t="s">
        <v>2072</v>
      </c>
      <c r="H18" s="17" t="s">
        <v>2072</v>
      </c>
      <c r="I18" s="17" t="s">
        <v>2072</v>
      </c>
      <c r="J18" s="429" t="s">
        <v>2072</v>
      </c>
      <c r="XFD18" s="17"/>
    </row>
    <row r="19" spans="2:10 16384:16384">
      <c r="B19" s="428" t="s">
        <v>2019</v>
      </c>
      <c r="C19" s="17">
        <v>23</v>
      </c>
      <c r="D19" s="17">
        <v>22</v>
      </c>
      <c r="E19" s="17">
        <v>21</v>
      </c>
      <c r="F19" s="17">
        <v>20</v>
      </c>
      <c r="G19" s="17">
        <v>19</v>
      </c>
      <c r="H19" s="17">
        <v>18</v>
      </c>
      <c r="I19" s="17">
        <v>17</v>
      </c>
      <c r="J19" s="429">
        <v>16</v>
      </c>
    </row>
    <row r="20" spans="2:10 16384:16384">
      <c r="B20" s="428" t="s">
        <v>2283</v>
      </c>
      <c r="C20" s="17" t="s">
        <v>2072</v>
      </c>
      <c r="D20" s="17" t="s">
        <v>2072</v>
      </c>
      <c r="E20" s="17" t="s">
        <v>2072</v>
      </c>
      <c r="F20" s="17" t="s">
        <v>2072</v>
      </c>
      <c r="G20" s="17" t="s">
        <v>2072</v>
      </c>
      <c r="H20" s="17" t="s">
        <v>2072</v>
      </c>
      <c r="I20" s="17" t="s">
        <v>2072</v>
      </c>
      <c r="J20" s="429" t="s">
        <v>2072</v>
      </c>
    </row>
    <row r="21" spans="2:10 16384:16384">
      <c r="B21" s="430" t="s">
        <v>2282</v>
      </c>
      <c r="C21" s="17" t="s">
        <v>2072</v>
      </c>
      <c r="D21" s="17" t="s">
        <v>2072</v>
      </c>
      <c r="E21" s="17" t="s">
        <v>2072</v>
      </c>
      <c r="F21" s="17" t="s">
        <v>2072</v>
      </c>
      <c r="G21" s="17" t="s">
        <v>2072</v>
      </c>
      <c r="H21" s="17" t="s">
        <v>2072</v>
      </c>
      <c r="I21" s="17" t="s">
        <v>2072</v>
      </c>
      <c r="J21" s="429" t="s">
        <v>2072</v>
      </c>
    </row>
    <row r="22" spans="2:10 16384:16384">
      <c r="B22" s="428" t="s">
        <v>2019</v>
      </c>
      <c r="C22" s="17">
        <v>15</v>
      </c>
      <c r="D22" s="17">
        <v>14</v>
      </c>
      <c r="E22" s="17">
        <v>13</v>
      </c>
      <c r="F22" s="17">
        <v>12</v>
      </c>
      <c r="G22" s="17">
        <v>11</v>
      </c>
      <c r="H22" s="17">
        <v>10</v>
      </c>
      <c r="I22" s="17">
        <v>9</v>
      </c>
      <c r="J22" s="429">
        <v>8</v>
      </c>
    </row>
    <row r="23" spans="2:10 16384:16384">
      <c r="B23" s="430" t="s">
        <v>2282</v>
      </c>
      <c r="C23" s="17" t="s">
        <v>2284</v>
      </c>
      <c r="D23" s="17" t="s">
        <v>2284</v>
      </c>
      <c r="E23" s="17" t="s">
        <v>2284</v>
      </c>
      <c r="F23" s="17" t="s">
        <v>2284</v>
      </c>
      <c r="G23" s="17" t="s">
        <v>2284</v>
      </c>
      <c r="H23" s="17" t="s">
        <v>2284</v>
      </c>
      <c r="I23" s="17" t="s">
        <v>2284</v>
      </c>
      <c r="J23" s="429" t="s">
        <v>2284</v>
      </c>
    </row>
    <row r="24" spans="2:10 16384:16384">
      <c r="B24" s="430" t="s">
        <v>2285</v>
      </c>
      <c r="C24" s="255" t="s">
        <v>2245</v>
      </c>
      <c r="D24" s="255" t="s">
        <v>2244</v>
      </c>
      <c r="E24" s="255" t="s">
        <v>2243</v>
      </c>
      <c r="F24" s="255" t="s">
        <v>2242</v>
      </c>
      <c r="G24" s="255" t="s">
        <v>2241</v>
      </c>
      <c r="H24" s="255" t="s">
        <v>2240</v>
      </c>
      <c r="I24" s="255" t="s">
        <v>2239</v>
      </c>
      <c r="J24" s="413" t="s">
        <v>2238</v>
      </c>
    </row>
    <row r="25" spans="2:10 16384:16384">
      <c r="B25" s="430" t="s">
        <v>2282</v>
      </c>
      <c r="C25" s="255" t="s">
        <v>2074</v>
      </c>
      <c r="D25" s="255" t="s">
        <v>2074</v>
      </c>
      <c r="E25" s="255" t="s">
        <v>2074</v>
      </c>
      <c r="F25" s="255" t="s">
        <v>2074</v>
      </c>
      <c r="G25" s="255" t="s">
        <v>2074</v>
      </c>
      <c r="H25" s="255" t="s">
        <v>2074</v>
      </c>
      <c r="I25" s="255" t="s">
        <v>2074</v>
      </c>
      <c r="J25" s="413" t="s">
        <v>2074</v>
      </c>
    </row>
    <row r="26" spans="2:10 16384:16384">
      <c r="B26" s="428" t="s">
        <v>2019</v>
      </c>
      <c r="C26" s="17">
        <v>7</v>
      </c>
      <c r="D26" s="17">
        <v>6</v>
      </c>
      <c r="E26" s="17">
        <v>5</v>
      </c>
      <c r="F26" s="17">
        <v>4</v>
      </c>
      <c r="G26" s="17">
        <v>3</v>
      </c>
      <c r="H26" s="17">
        <v>2</v>
      </c>
      <c r="I26" s="17">
        <v>1</v>
      </c>
      <c r="J26" s="429">
        <v>0</v>
      </c>
    </row>
    <row r="27" spans="2:10 16384:16384">
      <c r="B27" s="431" t="s">
        <v>2286</v>
      </c>
      <c r="C27" s="255" t="s">
        <v>2237</v>
      </c>
      <c r="D27" s="255" t="s">
        <v>2236</v>
      </c>
      <c r="E27" s="255" t="s">
        <v>2235</v>
      </c>
      <c r="F27" s="255" t="s">
        <v>2234</v>
      </c>
      <c r="G27" s="255" t="s">
        <v>2233</v>
      </c>
      <c r="H27" s="255" t="s">
        <v>2232</v>
      </c>
      <c r="I27" s="255" t="s">
        <v>2231</v>
      </c>
      <c r="J27" s="413" t="s">
        <v>2230</v>
      </c>
    </row>
    <row r="28" spans="2:10 16384:16384" ht="17.25" thickBot="1">
      <c r="B28" s="432" t="s">
        <v>2282</v>
      </c>
      <c r="C28" s="422" t="s">
        <v>2074</v>
      </c>
      <c r="D28" s="422" t="s">
        <v>2074</v>
      </c>
      <c r="E28" s="422" t="s">
        <v>2074</v>
      </c>
      <c r="F28" s="422" t="s">
        <v>2074</v>
      </c>
      <c r="G28" s="422" t="s">
        <v>2074</v>
      </c>
      <c r="H28" s="422" t="s">
        <v>2074</v>
      </c>
      <c r="I28" s="422" t="s">
        <v>2074</v>
      </c>
      <c r="J28" s="423" t="s">
        <v>2074</v>
      </c>
    </row>
    <row r="29" spans="2:10 16384:16384" ht="17.25" thickBot="1"/>
    <row r="30" spans="2:10 16384:16384">
      <c r="B30" s="433"/>
      <c r="C30" s="991" t="s">
        <v>2287</v>
      </c>
      <c r="D30" s="991"/>
      <c r="E30" s="991"/>
      <c r="F30" s="991"/>
      <c r="G30" s="991"/>
      <c r="H30" s="991"/>
      <c r="I30" s="991"/>
      <c r="J30" s="992"/>
    </row>
    <row r="31" spans="2:10 16384:16384">
      <c r="B31" s="412" t="s">
        <v>2043</v>
      </c>
      <c r="C31" s="255" t="s">
        <v>1579</v>
      </c>
      <c r="D31" s="255" t="s">
        <v>2044</v>
      </c>
      <c r="E31" s="939" t="s">
        <v>2045</v>
      </c>
      <c r="F31" s="939"/>
      <c r="G31" s="939"/>
      <c r="H31" s="939"/>
      <c r="I31" s="939"/>
      <c r="J31" s="993"/>
    </row>
    <row r="32" spans="2:10 16384:16384" ht="33">
      <c r="B32" s="412">
        <v>15</v>
      </c>
      <c r="C32" s="255" t="s">
        <v>2245</v>
      </c>
      <c r="D32" s="295" t="s">
        <v>2288</v>
      </c>
      <c r="E32" s="987" t="s">
        <v>2289</v>
      </c>
      <c r="F32" s="987"/>
      <c r="G32" s="987"/>
      <c r="H32" s="987"/>
      <c r="I32" s="987"/>
      <c r="J32" s="988"/>
    </row>
    <row r="33" spans="2:10" ht="33">
      <c r="B33" s="412">
        <v>14</v>
      </c>
      <c r="C33" s="255" t="s">
        <v>2244</v>
      </c>
      <c r="D33" s="295" t="s">
        <v>2288</v>
      </c>
      <c r="E33" s="987" t="s">
        <v>2290</v>
      </c>
      <c r="F33" s="987"/>
      <c r="G33" s="987"/>
      <c r="H33" s="987"/>
      <c r="I33" s="987"/>
      <c r="J33" s="988"/>
    </row>
    <row r="34" spans="2:10" ht="33">
      <c r="B34" s="412">
        <v>13</v>
      </c>
      <c r="C34" s="255" t="s">
        <v>2243</v>
      </c>
      <c r="D34" s="295" t="s">
        <v>2288</v>
      </c>
      <c r="E34" s="987" t="s">
        <v>2291</v>
      </c>
      <c r="F34" s="987"/>
      <c r="G34" s="987"/>
      <c r="H34" s="987"/>
      <c r="I34" s="987"/>
      <c r="J34" s="988"/>
    </row>
    <row r="35" spans="2:10" ht="33">
      <c r="B35" s="412">
        <v>12</v>
      </c>
      <c r="C35" s="255" t="s">
        <v>2242</v>
      </c>
      <c r="D35" s="295" t="s">
        <v>2288</v>
      </c>
      <c r="E35" s="987" t="s">
        <v>2292</v>
      </c>
      <c r="F35" s="987"/>
      <c r="G35" s="987"/>
      <c r="H35" s="987"/>
      <c r="I35" s="987"/>
      <c r="J35" s="988"/>
    </row>
    <row r="36" spans="2:10" ht="33">
      <c r="B36" s="412">
        <v>11</v>
      </c>
      <c r="C36" s="255" t="s">
        <v>2241</v>
      </c>
      <c r="D36" s="295" t="s">
        <v>2288</v>
      </c>
      <c r="E36" s="987" t="s">
        <v>2293</v>
      </c>
      <c r="F36" s="987"/>
      <c r="G36" s="987"/>
      <c r="H36" s="987"/>
      <c r="I36" s="987"/>
      <c r="J36" s="988"/>
    </row>
    <row r="37" spans="2:10" ht="33">
      <c r="B37" s="412">
        <v>10</v>
      </c>
      <c r="C37" s="255" t="s">
        <v>2240</v>
      </c>
      <c r="D37" s="295" t="s">
        <v>2288</v>
      </c>
      <c r="E37" s="987" t="s">
        <v>2294</v>
      </c>
      <c r="F37" s="987"/>
      <c r="G37" s="987"/>
      <c r="H37" s="987"/>
      <c r="I37" s="987"/>
      <c r="J37" s="988"/>
    </row>
    <row r="38" spans="2:10" ht="33">
      <c r="B38" s="412">
        <v>9</v>
      </c>
      <c r="C38" s="255" t="s">
        <v>2239</v>
      </c>
      <c r="D38" s="295" t="s">
        <v>2288</v>
      </c>
      <c r="E38" s="987" t="s">
        <v>2295</v>
      </c>
      <c r="F38" s="987"/>
      <c r="G38" s="987"/>
      <c r="H38" s="987"/>
      <c r="I38" s="987"/>
      <c r="J38" s="988"/>
    </row>
    <row r="39" spans="2:10" ht="33.75" thickBot="1">
      <c r="B39" s="421">
        <v>8</v>
      </c>
      <c r="C39" s="422" t="s">
        <v>2238</v>
      </c>
      <c r="D39" s="434" t="s">
        <v>2288</v>
      </c>
      <c r="E39" s="997" t="s">
        <v>2296</v>
      </c>
      <c r="F39" s="997"/>
      <c r="G39" s="997"/>
      <c r="H39" s="997"/>
      <c r="I39" s="997"/>
      <c r="J39" s="998"/>
    </row>
    <row r="40" spans="2:10" ht="17.25" thickBot="1"/>
    <row r="41" spans="2:10">
      <c r="B41" s="433"/>
      <c r="C41" s="991" t="s">
        <v>2297</v>
      </c>
      <c r="D41" s="991"/>
      <c r="E41" s="991"/>
      <c r="F41" s="991"/>
      <c r="G41" s="991"/>
      <c r="H41" s="991"/>
      <c r="I41" s="991"/>
      <c r="J41" s="992"/>
    </row>
    <row r="42" spans="2:10">
      <c r="B42" s="412" t="s">
        <v>2043</v>
      </c>
      <c r="C42" s="255" t="s">
        <v>1579</v>
      </c>
      <c r="D42" s="255" t="s">
        <v>2044</v>
      </c>
      <c r="E42" s="939" t="s">
        <v>2045</v>
      </c>
      <c r="F42" s="939"/>
      <c r="G42" s="939"/>
      <c r="H42" s="939"/>
      <c r="I42" s="939"/>
      <c r="J42" s="993"/>
    </row>
    <row r="43" spans="2:10" ht="33">
      <c r="B43" s="412">
        <v>7</v>
      </c>
      <c r="C43" s="435" t="s">
        <v>2237</v>
      </c>
      <c r="D43" s="295" t="s">
        <v>2288</v>
      </c>
      <c r="E43" s="999" t="s">
        <v>2298</v>
      </c>
      <c r="F43" s="1000"/>
      <c r="G43" s="1000"/>
      <c r="H43" s="1000"/>
      <c r="I43" s="1000"/>
      <c r="J43" s="1001"/>
    </row>
    <row r="44" spans="2:10" ht="33">
      <c r="B44" s="412">
        <v>6</v>
      </c>
      <c r="C44" s="255" t="s">
        <v>2236</v>
      </c>
      <c r="D44" s="295" t="s">
        <v>2288</v>
      </c>
      <c r="E44" s="999" t="s">
        <v>2299</v>
      </c>
      <c r="F44" s="1000"/>
      <c r="G44" s="1000"/>
      <c r="H44" s="1000"/>
      <c r="I44" s="1000"/>
      <c r="J44" s="1001"/>
    </row>
    <row r="45" spans="2:10" ht="33">
      <c r="B45" s="412">
        <v>5</v>
      </c>
      <c r="C45" s="255" t="s">
        <v>2235</v>
      </c>
      <c r="D45" s="295" t="s">
        <v>2288</v>
      </c>
      <c r="E45" s="999" t="s">
        <v>2300</v>
      </c>
      <c r="F45" s="1000"/>
      <c r="G45" s="1000"/>
      <c r="H45" s="1000"/>
      <c r="I45" s="1000"/>
      <c r="J45" s="1001"/>
    </row>
    <row r="46" spans="2:10" ht="33">
      <c r="B46" s="412">
        <v>4</v>
      </c>
      <c r="C46" s="255" t="s">
        <v>2234</v>
      </c>
      <c r="D46" s="295" t="s">
        <v>2288</v>
      </c>
      <c r="E46" s="999" t="s">
        <v>2301</v>
      </c>
      <c r="F46" s="1000"/>
      <c r="G46" s="1000"/>
      <c r="H46" s="1000"/>
      <c r="I46" s="1000"/>
      <c r="J46" s="1001"/>
    </row>
    <row r="47" spans="2:10" ht="33">
      <c r="B47" s="412">
        <v>3</v>
      </c>
      <c r="C47" s="255" t="s">
        <v>2233</v>
      </c>
      <c r="D47" s="295" t="s">
        <v>2288</v>
      </c>
      <c r="E47" s="999" t="s">
        <v>2302</v>
      </c>
      <c r="F47" s="1000"/>
      <c r="G47" s="1000"/>
      <c r="H47" s="1000"/>
      <c r="I47" s="1000"/>
      <c r="J47" s="1001"/>
    </row>
    <row r="48" spans="2:10" ht="33">
      <c r="B48" s="412">
        <v>2</v>
      </c>
      <c r="C48" s="255" t="s">
        <v>2232</v>
      </c>
      <c r="D48" s="295" t="s">
        <v>2288</v>
      </c>
      <c r="E48" s="999" t="s">
        <v>2303</v>
      </c>
      <c r="F48" s="1000"/>
      <c r="G48" s="1000"/>
      <c r="H48" s="1000"/>
      <c r="I48" s="1000"/>
      <c r="J48" s="1001"/>
    </row>
    <row r="49" spans="2:10" ht="33">
      <c r="B49" s="412">
        <v>1</v>
      </c>
      <c r="C49" s="255" t="s">
        <v>2231</v>
      </c>
      <c r="D49" s="295" t="s">
        <v>2288</v>
      </c>
      <c r="E49" s="999" t="s">
        <v>2304</v>
      </c>
      <c r="F49" s="1000"/>
      <c r="G49" s="1000"/>
      <c r="H49" s="1000"/>
      <c r="I49" s="1000"/>
      <c r="J49" s="1001"/>
    </row>
    <row r="50" spans="2:10" ht="33.75" thickBot="1">
      <c r="B50" s="421">
        <v>0</v>
      </c>
      <c r="C50" s="422" t="s">
        <v>2305</v>
      </c>
      <c r="D50" s="434" t="s">
        <v>2288</v>
      </c>
      <c r="E50" s="994" t="s">
        <v>2306</v>
      </c>
      <c r="F50" s="995"/>
      <c r="G50" s="995"/>
      <c r="H50" s="995"/>
      <c r="I50" s="995"/>
      <c r="J50" s="996"/>
    </row>
  </sheetData>
  <mergeCells count="24">
    <mergeCell ref="E50:J50"/>
    <mergeCell ref="E38:J38"/>
    <mergeCell ref="E39:J39"/>
    <mergeCell ref="C41:J41"/>
    <mergeCell ref="E42:J42"/>
    <mergeCell ref="E43:J43"/>
    <mergeCell ref="E44:J44"/>
    <mergeCell ref="E45:J45"/>
    <mergeCell ref="E46:J46"/>
    <mergeCell ref="E47:J47"/>
    <mergeCell ref="E48:J48"/>
    <mergeCell ref="E49:J49"/>
    <mergeCell ref="E37:J37"/>
    <mergeCell ref="C15:D15"/>
    <mergeCell ref="E15:F15"/>
    <mergeCell ref="G15:H15"/>
    <mergeCell ref="I15:J15"/>
    <mergeCell ref="C30:J30"/>
    <mergeCell ref="E31:J31"/>
    <mergeCell ref="E32:J32"/>
    <mergeCell ref="E33:J33"/>
    <mergeCell ref="E34:J34"/>
    <mergeCell ref="E35:J35"/>
    <mergeCell ref="E36:J36"/>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16</vt:i4>
      </vt:variant>
    </vt:vector>
  </HeadingPairs>
  <TitlesOfParts>
    <vt:vector size="16" baseType="lpstr">
      <vt:lpstr>정적</vt:lpstr>
      <vt:lpstr>Instruction Set</vt:lpstr>
      <vt:lpstr>Flash 영역</vt:lpstr>
      <vt:lpstr>RAM 영역</vt:lpstr>
      <vt:lpstr>DATA Reg 영역</vt:lpstr>
      <vt:lpstr>Memory</vt:lpstr>
      <vt:lpstr>FW Structure</vt:lpstr>
      <vt:lpstr>HWtoSW(SAD_HSI)</vt:lpstr>
      <vt:lpstr>5_안전 경고등 Define</vt:lpstr>
      <vt:lpstr>6_Safety_Fault_Register</vt:lpstr>
      <vt:lpstr>HWM_pintable</vt:lpstr>
      <vt:lpstr>ADC</vt:lpstr>
      <vt:lpstr>GPIO</vt:lpstr>
      <vt:lpstr>Reg 주소</vt:lpstr>
      <vt:lpstr>SEERIS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강신욱</dc:creator>
  <cp:lastModifiedBy>신욱 강</cp:lastModifiedBy>
  <cp:lastPrinted>2024-08-21T02:19:15Z</cp:lastPrinted>
  <dcterms:created xsi:type="dcterms:W3CDTF">2024-08-20T01:09:13Z</dcterms:created>
  <dcterms:modified xsi:type="dcterms:W3CDTF">2024-11-13T10:17:47Z</dcterms:modified>
</cp:coreProperties>
</file>