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kaili\Downloads\"/>
    </mc:Choice>
  </mc:AlternateContent>
  <xr:revisionPtr revIDLastSave="0" documentId="13_ncr:1_{B64BF706-7355-4AF8-8948-7A993C3BBAB2}" xr6:coauthVersionLast="47" xr6:coauthVersionMax="47" xr10:uidLastSave="{00000000-0000-0000-0000-000000000000}"/>
  <bookViews>
    <workbookView xWindow="-120" yWindow="-120" windowWidth="29040" windowHeight="15840" activeTab="3" xr2:uid="{00000000-000D-0000-FFFF-FFFF00000000}"/>
  </bookViews>
  <sheets>
    <sheet name="フォームの回答 2" sheetId="1" r:id="rId1"/>
    <sheet name="Sheet1" sheetId="3" r:id="rId2"/>
    <sheet name="フォームの回答 1" sheetId="2" r:id="rId3"/>
    <sheet name="フォームの回答 1 (2)"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 i="3" l="1"/>
  <c r="J3" i="3"/>
  <c r="K3" i="3"/>
  <c r="L3" i="3"/>
  <c r="I4" i="3"/>
  <c r="J4" i="3"/>
  <c r="K4" i="3"/>
  <c r="L4" i="3"/>
  <c r="I5" i="3"/>
  <c r="J5" i="3"/>
  <c r="K5" i="3"/>
  <c r="L5" i="3"/>
  <c r="I6" i="3"/>
  <c r="J6" i="3"/>
  <c r="K6" i="3"/>
  <c r="L6" i="3"/>
  <c r="I7" i="3"/>
  <c r="J7" i="3"/>
  <c r="K7" i="3"/>
  <c r="L7" i="3"/>
  <c r="I8" i="3"/>
  <c r="J8" i="3"/>
  <c r="K8" i="3"/>
  <c r="L8" i="3"/>
  <c r="I9" i="3"/>
  <c r="J9" i="3"/>
  <c r="K9" i="3"/>
  <c r="L9" i="3"/>
  <c r="I10" i="3"/>
  <c r="J10" i="3"/>
  <c r="K10" i="3"/>
  <c r="L10" i="3"/>
  <c r="J2" i="3"/>
  <c r="K2" i="3"/>
  <c r="L2" i="3"/>
  <c r="I2" i="3"/>
  <c r="H3" i="3"/>
  <c r="H4" i="3"/>
  <c r="H5" i="3"/>
  <c r="H6" i="3"/>
  <c r="H7" i="3"/>
  <c r="H8" i="3"/>
  <c r="H9" i="3"/>
  <c r="H10" i="3"/>
  <c r="H2" i="3"/>
  <c r="F3" i="3"/>
  <c r="G3" i="3"/>
  <c r="F4" i="3"/>
  <c r="G4" i="3"/>
  <c r="F5" i="3"/>
  <c r="G5" i="3"/>
  <c r="F6" i="3"/>
  <c r="G6" i="3"/>
  <c r="F7" i="3"/>
  <c r="G7" i="3"/>
  <c r="F8" i="3"/>
  <c r="G8" i="3"/>
  <c r="F9" i="3"/>
  <c r="G9" i="3"/>
  <c r="F10" i="3"/>
  <c r="G10" i="3"/>
  <c r="G2" i="3"/>
  <c r="F2" i="3"/>
  <c r="M6" i="3"/>
  <c r="Z10" i="3"/>
  <c r="M10" i="3" s="1"/>
  <c r="Z9" i="3"/>
  <c r="M9" i="3" s="1"/>
  <c r="Z8" i="3"/>
  <c r="M8" i="3" s="1"/>
  <c r="Z7" i="3"/>
  <c r="M7" i="3" s="1"/>
  <c r="Z6" i="3"/>
  <c r="Z5" i="3"/>
  <c r="M5" i="3" s="1"/>
  <c r="Z4" i="3"/>
  <c r="M4" i="3" s="1"/>
  <c r="Z3" i="3"/>
  <c r="M3" i="3" s="1"/>
  <c r="Z2" i="3"/>
  <c r="M2" i="3" s="1"/>
</calcChain>
</file>

<file path=xl/sharedStrings.xml><?xml version="1.0" encoding="utf-8"?>
<sst xmlns="http://schemas.openxmlformats.org/spreadsheetml/2006/main" count="608" uniqueCount="226">
  <si>
    <t>タイムスタンプ</t>
  </si>
  <si>
    <t>年齢</t>
  </si>
  <si>
    <t>性別</t>
  </si>
  <si>
    <t>降雪地帯に住んでいたことはありますか</t>
  </si>
  <si>
    <t>一番寒かった思い出などはありますか？</t>
  </si>
  <si>
    <t>平均体温はどのくらいですか(わからない場合は不明と記入してください)</t>
  </si>
  <si>
    <t>現在、おなかの空き具合はどうですか</t>
  </si>
  <si>
    <t xml:space="preserve">  他人の状況を想像して、その人がどのように感じているかを理解できると思いますか？</t>
  </si>
  <si>
    <t>他人の視点に立つことが難しいと感じますか？</t>
  </si>
  <si>
    <t>映画や本で登場人物が悲しい経験をしている場面を見ると、自分も悲しい気持ちになりますか？</t>
  </si>
  <si>
    <t xml:space="preserve">他人が苦しんでいる姿を見ると、その人を助けたいと強く感じますか？ </t>
  </si>
  <si>
    <t>エリア番号は何番でしたか</t>
  </si>
  <si>
    <t>どれぐらい寒そうに感じましたか？</t>
  </si>
  <si>
    <t>どのような点が寒そうだと感じましたか</t>
  </si>
  <si>
    <t>なぜそのように感じましたか</t>
  </si>
  <si>
    <t>二つの画像でどちらが寒そうに感じますか</t>
  </si>
  <si>
    <r>
      <t>最も印象に残った</t>
    </r>
    <r>
      <rPr>
        <b/>
        <sz val="10"/>
        <color theme="1"/>
        <rFont val="Arial"/>
      </rPr>
      <t>寒さ表現</t>
    </r>
    <r>
      <rPr>
        <sz val="10"/>
        <color theme="1"/>
        <rFont val="Arial"/>
      </rPr>
      <t>はありましたか</t>
    </r>
  </si>
  <si>
    <t>最も印象に残った理由を教えてください</t>
  </si>
  <si>
    <t>20~29歳</t>
  </si>
  <si>
    <t>男性</t>
  </si>
  <si>
    <t>いいえ</t>
  </si>
  <si>
    <t>冷え性の足</t>
  </si>
  <si>
    <t>少しお腹が空いている</t>
  </si>
  <si>
    <t>あまりそう感じなかった</t>
  </si>
  <si>
    <t>足音が微妙
キャラに変化なし
床や空の変化なし</t>
  </si>
  <si>
    <t>体から霜がでてる</t>
  </si>
  <si>
    <t>mhの氷やられ</t>
  </si>
  <si>
    <t>キャラの動き
体から出てる霜</t>
  </si>
  <si>
    <t>周りが暗い
キャラの動き
体から出る霜</t>
  </si>
  <si>
    <t>直感的に</t>
  </si>
  <si>
    <t>該当なし</t>
  </si>
  <si>
    <t>右の画像</t>
  </si>
  <si>
    <t>体から霜</t>
  </si>
  <si>
    <t>やってるゲームの表現に近い</t>
  </si>
  <si>
    <t>5歳の頃に行った熊本の露天風呂</t>
  </si>
  <si>
    <t>お腹は空いていない</t>
  </si>
  <si>
    <t>吹雪いていたところ</t>
  </si>
  <si>
    <t>吹雪いていたら寒いと思うから</t>
  </si>
  <si>
    <t>震えていた点</t>
  </si>
  <si>
    <t>吹雪のときよりも寒さを感じていそうだったから</t>
  </si>
  <si>
    <t>吹雪がエリア1より強く、髪も風に吹かれていて、さらに体も震えていた点</t>
  </si>
  <si>
    <t>体の反応、景色全てが寒さを表していると感じたから</t>
  </si>
  <si>
    <t>エリア2に比べて体の震えが強く、冷気を発しているように見えた点</t>
  </si>
  <si>
    <t>エリア2と状況は似ているが、より寒そうに感じたから</t>
  </si>
  <si>
    <t>左の画像</t>
  </si>
  <si>
    <t>体の震えの表現</t>
  </si>
  <si>
    <t>背景が雪景色でも、体が震えていないと寒さに強い人間だと思うのみであるが、体が震えていれば寒さを感じている証拠だと思ったから</t>
  </si>
  <si>
    <t>冬場の洗い物</t>
  </si>
  <si>
    <t>36.3℃</t>
  </si>
  <si>
    <t>吹雪が吹いていた点</t>
  </si>
  <si>
    <t>背景が吹雪だったため寒そうだと感じた。</t>
  </si>
  <si>
    <t>身体を震わせていたため吹雪のときより寒そうだと感じた。</t>
  </si>
  <si>
    <t>吹雪＋震えていた点</t>
  </si>
  <si>
    <t>吹雪と身体を震わせるという2つの点からエリア1,3より寒そうだと感じた。</t>
  </si>
  <si>
    <t>身体を震わせていた点</t>
  </si>
  <si>
    <t>身体を震わせるという行為が寒さを感じさせた。</t>
  </si>
  <si>
    <t>震えるという表現</t>
  </si>
  <si>
    <t>吹雪の中を平気そうに歩くより震えるという表現の方が寒さを感じた。</t>
  </si>
  <si>
    <t>ゲレンデでの猛吹雪</t>
  </si>
  <si>
    <t>お腹空いている</t>
  </si>
  <si>
    <t>主人公の背景</t>
  </si>
  <si>
    <t>強風だと感じられる音と、周りの景観から</t>
  </si>
  <si>
    <t>キャラクターの動作</t>
  </si>
  <si>
    <t>一度画面が静止してキャラクターが震えている描写が入ったため、感情移入した</t>
  </si>
  <si>
    <t>キャラクターの動作と、景観</t>
  </si>
  <si>
    <t>まずエリアに入った時にキャラクターが震えた点、俯きながら走っている点、吹雪が吹いている背景から</t>
  </si>
  <si>
    <t>手が震えている点</t>
  </si>
  <si>
    <t>最初が手が震えるのみで、それ以降に寒い描写がなかったので、対照的に他のエリアより寒くなさそうに見えた</t>
  </si>
  <si>
    <t>震えるカット、吹雪</t>
  </si>
  <si>
    <t>エリアに入った瞬間に震える表現は、注目を集めるのでとても効果的に感じました。その後も吹雪などで寒い表現が続くと、継続して寒い印象を受けました。</t>
  </si>
  <si>
    <t>その他</t>
  </si>
  <si>
    <t>北海道にいった時</t>
  </si>
  <si>
    <t>風の音とエフェクト</t>
  </si>
  <si>
    <t>自身の体験からの想像</t>
  </si>
  <si>
    <t>キャラクターの表情の変化</t>
  </si>
  <si>
    <t>さっきより寒そうだったから</t>
  </si>
  <si>
    <t>キャラクターの表情と吹雪のエフェクトがさっきより激しかった</t>
  </si>
  <si>
    <t>自身の体験と想像から</t>
  </si>
  <si>
    <t>キャラクターの表情</t>
  </si>
  <si>
    <t>さっきまでと比べて吹雪がなく寒そうではなかった</t>
  </si>
  <si>
    <t>キャラクターが手に息をかけて温める動作</t>
  </si>
  <si>
    <t>キャラクターに自分が感情移入しているため、そのキャラクターが寒そうだと自分も共感できるため。</t>
  </si>
  <si>
    <r>
      <t>最も印象に残った</t>
    </r>
    <r>
      <rPr>
        <b/>
        <sz val="10"/>
        <color theme="1"/>
        <rFont val="Arial"/>
      </rPr>
      <t>寒さ表現</t>
    </r>
    <r>
      <rPr>
        <sz val="10"/>
        <color theme="1"/>
        <rFont val="Arial"/>
      </rPr>
      <t>はありましたか</t>
    </r>
  </si>
  <si>
    <t>先月の函館旅行</t>
  </si>
  <si>
    <t>あまりお腹は空いていない</t>
  </si>
  <si>
    <t>寒そうな動作をしているから</t>
  </si>
  <si>
    <t>さっきのに加えて体が波打ってる表現</t>
  </si>
  <si>
    <t>寒い時に出る仕草が全て出ているから</t>
  </si>
  <si>
    <t>寒そうな動作に加えて吹雪いている空間にいる点</t>
  </si>
  <si>
    <t>「寒い」の要素が全て詰まっているから</t>
  </si>
  <si>
    <t>吹雪いている風景だけであまり寒そうに感じなかった</t>
  </si>
  <si>
    <t>あまり寒そうに感じなかった</t>
  </si>
  <si>
    <t>エリア4の全部乗せ</t>
  </si>
  <si>
    <t>出来る限りの「寒い」の表現が全て詰まっているから</t>
  </si>
  <si>
    <t>高校生のころクリスマスに終電を逃し、気温がマイナスの中さまよい続けたとき。</t>
  </si>
  <si>
    <t>ふるえていて、後ろからふぶいてる点</t>
  </si>
  <si>
    <t>顔が寒そうで、震えているから。後ろから風が吹くと寒く感じる</t>
  </si>
  <si>
    <t>特に体が震えていないから</t>
  </si>
  <si>
    <t>風がしたからふいてるとそこまで寒く無く感じた（少し湯気みたい）。表情が青くなってないところや震えてないところもあまり寒く無く感じる。周りの環境に対して何も変化がない分寒く感じていないように見える</t>
  </si>
  <si>
    <t>震えている点</t>
  </si>
  <si>
    <t>天気は良いまま身体が震えていると、体調不良の寒さを感じるので二番目の寒さにした。体からけむりが出てる分体がより冷えているように感じる。</t>
  </si>
  <si>
    <t>顔色が悪い点、手をこすり合わせている点</t>
  </si>
  <si>
    <t>手をこすり合わせている分寒く感じるが、体全体が震えていないのでえりあ２より寒く無いように感じる。ただふぶく中堂々としてるよりは断然寒くかんじるので５にした</t>
  </si>
  <si>
    <t>体の震え</t>
  </si>
  <si>
    <t>環境の寒さより震えの寒さの方がきついので</t>
  </si>
  <si>
    <t>女性</t>
  </si>
  <si>
    <t>真冬の深夜に外で過ごしていたとき</t>
  </si>
  <si>
    <t>暴風音</t>
  </si>
  <si>
    <t>寒そうな音がしたから</t>
  </si>
  <si>
    <t>顔が凍傷している、うずくまりながら走っている、手を温める動作が見られる</t>
  </si>
  <si>
    <t>上記状態から激しい寒波が到来していることが想定されるため</t>
  </si>
  <si>
    <t>身体から蒸気が出ている、手をもみもみしている</t>
  </si>
  <si>
    <t>蒸気が出ており物理的に寒い場所であることが推測できるから</t>
  </si>
  <si>
    <t>身体から蒸気が出ている、手をもみもみしている、顔が凍傷している</t>
  </si>
  <si>
    <t>エリア２と比べ、違いは顔の凍傷が見られるぐらいかと思うが、風の音がなくそこまで寒そうに感じなかった</t>
  </si>
  <si>
    <t>暴風雨の音</t>
  </si>
  <si>
    <t>視覚情報より聴覚情報の方が優位に働いていることが印象的だった</t>
  </si>
  <si>
    <t>南極体験でマイナス18度の部屋に入ったこと</t>
  </si>
  <si>
    <t>音、手の動き</t>
  </si>
  <si>
    <t xml:space="preserve">寒いときによく行う動作だから
</t>
  </si>
  <si>
    <t>寒いときによく行う動作だから</t>
  </si>
  <si>
    <t>手の動き</t>
  </si>
  <si>
    <t>日常的に行う動作だから</t>
  </si>
  <si>
    <t>山から季節風の吹き下ろす乾いた氷点下での自転車通学</t>
  </si>
  <si>
    <t>97.88℉</t>
  </si>
  <si>
    <t>冷風の音</t>
  </si>
  <si>
    <t>冷風環境の実体験を想起させたため</t>
  </si>
  <si>
    <t>手を悴ませている様子</t>
  </si>
  <si>
    <t>　</t>
  </si>
  <si>
    <t>エリア３と同様。</t>
  </si>
  <si>
    <t>評点の違いは震えが加わったのでより寒いのだろうと推論したため</t>
  </si>
  <si>
    <t>複合的に「寒い」を演出されているので</t>
  </si>
  <si>
    <t>手の震え</t>
  </si>
  <si>
    <t>40~49歳</t>
  </si>
  <si>
    <t>真冬に社員寮が松戸の国道6号沿いにあり夜に風呂を沸かして入ろうとしたら国道を通る大型車が輪達を走行した際の「ドーン！」という激しい振動で湯沸かし器が止まり水風呂と気づかず風呂に入って最悪だった20歳((+_+))</t>
  </si>
  <si>
    <t>ゴォーっという音と共に吹雪なところ</t>
  </si>
  <si>
    <t>衣装が薄着だからです</t>
  </si>
  <si>
    <t>エリア２に入ったがエフェクトが少ない為、あまり寒そうに感じなかった</t>
  </si>
  <si>
    <t>SE音がないからでしょうか</t>
  </si>
  <si>
    <t>キャラクターが震えてるアニメーションをしていたから</t>
  </si>
  <si>
    <t>表情のこわばり具合と震えてるアニーメーションのせい</t>
  </si>
  <si>
    <t>吹雪のエフェクトと吹雪の音が凄いので</t>
  </si>
  <si>
    <t>やはり視覚的な面と聴覚の面で体験すると寒さを感じる</t>
  </si>
  <si>
    <t>吹雪かな</t>
  </si>
  <si>
    <t>雪の山は凄い寒さの演出になる</t>
  </si>
  <si>
    <t>10~19歳</t>
  </si>
  <si>
    <t>はい(5年以上)</t>
  </si>
  <si>
    <t>スキーに向かう途中、車の横にかかった融雪の水がスキー場付いた時には凍ってた</t>
  </si>
  <si>
    <t>309.85K</t>
  </si>
  <si>
    <t>やや辛そうな表情と、手の動き</t>
  </si>
  <si>
    <t>手に吐息をかけていると思われる動作や、手を擦り合わせる動作から</t>
  </si>
  <si>
    <t>肌</t>
  </si>
  <si>
    <t>The character’s exposed skin, her hands , shoulders, and face, are colored like bruises. In addition, the weather is snowstorm. That's have me look like colder.</t>
  </si>
  <si>
    <t>This area is same as area 4, her skin is colored. The difference is weather. This area is clear.</t>
  </si>
  <si>
    <t>天気</t>
  </si>
  <si>
    <t>吹雪いているがキャラクターは平気そうである</t>
  </si>
  <si>
    <t>肌の変色</t>
  </si>
  <si>
    <t>このコンテンツで最も強い寒さ表現だと思うから</t>
  </si>
  <si>
    <t>修学旅行で函館に行ったときに、自由行動の時間が猛吹雪だったこと。</t>
  </si>
  <si>
    <t>11.979°N</t>
  </si>
  <si>
    <t>unityちゃんの仕草</t>
  </si>
  <si>
    <t>腕をなるべく広げずに体温を奪われないような仕草だったから。単純に寒そう。</t>
  </si>
  <si>
    <t>仕草</t>
  </si>
  <si>
    <t>エリア2と比較して寒そうではないから。</t>
  </si>
  <si>
    <t>周りの天気</t>
  </si>
  <si>
    <t>周りが猛吹雪であること。</t>
  </si>
  <si>
    <t>周りの環境、仕草</t>
  </si>
  <si>
    <t>周りの環境は猛吹雪であるが、仕草はそこまで寒そうにしていないため。</t>
  </si>
  <si>
    <t>吹雪</t>
  </si>
  <si>
    <t>人の仕草よりも、周りの気候のほうがより鮮明である。</t>
  </si>
  <si>
    <t>スキー</t>
  </si>
  <si>
    <t>寒そうには見えない</t>
  </si>
  <si>
    <t>テクスチャの方向性が間違っているため</t>
  </si>
  <si>
    <t>キャラクターのモーションや速度低下などの</t>
  </si>
  <si>
    <t>自分が寒いと感じているときと似たような動作だったため</t>
  </si>
  <si>
    <t xml:space="preserve"> </t>
  </si>
  <si>
    <t>寒そうだとは感じなかった</t>
  </si>
  <si>
    <t>画面がうるさすぎる</t>
  </si>
  <si>
    <t>震えている表現</t>
  </si>
  <si>
    <t>コミカルだと感じたから</t>
  </si>
  <si>
    <t>中学の時の冬の剣道部の稽古</t>
  </si>
  <si>
    <t>モーション</t>
  </si>
  <si>
    <t>自分が寒いときに似たような行動をするため</t>
  </si>
  <si>
    <t>音</t>
  </si>
  <si>
    <t>寒い地域の動画やドラマなどで似たような表現がされるため</t>
  </si>
  <si>
    <t>あまり感じなかった</t>
  </si>
  <si>
    <t>分からない</t>
  </si>
  <si>
    <t>待機モーション</t>
  </si>
  <si>
    <t>手をさするような動作</t>
  </si>
  <si>
    <t>待機時に手をさするようなモーション</t>
  </si>
  <si>
    <t>自分が似たような動作をするため</t>
  </si>
  <si>
    <t>エリア1</t>
  </si>
  <si>
    <t>エリア2</t>
  </si>
  <si>
    <t>エリア3</t>
  </si>
  <si>
    <t>エリア4</t>
  </si>
  <si>
    <t>A</t>
  </si>
  <si>
    <t>B</t>
  </si>
  <si>
    <t>C</t>
  </si>
  <si>
    <t>D</t>
  </si>
  <si>
    <t>E</t>
  </si>
  <si>
    <t>F</t>
  </si>
  <si>
    <t>G</t>
  </si>
  <si>
    <t>H</t>
  </si>
  <si>
    <t>I</t>
  </si>
  <si>
    <t>J</t>
  </si>
  <si>
    <t>K</t>
  </si>
  <si>
    <t>L</t>
  </si>
  <si>
    <t>M</t>
  </si>
  <si>
    <t>N</t>
  </si>
  <si>
    <t>平均値</t>
  </si>
  <si>
    <t>最頻値</t>
  </si>
  <si>
    <t>中央値</t>
  </si>
  <si>
    <t>被験者</t>
    <rPh sb="0" eb="3">
      <t>ヒケンシャ</t>
    </rPh>
    <phoneticPr fontId="5"/>
  </si>
  <si>
    <r>
      <rPr>
        <sz val="10"/>
        <color theme="1"/>
        <rFont val="ＭＳ ゴシック"/>
        <family val="3"/>
        <charset val="128"/>
      </rPr>
      <t>真冬に社員寮が松戸の国道</t>
    </r>
    <r>
      <rPr>
        <sz val="10"/>
        <color theme="1"/>
        <rFont val="Arial"/>
        <family val="2"/>
        <scheme val="minor"/>
      </rPr>
      <t>6</t>
    </r>
    <r>
      <rPr>
        <sz val="10"/>
        <color theme="1"/>
        <rFont val="ＭＳ ゴシック"/>
        <family val="3"/>
        <charset val="128"/>
      </rPr>
      <t>号沿いにあり夜に風呂を沸かして入ろうとしたら国道を通る大型車が輪達を走行した際の「ドーン！」という激しい振動で湯沸かし器が止まり水風呂と気づかず風呂に入って最悪だった</t>
    </r>
    <r>
      <rPr>
        <sz val="10"/>
        <color theme="1"/>
        <rFont val="Arial"/>
        <family val="2"/>
        <scheme val="minor"/>
      </rPr>
      <t>20</t>
    </r>
    <r>
      <rPr>
        <sz val="10"/>
        <color theme="1"/>
        <rFont val="ＭＳ ゴシック"/>
        <family val="3"/>
        <charset val="128"/>
      </rPr>
      <t>歳</t>
    </r>
    <r>
      <rPr>
        <sz val="10"/>
        <color theme="1"/>
        <rFont val="Arial"/>
        <family val="2"/>
        <scheme val="minor"/>
      </rPr>
      <t>((+_+))</t>
    </r>
    <phoneticPr fontId="5"/>
  </si>
  <si>
    <t>MIN</t>
    <phoneticPr fontId="5"/>
  </si>
  <si>
    <t>MAX</t>
    <phoneticPr fontId="5"/>
  </si>
  <si>
    <t>Range</t>
    <phoneticPr fontId="5"/>
  </si>
  <si>
    <t>モーション
氷霧</t>
    <phoneticPr fontId="5"/>
  </si>
  <si>
    <t>出来る限りの「寒い」の表現が全て詰まっているから</t>
    <phoneticPr fontId="5"/>
  </si>
  <si>
    <r>
      <rPr>
        <sz val="10"/>
        <color theme="1"/>
        <rFont val="ＭＳ ゴシック"/>
        <family val="3"/>
        <charset val="128"/>
      </rPr>
      <t>エリア</t>
    </r>
    <r>
      <rPr>
        <sz val="10"/>
        <color theme="1"/>
        <rFont val="Arial"/>
        <family val="2"/>
        <scheme val="minor"/>
      </rPr>
      <t>4</t>
    </r>
    <r>
      <rPr>
        <sz val="10"/>
        <color theme="1"/>
        <rFont val="ＭＳ ゴシック"/>
        <family val="3"/>
        <charset val="128"/>
      </rPr>
      <t>の全部乗せ</t>
    </r>
    <phoneticPr fontId="5"/>
  </si>
  <si>
    <t>モーション</t>
    <phoneticPr fontId="5"/>
  </si>
  <si>
    <t>音</t>
    <rPh sb="0" eb="1">
      <t>オト</t>
    </rPh>
    <phoneticPr fontId="5"/>
  </si>
  <si>
    <t>環境パーティクル</t>
    <rPh sb="0" eb="2">
      <t>カンキョウ</t>
    </rPh>
    <phoneticPr fontId="5"/>
  </si>
  <si>
    <t>テクスチャ</t>
    <phoneticPr fontId="5"/>
  </si>
  <si>
    <t>このコンテンツで最も強い寒さ表現だと思うから</t>
    <phoneticPr fontId="5"/>
  </si>
  <si>
    <t>震えている表現</t>
    <phoneticPr fontId="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</si>
</sst>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76" formatCode="m/d/yyyy\ h:mm:ss"/>
  </numFmts>
  <fonts count="9" x14ac:knownFonts="1">
    <font>
      <sz val="10"/>
      <color rgb="FF000000"/>
      <name val="Arial"/>
      <scheme val="minor"/>
    </font>
    <font>
      <sz val="10"/>
      <color theme="1"/>
      <name val="Arial"/>
      <scheme val="minor"/>
    </font>
    <font>
      <b/>
      <sz val="10"/>
      <color theme="1"/>
      <name val="Arial"/>
    </font>
    <font>
      <sz val="10"/>
      <color theme="1"/>
      <name val="Arial"/>
    </font>
    <font>
      <sz val="11"/>
      <color rgb="FF000000"/>
      <name val="ＭＳ Ｐゴシック"/>
      <family val="3"/>
      <charset val="128"/>
    </font>
    <font>
      <sz val="6"/>
      <name val="Arial"/>
      <family val="3"/>
      <charset val="128"/>
      <scheme val="minor"/>
    </font>
    <font>
      <sz val="10"/>
      <color theme="1"/>
      <name val="Arial"/>
      <family val="2"/>
      <scheme val="minor"/>
    </font>
    <font>
      <sz val="10"/>
      <color theme="1"/>
      <name val="Arial"/>
      <family val="3"/>
      <charset val="128"/>
      <scheme val="minor"/>
    </font>
    <font>
      <sz val="10"/>
      <color theme="1"/>
      <name val="ＭＳ ゴシック"/>
      <family val="3"/>
      <charset val="128"/>
    </font>
  </fonts>
  <fills count="4">
    <fill>
      <patternFill patternType="none"/>
    </fill>
    <fill>
      <patternFill patternType="gray125"/>
    </fill>
    <fill>
      <patternFill patternType="solid">
        <fgColor rgb="FFFFFFFF"/>
        <bgColor rgb="FFFFFFFF"/>
      </patternFill>
    </fill>
    <fill>
      <patternFill patternType="solid">
        <fgColor rgb="FFF8F9FA"/>
        <bgColor rgb="FFF8F9FA"/>
      </patternFill>
    </fill>
  </fills>
  <borders count="23">
    <border>
      <left/>
      <right/>
      <top/>
      <bottom/>
      <diagonal/>
    </border>
    <border>
      <left style="thin">
        <color rgb="FF442F65"/>
      </left>
      <right style="thin">
        <color rgb="FF5B3F86"/>
      </right>
      <top style="thin">
        <color rgb="FF442F65"/>
      </top>
      <bottom style="thin">
        <color rgb="FF442F65"/>
      </bottom>
      <diagonal/>
    </border>
    <border>
      <left style="thin">
        <color rgb="FF5B3F86"/>
      </left>
      <right style="thin">
        <color rgb="FF5B3F86"/>
      </right>
      <top style="thin">
        <color rgb="FF442F65"/>
      </top>
      <bottom style="thin">
        <color rgb="FF442F65"/>
      </bottom>
      <diagonal/>
    </border>
    <border>
      <left style="thin">
        <color rgb="FF5B3F86"/>
      </left>
      <right style="thin">
        <color rgb="FF442F65"/>
      </right>
      <top style="thin">
        <color rgb="FF442F65"/>
      </top>
      <bottom style="thin">
        <color rgb="FF442F65"/>
      </bottom>
      <diagonal/>
    </border>
    <border>
      <left style="thin">
        <color rgb="FF442F65"/>
      </left>
      <right style="thin">
        <color rgb="FFFFFFFF"/>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442F65"/>
      </right>
      <top style="thin">
        <color rgb="FFFFFFFF"/>
      </top>
      <bottom style="thin">
        <color rgb="FFFFFFFF"/>
      </bottom>
      <diagonal/>
    </border>
    <border>
      <left style="thin">
        <color rgb="FF442F65"/>
      </left>
      <right style="thin">
        <color rgb="FFF8F9FA"/>
      </right>
      <top style="thin">
        <color rgb="FFF8F9FA"/>
      </top>
      <bottom style="thin">
        <color rgb="FFF8F9FA"/>
      </bottom>
      <diagonal/>
    </border>
    <border>
      <left style="thin">
        <color rgb="FFF8F9FA"/>
      </left>
      <right style="thin">
        <color rgb="FFF8F9FA"/>
      </right>
      <top style="thin">
        <color rgb="FFF8F9FA"/>
      </top>
      <bottom style="thin">
        <color rgb="FFF8F9FA"/>
      </bottom>
      <diagonal/>
    </border>
    <border>
      <left style="thin">
        <color rgb="FFF8F9FA"/>
      </left>
      <right style="thin">
        <color rgb="FF442F65"/>
      </right>
      <top style="thin">
        <color rgb="FFF8F9FA"/>
      </top>
      <bottom style="thin">
        <color rgb="FFF8F9FA"/>
      </bottom>
      <diagonal/>
    </border>
    <border>
      <left style="thin">
        <color rgb="FF442F65"/>
      </left>
      <right style="thin">
        <color rgb="FFFFFFFF"/>
      </right>
      <top style="thin">
        <color rgb="FFFFFFFF"/>
      </top>
      <bottom style="thin">
        <color rgb="FF442F65"/>
      </bottom>
      <diagonal/>
    </border>
    <border>
      <left style="thin">
        <color rgb="FFFFFFFF"/>
      </left>
      <right style="thin">
        <color rgb="FFFFFFFF"/>
      </right>
      <top style="thin">
        <color rgb="FFFFFFFF"/>
      </top>
      <bottom style="thin">
        <color rgb="FF442F65"/>
      </bottom>
      <diagonal/>
    </border>
    <border>
      <left style="thin">
        <color rgb="FFFFFFFF"/>
      </left>
      <right style="thin">
        <color rgb="FF442F65"/>
      </right>
      <top style="thin">
        <color rgb="FFFFFFFF"/>
      </top>
      <bottom style="thin">
        <color rgb="FF442F65"/>
      </bottom>
      <diagonal/>
    </border>
    <border>
      <left style="thin">
        <color rgb="FF442F65"/>
      </left>
      <right style="thin">
        <color rgb="FFF8F9FA"/>
      </right>
      <top style="thin">
        <color rgb="FFF8F9FA"/>
      </top>
      <bottom style="thin">
        <color rgb="FF442F65"/>
      </bottom>
      <diagonal/>
    </border>
    <border>
      <left style="thin">
        <color rgb="FFF8F9FA"/>
      </left>
      <right style="thin">
        <color rgb="FFF8F9FA"/>
      </right>
      <top style="thin">
        <color rgb="FFF8F9FA"/>
      </top>
      <bottom style="thin">
        <color rgb="FF442F65"/>
      </bottom>
      <diagonal/>
    </border>
    <border>
      <left style="thin">
        <color rgb="FFF8F9FA"/>
      </left>
      <right style="thin">
        <color rgb="FF442F65"/>
      </right>
      <top style="thin">
        <color rgb="FFF8F9FA"/>
      </top>
      <bottom style="thin">
        <color rgb="FF442F65"/>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bottom style="medium">
        <color indexed="64"/>
      </bottom>
      <diagonal/>
    </border>
    <border>
      <left style="medium">
        <color indexed="64"/>
      </left>
      <right style="medium">
        <color indexed="64"/>
      </right>
      <top/>
      <bottom style="medium">
        <color indexed="64"/>
      </bottom>
      <diagonal/>
    </border>
    <border>
      <left style="thin">
        <color rgb="FFFFFFFF"/>
      </left>
      <right/>
      <top/>
      <bottom/>
      <diagonal/>
    </border>
  </borders>
  <cellStyleXfs count="1">
    <xf numFmtId="0" fontId="0" fillId="0" borderId="0"/>
  </cellStyleXfs>
  <cellXfs count="42">
    <xf numFmtId="0" fontId="0" fillId="0" borderId="0" xfId="0"/>
    <xf numFmtId="0" fontId="1"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176" fontId="1" fillId="0" borderId="4" xfId="0" applyNumberFormat="1" applyFont="1" applyBorder="1" applyAlignment="1">
      <alignment vertical="center"/>
    </xf>
    <xf numFmtId="0" fontId="1" fillId="0" borderId="5" xfId="0" applyFont="1" applyBorder="1" applyAlignment="1">
      <alignment vertical="center"/>
    </xf>
    <xf numFmtId="0" fontId="1" fillId="0" borderId="6" xfId="0" applyFont="1" applyBorder="1" applyAlignment="1">
      <alignment vertical="center"/>
    </xf>
    <xf numFmtId="176" fontId="1" fillId="0" borderId="7" xfId="0" applyNumberFormat="1" applyFont="1" applyBorder="1" applyAlignment="1">
      <alignment vertical="center"/>
    </xf>
    <xf numFmtId="0" fontId="1" fillId="0" borderId="8" xfId="0" applyFont="1" applyBorder="1" applyAlignment="1">
      <alignment vertical="center"/>
    </xf>
    <xf numFmtId="0" fontId="1" fillId="0" borderId="9" xfId="0" applyFont="1" applyBorder="1" applyAlignment="1">
      <alignment vertical="center"/>
    </xf>
    <xf numFmtId="176" fontId="1" fillId="0" borderId="10" xfId="0" applyNumberFormat="1" applyFont="1" applyBorder="1" applyAlignment="1">
      <alignment vertical="center"/>
    </xf>
    <xf numFmtId="0" fontId="1" fillId="0" borderId="11" xfId="0" applyFont="1" applyBorder="1" applyAlignment="1">
      <alignment vertical="center"/>
    </xf>
    <xf numFmtId="0" fontId="1" fillId="0" borderId="12" xfId="0" applyFont="1" applyBorder="1" applyAlignment="1">
      <alignment vertical="center"/>
    </xf>
    <xf numFmtId="176" fontId="1" fillId="0" borderId="13" xfId="0" applyNumberFormat="1" applyFont="1" applyBorder="1" applyAlignment="1">
      <alignment vertical="center"/>
    </xf>
    <xf numFmtId="0" fontId="1" fillId="0" borderId="14" xfId="0" applyFont="1" applyBorder="1" applyAlignment="1">
      <alignment vertical="center"/>
    </xf>
    <xf numFmtId="0" fontId="1" fillId="0" borderId="15" xfId="0" applyFont="1" applyBorder="1" applyAlignment="1">
      <alignment vertical="center"/>
    </xf>
    <xf numFmtId="0" fontId="4" fillId="0" borderId="16" xfId="0" applyFont="1" applyBorder="1" applyAlignment="1">
      <alignment horizontal="left" vertical="center" wrapText="1"/>
    </xf>
    <xf numFmtId="0" fontId="4" fillId="0" borderId="17" xfId="0" applyFont="1" applyBorder="1" applyAlignment="1">
      <alignment horizontal="left" vertical="center" wrapText="1"/>
    </xf>
    <xf numFmtId="0" fontId="4" fillId="0" borderId="18" xfId="0" applyFont="1" applyBorder="1" applyAlignment="1">
      <alignment horizontal="left" vertical="center" wrapText="1"/>
    </xf>
    <xf numFmtId="0" fontId="4" fillId="0" borderId="19" xfId="0" applyFont="1" applyBorder="1" applyAlignment="1">
      <alignment horizontal="right" vertical="center" wrapText="1"/>
    </xf>
    <xf numFmtId="0" fontId="4" fillId="0" borderId="20" xfId="0" applyFont="1" applyBorder="1" applyAlignment="1">
      <alignment horizontal="left" vertical="center" wrapText="1"/>
    </xf>
    <xf numFmtId="0" fontId="4" fillId="0" borderId="21" xfId="0" applyFont="1" applyBorder="1" applyAlignment="1">
      <alignment horizontal="left" vertical="center" wrapText="1"/>
    </xf>
    <xf numFmtId="0" fontId="6" fillId="3" borderId="5" xfId="0" applyFont="1" applyFill="1" applyBorder="1" applyAlignment="1">
      <alignment vertical="center"/>
    </xf>
    <xf numFmtId="0" fontId="6" fillId="2" borderId="8" xfId="0" applyFont="1" applyFill="1" applyBorder="1" applyAlignment="1">
      <alignment vertical="center"/>
    </xf>
    <xf numFmtId="0" fontId="6" fillId="2" borderId="14" xfId="0" applyFont="1" applyFill="1" applyBorder="1" applyAlignment="1">
      <alignment vertical="center"/>
    </xf>
    <xf numFmtId="0" fontId="7" fillId="2" borderId="8" xfId="0" applyFont="1" applyFill="1" applyBorder="1" applyAlignment="1">
      <alignment vertical="center"/>
    </xf>
    <xf numFmtId="0" fontId="6" fillId="3" borderId="22" xfId="0" applyFont="1" applyFill="1" applyBorder="1" applyAlignment="1">
      <alignment vertical="center"/>
    </xf>
    <xf numFmtId="0" fontId="0" fillId="0" borderId="0" xfId="0" applyAlignment="1">
      <alignment wrapText="1"/>
    </xf>
    <xf numFmtId="0" fontId="6" fillId="2" borderId="2" xfId="0" applyFont="1" applyFill="1" applyBorder="1" applyAlignment="1">
      <alignment horizontal="left" vertical="center" wrapText="1"/>
    </xf>
    <xf numFmtId="0" fontId="4" fillId="0" borderId="0" xfId="0" applyFont="1" applyAlignment="1">
      <alignment horizontal="left" vertical="center" wrapText="1"/>
    </xf>
    <xf numFmtId="0" fontId="4" fillId="0" borderId="0" xfId="0" applyFont="1" applyAlignment="1">
      <alignment horizontal="right" vertical="center" wrapText="1"/>
    </xf>
    <xf numFmtId="0" fontId="1" fillId="0" borderId="5" xfId="0" applyFont="1" applyBorder="1" applyAlignment="1">
      <alignment vertical="center" wrapText="1"/>
    </xf>
    <xf numFmtId="0" fontId="1" fillId="0" borderId="8" xfId="0" applyFont="1" applyBorder="1" applyAlignment="1">
      <alignment vertical="center" wrapText="1"/>
    </xf>
    <xf numFmtId="0" fontId="1" fillId="0" borderId="14" xfId="0" applyFont="1" applyBorder="1" applyAlignment="1">
      <alignment vertical="center" wrapText="1"/>
    </xf>
    <xf numFmtId="0" fontId="8" fillId="0" borderId="5" xfId="0" applyFont="1" applyBorder="1" applyAlignment="1">
      <alignment vertical="center" wrapText="1"/>
    </xf>
    <xf numFmtId="0" fontId="8" fillId="0" borderId="6" xfId="0" applyFont="1" applyBorder="1" applyAlignment="1">
      <alignment vertical="center"/>
    </xf>
    <xf numFmtId="0" fontId="8" fillId="0" borderId="8" xfId="0" applyFont="1" applyBorder="1" applyAlignment="1">
      <alignment vertical="center"/>
    </xf>
    <xf numFmtId="0" fontId="7" fillId="0" borderId="5" xfId="0" applyFont="1" applyBorder="1" applyAlignment="1">
      <alignment vertical="center"/>
    </xf>
    <xf numFmtId="0" fontId="8" fillId="0" borderId="5" xfId="0" applyFont="1" applyBorder="1" applyAlignment="1">
      <alignment vertical="center"/>
    </xf>
    <xf numFmtId="0" fontId="6" fillId="0" borderId="5" xfId="0" applyFont="1" applyBorder="1" applyAlignment="1">
      <alignment vertical="center"/>
    </xf>
    <xf numFmtId="0" fontId="6" fillId="0" borderId="8" xfId="0" applyFont="1" applyBorder="1" applyAlignment="1">
      <alignment vertical="center"/>
    </xf>
    <xf numFmtId="0" fontId="6" fillId="0" borderId="14" xfId="0" applyFont="1" applyBorder="1" applyAlignment="1">
      <alignment vertical="center"/>
    </xf>
  </cellXfs>
  <cellStyles count="1">
    <cellStyle name="標準" xfId="0" builtinId="0"/>
  </cellStyles>
  <dxfs count="10">
    <dxf>
      <fill>
        <patternFill>
          <bgColor rgb="FFCBA9E5"/>
        </patternFill>
      </fill>
    </dxf>
    <dxf>
      <fill>
        <patternFill>
          <bgColor theme="5" tint="0.59996337778862885"/>
        </patternFill>
      </fill>
    </dxf>
    <dxf>
      <fill>
        <patternFill>
          <bgColor rgb="FFCBA9E5"/>
        </patternFill>
      </fill>
    </dxf>
    <dxf>
      <fill>
        <patternFill>
          <bgColor theme="5" tint="0.59996337778862885"/>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
      <fill>
        <patternFill patternType="solid">
          <fgColor rgb="FFF8F9FA"/>
          <bgColor rgb="FFF8F9FA"/>
        </patternFill>
      </fill>
    </dxf>
    <dxf>
      <fill>
        <patternFill patternType="solid">
          <fgColor rgb="FFFFFFFF"/>
          <bgColor rgb="FFFFFFFF"/>
        </patternFill>
      </fill>
    </dxf>
    <dxf>
      <fill>
        <patternFill patternType="solid">
          <fgColor rgb="FF5B3F86"/>
          <bgColor rgb="FF5B3F86"/>
        </patternFill>
      </fill>
    </dxf>
  </dxfs>
  <tableStyles count="2">
    <tableStyle name="フォームの回答 2-style" pivot="0" count="3" xr9:uid="{00000000-0011-0000-FFFF-FFFF00000000}">
      <tableStyleElement type="headerRow" dxfId="9"/>
      <tableStyleElement type="firstRowStripe" dxfId="8"/>
      <tableStyleElement type="secondRowStripe" dxfId="7"/>
    </tableStyle>
    <tableStyle name="フォームの回答 1-style" pivot="0" count="3" xr9:uid="{00000000-0011-0000-FFFF-FFFF01000000}">
      <tableStyleElement type="headerRow" dxfId="6"/>
      <tableStyleElement type="firstRowStripe" dxfId="5"/>
      <tableStyleElement type="secondRowStripe" dxfId="4"/>
    </tableStyle>
  </tableStyles>
  <colors>
    <mruColors>
      <color rgb="FFCBA9E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orm_Responses2" displayName="Form_Responses2" ref="A1:AE6" headerRowCount="0">
  <tableColumns count="31">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tableColumn id="13" xr3:uid="{00000000-0010-0000-0000-00000D000000}" name="Column13"/>
    <tableColumn id="14" xr3:uid="{00000000-0010-0000-0000-00000E000000}" name="Column14"/>
    <tableColumn id="15" xr3:uid="{00000000-0010-0000-0000-00000F000000}" name="Column15"/>
    <tableColumn id="16" xr3:uid="{00000000-0010-0000-0000-000010000000}" name="Column16"/>
    <tableColumn id="17" xr3:uid="{00000000-0010-0000-0000-000011000000}" name="Column17"/>
    <tableColumn id="18" xr3:uid="{00000000-0010-0000-0000-000012000000}" name="Column18"/>
    <tableColumn id="19" xr3:uid="{00000000-0010-0000-0000-000013000000}" name="Column19"/>
    <tableColumn id="20" xr3:uid="{00000000-0010-0000-0000-000014000000}" name="Column20"/>
    <tableColumn id="21" xr3:uid="{00000000-0010-0000-0000-000015000000}" name="Column21"/>
    <tableColumn id="22" xr3:uid="{00000000-0010-0000-0000-000016000000}" name="Column22"/>
    <tableColumn id="23" xr3:uid="{00000000-0010-0000-0000-000017000000}" name="Column23"/>
    <tableColumn id="24" xr3:uid="{00000000-0010-0000-0000-000018000000}" name="Column24"/>
    <tableColumn id="25" xr3:uid="{00000000-0010-0000-0000-000019000000}" name="Column25"/>
    <tableColumn id="26" xr3:uid="{00000000-0010-0000-0000-00001A000000}" name="Column26"/>
    <tableColumn id="27" xr3:uid="{00000000-0010-0000-0000-00001B000000}" name="Column27"/>
    <tableColumn id="28" xr3:uid="{00000000-0010-0000-0000-00001C000000}" name="Column28"/>
    <tableColumn id="29" xr3:uid="{00000000-0010-0000-0000-00001D000000}" name="Column29"/>
    <tableColumn id="30" xr3:uid="{00000000-0010-0000-0000-00001E000000}" name="Column30"/>
    <tableColumn id="31" xr3:uid="{00000000-0010-0000-0000-00001F000000}" name="Column31"/>
  </tableColumns>
  <tableStyleInfo name="フォームの回答 2-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Form_Responses1" displayName="Form_Responses1" ref="A1:AE11" headerRowCount="0">
  <tableColumns count="31">
    <tableColumn id="1" xr3:uid="{00000000-0010-0000-0100-000001000000}" name="Column1"/>
    <tableColumn id="2" xr3:uid="{00000000-0010-0000-0100-000002000000}" name="Column2"/>
    <tableColumn id="3" xr3:uid="{00000000-0010-0000-0100-000003000000}" name="Column3"/>
    <tableColumn id="4" xr3:uid="{00000000-0010-0000-0100-000004000000}" name="Column4"/>
    <tableColumn id="5" xr3:uid="{00000000-0010-0000-0100-000005000000}" name="Column5"/>
    <tableColumn id="6" xr3:uid="{00000000-0010-0000-0100-000006000000}" name="Column6"/>
    <tableColumn id="7" xr3:uid="{00000000-0010-0000-0100-000007000000}" name="Column7"/>
    <tableColumn id="8" xr3:uid="{00000000-0010-0000-0100-000008000000}" name="Column8"/>
    <tableColumn id="9" xr3:uid="{00000000-0010-0000-0100-000009000000}" name="Column9"/>
    <tableColumn id="10" xr3:uid="{00000000-0010-0000-0100-00000A000000}" name="Column10"/>
    <tableColumn id="11" xr3:uid="{00000000-0010-0000-0100-00000B000000}" name="Column11"/>
    <tableColumn id="12" xr3:uid="{00000000-0010-0000-0100-00000C000000}" name="Column12"/>
    <tableColumn id="13" xr3:uid="{00000000-0010-0000-0100-00000D000000}" name="Column13"/>
    <tableColumn id="14" xr3:uid="{00000000-0010-0000-0100-00000E000000}" name="Column14"/>
    <tableColumn id="15" xr3:uid="{00000000-0010-0000-0100-00000F000000}" name="Column15"/>
    <tableColumn id="16" xr3:uid="{00000000-0010-0000-0100-000010000000}" name="Column16"/>
    <tableColumn id="17" xr3:uid="{00000000-0010-0000-0100-000011000000}" name="Column17"/>
    <tableColumn id="18" xr3:uid="{00000000-0010-0000-0100-000012000000}" name="Column18"/>
    <tableColumn id="19" xr3:uid="{00000000-0010-0000-0100-000013000000}" name="Column19"/>
    <tableColumn id="20" xr3:uid="{00000000-0010-0000-0100-000014000000}" name="Column20"/>
    <tableColumn id="21" xr3:uid="{00000000-0010-0000-0100-000015000000}" name="Column21"/>
    <tableColumn id="22" xr3:uid="{00000000-0010-0000-0100-000016000000}" name="Column22"/>
    <tableColumn id="23" xr3:uid="{00000000-0010-0000-0100-000017000000}" name="Column23"/>
    <tableColumn id="24" xr3:uid="{00000000-0010-0000-0100-000018000000}" name="Column24"/>
    <tableColumn id="25" xr3:uid="{00000000-0010-0000-0100-000019000000}" name="Column25"/>
    <tableColumn id="26" xr3:uid="{00000000-0010-0000-0100-00001A000000}" name="Column26"/>
    <tableColumn id="27" xr3:uid="{00000000-0010-0000-0100-00001B000000}" name="Column27"/>
    <tableColumn id="28" xr3:uid="{00000000-0010-0000-0100-00001C000000}" name="Column28"/>
    <tableColumn id="29" xr3:uid="{00000000-0010-0000-0100-00001D000000}" name="Column29"/>
    <tableColumn id="30" xr3:uid="{00000000-0010-0000-0100-00001E000000}" name="Column30"/>
    <tableColumn id="31" xr3:uid="{00000000-0010-0000-0100-00001F000000}" name="Column31"/>
  </tableColumns>
  <tableStyleInfo name="フォームの回答 1-style" showFirstColumn="1" showLastColumn="1" showRowStripes="1" showColumnStripes="0"/>
  <extLst>
    <ext uri="GoogleSheetsCustomDataVersion1">
      <go:sheetsCustomData xmlns:go="http://customooxmlschemas.google.com/" headerRowCount="1"/>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D1AF324-325A-4071-B3EF-52CEA042DD70}" name="Form_Responses14" displayName="Form_Responses14" ref="A1:AE11" headerRowCount="0">
  <tableColumns count="31">
    <tableColumn id="1" xr3:uid="{6000ADBC-6549-4504-B673-A188840CC610}" name="Column1"/>
    <tableColumn id="2" xr3:uid="{25AAE191-E954-41B9-A1B3-16B263D755CC}" name="Column2"/>
    <tableColumn id="3" xr3:uid="{4A85F7C3-A961-40AE-8626-9537300494E8}" name="Column3"/>
    <tableColumn id="4" xr3:uid="{04401C60-BA5F-465B-A72C-3FBAE22CF754}" name="Column4"/>
    <tableColumn id="5" xr3:uid="{302240A2-B306-47E0-B5BC-BE1355522941}" name="Column5"/>
    <tableColumn id="6" xr3:uid="{BAFDEE6F-937B-4EDA-A584-5018F27BD3F8}" name="Column6"/>
    <tableColumn id="7" xr3:uid="{B6BD63D6-BBC2-4F88-A02D-C76545D3D8D7}" name="Column7"/>
    <tableColumn id="8" xr3:uid="{B075B98B-3B96-46C0-A703-2AFCA79041AB}" name="Column8"/>
    <tableColumn id="9" xr3:uid="{E5757F42-2B8C-41C2-ACF0-3BF6470D90B6}" name="Column9"/>
    <tableColumn id="10" xr3:uid="{F284C10E-D526-4DD0-BDC1-0A4B2FF4EFE8}" name="Column10"/>
    <tableColumn id="11" xr3:uid="{38429DD2-CCF3-4500-8241-91E67BD5D543}" name="Column11"/>
    <tableColumn id="12" xr3:uid="{E0D47CAB-9B9A-42F2-BF1B-B06A011ED10A}" name="Column12"/>
    <tableColumn id="13" xr3:uid="{CCA3C866-889F-4322-B07F-C1B472039707}" name="Column13"/>
    <tableColumn id="14" xr3:uid="{EFD99121-6855-4756-9C80-562AF3BA77AF}" name="Column14"/>
    <tableColumn id="15" xr3:uid="{6B237EE1-3E26-4D8F-98EB-A43A882E6BA1}" name="Column15"/>
    <tableColumn id="16" xr3:uid="{85B79E0B-6ADF-42ED-9CFF-1EB590F35EEF}" name="Column16"/>
    <tableColumn id="17" xr3:uid="{BC1A8543-688E-4179-8364-796600FBB576}" name="Column17"/>
    <tableColumn id="18" xr3:uid="{67B2A54D-FD4F-4E7A-BD15-24F1D860B996}" name="Column18"/>
    <tableColumn id="19" xr3:uid="{CDDFBEFC-3D69-42F9-AA33-33F89551A4C1}" name="Column19"/>
    <tableColumn id="20" xr3:uid="{AAC27744-D93C-4795-8766-A499788B7688}" name="Column20"/>
    <tableColumn id="21" xr3:uid="{E9D65465-0B7C-432B-8822-40DF6D5108A1}" name="Column21"/>
    <tableColumn id="22" xr3:uid="{A9543AB3-CEC2-47DB-BC9B-8C792121370D}" name="Column22"/>
    <tableColumn id="23" xr3:uid="{40C34525-DAF1-4403-B9CA-899BFDECF682}" name="Column23"/>
    <tableColumn id="24" xr3:uid="{3DE864EF-E1C1-4B12-8AD8-346BC3A373C1}" name="Column24"/>
    <tableColumn id="25" xr3:uid="{747980DC-E42E-44E1-9B70-8258EC82BD66}" name="Column25"/>
    <tableColumn id="26" xr3:uid="{F263C038-D010-4C67-B728-8B865F102D20}" name="Column26"/>
    <tableColumn id="27" xr3:uid="{C8EAEC8E-8B40-45FF-9A78-261D8775CBB8}" name="Column27"/>
    <tableColumn id="28" xr3:uid="{F8A25DE8-0FAA-4ED9-9A63-5F9028249D34}" name="Column28"/>
    <tableColumn id="29" xr3:uid="{A54F4C28-045D-40E2-BD21-362FEA2D9D2F}" name="Column29"/>
    <tableColumn id="30" xr3:uid="{4C6F41DC-4D65-4B0A-9002-ADC0A01D486F}" name="Column30"/>
    <tableColumn id="31" xr3:uid="{B8C0D469-9D7E-4C98-A293-2A1416F0947E}" name="Column31"/>
  </tableColumns>
  <tableStyleInfo name="フォームの回答 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E6"/>
  <sheetViews>
    <sheetView topLeftCell="E1" workbookViewId="0">
      <pane ySplit="1" topLeftCell="A2" activePane="bottomLeft" state="frozen"/>
      <selection pane="bottomLeft" activeCell="H1" sqref="H1"/>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27" width="18.85546875" customWidth="1"/>
    <col min="28" max="30" width="19.140625" customWidth="1"/>
    <col min="31" max="37" width="18.85546875" customWidth="1"/>
  </cols>
  <sheetData>
    <row r="1" spans="1:3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x14ac:dyDescent="0.2">
      <c r="A2" s="4">
        <v>45671.52712042824</v>
      </c>
      <c r="B2" s="5" t="s">
        <v>18</v>
      </c>
      <c r="C2" s="5" t="s">
        <v>19</v>
      </c>
      <c r="D2" s="5" t="s">
        <v>20</v>
      </c>
      <c r="E2" s="5" t="s">
        <v>21</v>
      </c>
      <c r="F2" s="5">
        <v>36.6</v>
      </c>
      <c r="G2" s="5" t="s">
        <v>22</v>
      </c>
      <c r="H2" s="5">
        <v>3</v>
      </c>
      <c r="I2" s="5">
        <v>3</v>
      </c>
      <c r="J2" s="5">
        <v>1</v>
      </c>
      <c r="K2" s="5">
        <v>2</v>
      </c>
      <c r="L2" s="5">
        <v>1</v>
      </c>
      <c r="M2" s="5">
        <v>1</v>
      </c>
      <c r="N2" s="5" t="s">
        <v>23</v>
      </c>
      <c r="O2" s="5" t="s">
        <v>24</v>
      </c>
      <c r="P2" s="5">
        <v>2</v>
      </c>
      <c r="Q2" s="5">
        <v>6</v>
      </c>
      <c r="R2" s="5" t="s">
        <v>25</v>
      </c>
      <c r="S2" s="5" t="s">
        <v>26</v>
      </c>
      <c r="T2" s="5">
        <v>4</v>
      </c>
      <c r="U2" s="5">
        <v>7</v>
      </c>
      <c r="V2" s="5" t="s">
        <v>27</v>
      </c>
      <c r="W2" s="5" t="s">
        <v>26</v>
      </c>
      <c r="X2" s="5">
        <v>3</v>
      </c>
      <c r="Y2" s="5">
        <v>8</v>
      </c>
      <c r="Z2" s="5" t="s">
        <v>28</v>
      </c>
      <c r="AA2" s="5" t="s">
        <v>29</v>
      </c>
      <c r="AB2" s="5" t="s">
        <v>30</v>
      </c>
      <c r="AC2" s="5" t="s">
        <v>31</v>
      </c>
      <c r="AD2" s="5" t="s">
        <v>32</v>
      </c>
      <c r="AE2" s="6" t="s">
        <v>33</v>
      </c>
    </row>
    <row r="3" spans="1:31" x14ac:dyDescent="0.2">
      <c r="A3" s="7">
        <v>45671.527323414353</v>
      </c>
      <c r="B3" s="8" t="s">
        <v>18</v>
      </c>
      <c r="C3" s="8" t="s">
        <v>19</v>
      </c>
      <c r="D3" s="8" t="s">
        <v>20</v>
      </c>
      <c r="E3" s="8" t="s">
        <v>34</v>
      </c>
      <c r="F3" s="8">
        <v>36.4</v>
      </c>
      <c r="G3" s="8" t="s">
        <v>35</v>
      </c>
      <c r="H3" s="8">
        <v>3</v>
      </c>
      <c r="I3" s="8">
        <v>5</v>
      </c>
      <c r="J3" s="8">
        <v>4</v>
      </c>
      <c r="K3" s="8">
        <v>4</v>
      </c>
      <c r="L3" s="8">
        <v>1</v>
      </c>
      <c r="M3" s="8">
        <v>7</v>
      </c>
      <c r="N3" s="8" t="s">
        <v>36</v>
      </c>
      <c r="O3" s="8" t="s">
        <v>37</v>
      </c>
      <c r="P3" s="8">
        <v>2</v>
      </c>
      <c r="Q3" s="8">
        <v>8</v>
      </c>
      <c r="R3" s="8" t="s">
        <v>38</v>
      </c>
      <c r="S3" s="8" t="s">
        <v>39</v>
      </c>
      <c r="T3" s="8">
        <v>4</v>
      </c>
      <c r="U3" s="8">
        <v>10</v>
      </c>
      <c r="V3" s="8" t="s">
        <v>40</v>
      </c>
      <c r="W3" s="8" t="s">
        <v>41</v>
      </c>
      <c r="X3" s="8">
        <v>3</v>
      </c>
      <c r="Y3" s="8">
        <v>9</v>
      </c>
      <c r="Z3" s="8" t="s">
        <v>42</v>
      </c>
      <c r="AA3" s="8" t="s">
        <v>43</v>
      </c>
      <c r="AB3" s="8" t="s">
        <v>31</v>
      </c>
      <c r="AC3" s="8" t="s">
        <v>44</v>
      </c>
      <c r="AD3" s="8" t="s">
        <v>45</v>
      </c>
      <c r="AE3" s="9" t="s">
        <v>46</v>
      </c>
    </row>
    <row r="4" spans="1:31" x14ac:dyDescent="0.2">
      <c r="A4" s="4">
        <v>45671.52745094907</v>
      </c>
      <c r="B4" s="5" t="s">
        <v>18</v>
      </c>
      <c r="C4" s="5" t="s">
        <v>19</v>
      </c>
      <c r="D4" s="5" t="s">
        <v>20</v>
      </c>
      <c r="E4" s="5" t="s">
        <v>47</v>
      </c>
      <c r="F4" s="5" t="s">
        <v>48</v>
      </c>
      <c r="G4" s="5" t="s">
        <v>22</v>
      </c>
      <c r="H4" s="5">
        <v>4</v>
      </c>
      <c r="I4" s="5">
        <v>2</v>
      </c>
      <c r="J4" s="5">
        <v>4</v>
      </c>
      <c r="K4" s="5">
        <v>4</v>
      </c>
      <c r="L4" s="5">
        <v>1</v>
      </c>
      <c r="M4" s="5">
        <v>7</v>
      </c>
      <c r="N4" s="5" t="s">
        <v>49</v>
      </c>
      <c r="O4" s="5" t="s">
        <v>50</v>
      </c>
      <c r="P4" s="5">
        <v>2</v>
      </c>
      <c r="Q4" s="5">
        <v>8</v>
      </c>
      <c r="R4" s="5" t="s">
        <v>38</v>
      </c>
      <c r="S4" s="5" t="s">
        <v>51</v>
      </c>
      <c r="T4" s="5">
        <v>4</v>
      </c>
      <c r="U4" s="5">
        <v>9</v>
      </c>
      <c r="V4" s="5" t="s">
        <v>52</v>
      </c>
      <c r="W4" s="5" t="s">
        <v>53</v>
      </c>
      <c r="X4" s="5">
        <v>3</v>
      </c>
      <c r="Y4" s="5">
        <v>8</v>
      </c>
      <c r="Z4" s="5" t="s">
        <v>54</v>
      </c>
      <c r="AA4" s="5" t="s">
        <v>55</v>
      </c>
      <c r="AB4" s="5" t="s">
        <v>31</v>
      </c>
      <c r="AC4" s="5" t="s">
        <v>44</v>
      </c>
      <c r="AD4" s="5" t="s">
        <v>56</v>
      </c>
      <c r="AE4" s="6" t="s">
        <v>57</v>
      </c>
    </row>
    <row r="5" spans="1:31" x14ac:dyDescent="0.2">
      <c r="A5" s="7">
        <v>45671.527452592592</v>
      </c>
      <c r="B5" s="8" t="s">
        <v>18</v>
      </c>
      <c r="C5" s="8" t="s">
        <v>19</v>
      </c>
      <c r="D5" s="8" t="s">
        <v>20</v>
      </c>
      <c r="E5" s="8" t="s">
        <v>58</v>
      </c>
      <c r="F5" s="8">
        <v>36.799999999999997</v>
      </c>
      <c r="G5" s="8" t="s">
        <v>59</v>
      </c>
      <c r="H5" s="8">
        <v>4</v>
      </c>
      <c r="I5" s="8">
        <v>4</v>
      </c>
      <c r="J5" s="8">
        <v>4</v>
      </c>
      <c r="K5" s="8">
        <v>5</v>
      </c>
      <c r="L5" s="8">
        <v>1</v>
      </c>
      <c r="M5" s="8">
        <v>6</v>
      </c>
      <c r="N5" s="8" t="s">
        <v>60</v>
      </c>
      <c r="O5" s="8" t="s">
        <v>61</v>
      </c>
      <c r="P5" s="8">
        <v>2</v>
      </c>
      <c r="Q5" s="8">
        <v>7</v>
      </c>
      <c r="R5" s="8" t="s">
        <v>62</v>
      </c>
      <c r="S5" s="8" t="s">
        <v>63</v>
      </c>
      <c r="T5" s="8">
        <v>4</v>
      </c>
      <c r="U5" s="8">
        <v>10</v>
      </c>
      <c r="V5" s="8" t="s">
        <v>64</v>
      </c>
      <c r="W5" s="8" t="s">
        <v>65</v>
      </c>
      <c r="X5" s="8">
        <v>3</v>
      </c>
      <c r="Y5" s="8">
        <v>4</v>
      </c>
      <c r="Z5" s="8" t="s">
        <v>66</v>
      </c>
      <c r="AA5" s="8" t="s">
        <v>67</v>
      </c>
      <c r="AB5" s="8" t="s">
        <v>44</v>
      </c>
      <c r="AC5" s="8" t="s">
        <v>30</v>
      </c>
      <c r="AD5" s="8" t="s">
        <v>68</v>
      </c>
      <c r="AE5" s="9" t="s">
        <v>69</v>
      </c>
    </row>
    <row r="6" spans="1:31" x14ac:dyDescent="0.2">
      <c r="A6" s="10">
        <v>45671.536417696756</v>
      </c>
      <c r="B6" s="11" t="s">
        <v>18</v>
      </c>
      <c r="C6" s="11" t="s">
        <v>70</v>
      </c>
      <c r="D6" s="11" t="s">
        <v>20</v>
      </c>
      <c r="E6" s="11" t="s">
        <v>71</v>
      </c>
      <c r="F6" s="11">
        <v>36.5</v>
      </c>
      <c r="G6" s="11" t="s">
        <v>35</v>
      </c>
      <c r="H6" s="11">
        <v>4</v>
      </c>
      <c r="I6" s="11">
        <v>3</v>
      </c>
      <c r="J6" s="11">
        <v>4</v>
      </c>
      <c r="K6" s="11">
        <v>3</v>
      </c>
      <c r="L6" s="11">
        <v>1</v>
      </c>
      <c r="M6" s="11">
        <v>6</v>
      </c>
      <c r="N6" s="11" t="s">
        <v>72</v>
      </c>
      <c r="O6" s="11" t="s">
        <v>73</v>
      </c>
      <c r="P6" s="11">
        <v>2</v>
      </c>
      <c r="Q6" s="11">
        <v>7</v>
      </c>
      <c r="R6" s="11" t="s">
        <v>74</v>
      </c>
      <c r="S6" s="11" t="s">
        <v>75</v>
      </c>
      <c r="T6" s="11">
        <v>4</v>
      </c>
      <c r="U6" s="11">
        <v>9</v>
      </c>
      <c r="V6" s="11" t="s">
        <v>76</v>
      </c>
      <c r="W6" s="11" t="s">
        <v>77</v>
      </c>
      <c r="X6" s="11">
        <v>3</v>
      </c>
      <c r="Y6" s="11">
        <v>4</v>
      </c>
      <c r="Z6" s="11" t="s">
        <v>78</v>
      </c>
      <c r="AA6" s="11" t="s">
        <v>79</v>
      </c>
      <c r="AB6" s="11" t="s">
        <v>44</v>
      </c>
      <c r="AC6" s="11" t="s">
        <v>31</v>
      </c>
      <c r="AD6" s="11" t="s">
        <v>80</v>
      </c>
      <c r="AE6" s="12" t="s">
        <v>81</v>
      </c>
    </row>
  </sheetData>
  <phoneticPr fontId="5"/>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860F3-5844-45F0-B2E5-A0FFD60403CA}">
  <dimension ref="A1:Z18"/>
  <sheetViews>
    <sheetView workbookViewId="0">
      <selection activeCell="A10" activeCellId="1" sqref="A6:XFD6 A10:XFD10"/>
    </sheetView>
  </sheetViews>
  <sheetFormatPr defaultRowHeight="12.75" x14ac:dyDescent="0.2"/>
  <cols>
    <col min="17" max="17" width="135.28515625" customWidth="1"/>
    <col min="24" max="24" width="25.42578125" customWidth="1"/>
  </cols>
  <sheetData>
    <row r="1" spans="1:26" s="27" customFormat="1" ht="78.75" customHeight="1" thickBot="1" x14ac:dyDescent="0.25">
      <c r="A1" s="16" t="s">
        <v>212</v>
      </c>
      <c r="B1" s="17" t="s">
        <v>191</v>
      </c>
      <c r="C1" s="17" t="s">
        <v>192</v>
      </c>
      <c r="D1" s="17" t="s">
        <v>193</v>
      </c>
      <c r="E1" s="17" t="s">
        <v>194</v>
      </c>
      <c r="F1" s="29" t="s">
        <v>214</v>
      </c>
      <c r="G1" s="29" t="s">
        <v>215</v>
      </c>
      <c r="H1" s="29" t="s">
        <v>216</v>
      </c>
      <c r="I1" s="29"/>
      <c r="J1" s="29"/>
      <c r="K1" s="29"/>
      <c r="L1" s="29"/>
      <c r="N1" s="28" t="s">
        <v>1</v>
      </c>
      <c r="O1" s="28" t="s">
        <v>2</v>
      </c>
      <c r="P1" s="28" t="s">
        <v>3</v>
      </c>
      <c r="Q1" s="28" t="s">
        <v>4</v>
      </c>
      <c r="R1" s="28" t="s">
        <v>5</v>
      </c>
      <c r="S1" s="28" t="s">
        <v>6</v>
      </c>
      <c r="T1" s="28" t="s">
        <v>7</v>
      </c>
      <c r="U1" s="28" t="s">
        <v>8</v>
      </c>
      <c r="V1" s="28" t="s">
        <v>9</v>
      </c>
      <c r="W1" s="28" t="s">
        <v>10</v>
      </c>
    </row>
    <row r="2" spans="1:26" ht="14.25" thickBot="1" x14ac:dyDescent="0.25">
      <c r="A2" s="18" t="s">
        <v>195</v>
      </c>
      <c r="B2" s="19">
        <v>3</v>
      </c>
      <c r="C2" s="19">
        <v>9</v>
      </c>
      <c r="D2" s="19">
        <v>7</v>
      </c>
      <c r="E2" s="19">
        <v>10</v>
      </c>
      <c r="F2" s="30">
        <f>MIN(B2:E2)</f>
        <v>3</v>
      </c>
      <c r="G2" s="30">
        <f>MAX(B2:E2)</f>
        <v>10</v>
      </c>
      <c r="H2" s="30">
        <f>G2-F2</f>
        <v>7</v>
      </c>
      <c r="I2" s="30">
        <f>(B2-$F2)*10/$H2</f>
        <v>0</v>
      </c>
      <c r="J2" s="30">
        <f t="shared" ref="J2:L2" si="0">(C2-$F2)*10/$H2</f>
        <v>8.5714285714285712</v>
      </c>
      <c r="K2" s="30">
        <f t="shared" si="0"/>
        <v>5.7142857142857144</v>
      </c>
      <c r="L2" s="30">
        <f t="shared" si="0"/>
        <v>10</v>
      </c>
      <c r="M2">
        <f>Z2</f>
        <v>15</v>
      </c>
      <c r="N2" s="22" t="s">
        <v>18</v>
      </c>
      <c r="O2" s="22" t="s">
        <v>19</v>
      </c>
      <c r="P2" s="22" t="s">
        <v>20</v>
      </c>
      <c r="Q2" s="22" t="s">
        <v>83</v>
      </c>
      <c r="R2" s="22">
        <v>36</v>
      </c>
      <c r="S2" s="22" t="s">
        <v>84</v>
      </c>
      <c r="T2" s="22">
        <v>4</v>
      </c>
      <c r="U2" s="22">
        <v>3</v>
      </c>
      <c r="V2" s="22">
        <v>4</v>
      </c>
      <c r="W2" s="22">
        <v>2</v>
      </c>
      <c r="X2" s="22"/>
      <c r="Z2" s="26">
        <f>T2+(5-U2)+V2*2+W2/2</f>
        <v>15</v>
      </c>
    </row>
    <row r="3" spans="1:26" ht="14.25" thickBot="1" x14ac:dyDescent="0.25">
      <c r="A3" s="18" t="s">
        <v>196</v>
      </c>
      <c r="B3" s="19">
        <v>3</v>
      </c>
      <c r="C3" s="19">
        <v>7</v>
      </c>
      <c r="D3" s="19">
        <v>5</v>
      </c>
      <c r="E3" s="19">
        <v>8</v>
      </c>
      <c r="F3" s="30">
        <f t="shared" ref="F3:F10" si="1">MIN(B3:E3)</f>
        <v>3</v>
      </c>
      <c r="G3" s="30">
        <f t="shared" ref="G3:G10" si="2">MAX(B3:E3)</f>
        <v>8</v>
      </c>
      <c r="H3" s="30">
        <f t="shared" ref="H3:H10" si="3">G3-F3</f>
        <v>5</v>
      </c>
      <c r="I3" s="30">
        <f t="shared" ref="I3:I10" si="4">(B3-$F3)*10/$H3</f>
        <v>0</v>
      </c>
      <c r="J3" s="30">
        <f t="shared" ref="J3:J10" si="5">(C3-$F3)*10/$H3</f>
        <v>8</v>
      </c>
      <c r="K3" s="30">
        <f t="shared" ref="K3:K10" si="6">(D3-$F3)*10/$H3</f>
        <v>4</v>
      </c>
      <c r="L3" s="30">
        <f t="shared" ref="L3:L10" si="7">(E3-$F3)*10/$H3</f>
        <v>10</v>
      </c>
      <c r="M3">
        <f t="shared" ref="M3:M10" si="8">Z3</f>
        <v>18.5</v>
      </c>
      <c r="N3" s="23" t="s">
        <v>18</v>
      </c>
      <c r="O3" s="23" t="s">
        <v>19</v>
      </c>
      <c r="P3" s="23" t="s">
        <v>20</v>
      </c>
      <c r="Q3" s="23" t="s">
        <v>94</v>
      </c>
      <c r="R3" s="23">
        <v>37</v>
      </c>
      <c r="S3" s="23" t="s">
        <v>35</v>
      </c>
      <c r="T3" s="23">
        <v>4</v>
      </c>
      <c r="U3" s="23">
        <v>2</v>
      </c>
      <c r="V3" s="23">
        <v>5</v>
      </c>
      <c r="W3" s="23">
        <v>3</v>
      </c>
      <c r="X3" s="23"/>
      <c r="Z3" s="26">
        <f t="shared" ref="Z3:Z10" si="9">T3+(5-U3)+V3*2+W3/2</f>
        <v>18.5</v>
      </c>
    </row>
    <row r="4" spans="1:26" ht="14.25" thickBot="1" x14ac:dyDescent="0.25">
      <c r="A4" s="18" t="s">
        <v>197</v>
      </c>
      <c r="B4" s="19">
        <v>6</v>
      </c>
      <c r="C4" s="19">
        <v>7</v>
      </c>
      <c r="D4" s="19">
        <v>7</v>
      </c>
      <c r="E4" s="19">
        <v>9</v>
      </c>
      <c r="F4" s="30">
        <f t="shared" si="1"/>
        <v>6</v>
      </c>
      <c r="G4" s="30">
        <f t="shared" si="2"/>
        <v>9</v>
      </c>
      <c r="H4" s="30">
        <f t="shared" si="3"/>
        <v>3</v>
      </c>
      <c r="I4" s="30">
        <f t="shared" si="4"/>
        <v>0</v>
      </c>
      <c r="J4" s="30">
        <f t="shared" si="5"/>
        <v>3.3333333333333335</v>
      </c>
      <c r="K4" s="30">
        <f t="shared" si="6"/>
        <v>3.3333333333333335</v>
      </c>
      <c r="L4" s="30">
        <f t="shared" si="7"/>
        <v>10</v>
      </c>
      <c r="M4">
        <f t="shared" si="8"/>
        <v>20.5</v>
      </c>
      <c r="N4" s="22" t="s">
        <v>18</v>
      </c>
      <c r="O4" s="22" t="s">
        <v>105</v>
      </c>
      <c r="P4" s="22" t="s">
        <v>20</v>
      </c>
      <c r="Q4" s="22" t="s">
        <v>106</v>
      </c>
      <c r="R4" s="22">
        <v>35</v>
      </c>
      <c r="S4" s="22" t="s">
        <v>35</v>
      </c>
      <c r="T4" s="22">
        <v>4</v>
      </c>
      <c r="U4" s="22">
        <v>1</v>
      </c>
      <c r="V4" s="22">
        <v>5</v>
      </c>
      <c r="W4" s="22">
        <v>5</v>
      </c>
      <c r="X4" s="22"/>
      <c r="Z4" s="26">
        <f t="shared" si="9"/>
        <v>20.5</v>
      </c>
    </row>
    <row r="5" spans="1:26" ht="14.25" thickBot="1" x14ac:dyDescent="0.25">
      <c r="A5" s="18" t="s">
        <v>198</v>
      </c>
      <c r="B5" s="19">
        <v>4</v>
      </c>
      <c r="C5" s="19">
        <v>6</v>
      </c>
      <c r="D5" s="19">
        <v>4</v>
      </c>
      <c r="E5" s="19">
        <v>7</v>
      </c>
      <c r="F5" s="30">
        <f t="shared" si="1"/>
        <v>4</v>
      </c>
      <c r="G5" s="30">
        <f t="shared" si="2"/>
        <v>7</v>
      </c>
      <c r="H5" s="30">
        <f t="shared" si="3"/>
        <v>3</v>
      </c>
      <c r="I5" s="30">
        <f t="shared" si="4"/>
        <v>0</v>
      </c>
      <c r="J5" s="30">
        <f t="shared" si="5"/>
        <v>6.666666666666667</v>
      </c>
      <c r="K5" s="30">
        <f t="shared" si="6"/>
        <v>0</v>
      </c>
      <c r="L5" s="30">
        <f t="shared" si="7"/>
        <v>10</v>
      </c>
      <c r="M5">
        <f t="shared" si="8"/>
        <v>6</v>
      </c>
      <c r="N5" s="22" t="s">
        <v>18</v>
      </c>
      <c r="O5" s="22" t="s">
        <v>105</v>
      </c>
      <c r="P5" s="22" t="s">
        <v>20</v>
      </c>
      <c r="Q5" s="22" t="s">
        <v>123</v>
      </c>
      <c r="R5" s="22" t="s">
        <v>124</v>
      </c>
      <c r="S5" s="22" t="s">
        <v>35</v>
      </c>
      <c r="T5" s="22">
        <v>1</v>
      </c>
      <c r="U5" s="22">
        <v>5</v>
      </c>
      <c r="V5" s="22">
        <v>2</v>
      </c>
      <c r="W5" s="22">
        <v>2</v>
      </c>
      <c r="X5" s="22"/>
      <c r="Z5" s="26">
        <f t="shared" si="9"/>
        <v>6</v>
      </c>
    </row>
    <row r="6" spans="1:26" ht="14.25" thickBot="1" x14ac:dyDescent="0.25">
      <c r="A6" s="18" t="s">
        <v>199</v>
      </c>
      <c r="B6" s="19">
        <v>10</v>
      </c>
      <c r="C6" s="19">
        <v>1</v>
      </c>
      <c r="D6" s="19">
        <v>7</v>
      </c>
      <c r="E6" s="19">
        <v>10</v>
      </c>
      <c r="F6" s="30">
        <f t="shared" si="1"/>
        <v>1</v>
      </c>
      <c r="G6" s="30">
        <f t="shared" si="2"/>
        <v>10</v>
      </c>
      <c r="H6" s="30">
        <f t="shared" si="3"/>
        <v>9</v>
      </c>
      <c r="I6" s="30">
        <f t="shared" si="4"/>
        <v>10</v>
      </c>
      <c r="J6" s="30">
        <f t="shared" si="5"/>
        <v>0</v>
      </c>
      <c r="K6" s="30">
        <f t="shared" si="6"/>
        <v>6.666666666666667</v>
      </c>
      <c r="L6" s="30">
        <f t="shared" si="7"/>
        <v>10</v>
      </c>
      <c r="M6">
        <f t="shared" si="8"/>
        <v>15.5</v>
      </c>
      <c r="N6" s="23" t="s">
        <v>133</v>
      </c>
      <c r="O6" s="23" t="s">
        <v>19</v>
      </c>
      <c r="P6" s="23" t="s">
        <v>20</v>
      </c>
      <c r="Q6" s="25" t="s">
        <v>213</v>
      </c>
      <c r="R6" s="23">
        <v>35.799999999999997</v>
      </c>
      <c r="S6" s="23" t="s">
        <v>22</v>
      </c>
      <c r="T6" s="23">
        <v>3</v>
      </c>
      <c r="U6" s="23">
        <v>5</v>
      </c>
      <c r="V6" s="23">
        <v>5</v>
      </c>
      <c r="W6" s="23">
        <v>5</v>
      </c>
      <c r="X6" s="23"/>
      <c r="Z6" s="26">
        <f t="shared" si="9"/>
        <v>15.5</v>
      </c>
    </row>
    <row r="7" spans="1:26" ht="14.25" thickBot="1" x14ac:dyDescent="0.25">
      <c r="A7" s="18" t="s">
        <v>200</v>
      </c>
      <c r="B7" s="19">
        <v>3</v>
      </c>
      <c r="C7" s="19">
        <v>7</v>
      </c>
      <c r="D7" s="19">
        <v>9</v>
      </c>
      <c r="E7" s="19">
        <v>10</v>
      </c>
      <c r="F7" s="30">
        <f t="shared" si="1"/>
        <v>3</v>
      </c>
      <c r="G7" s="30">
        <f t="shared" si="2"/>
        <v>10</v>
      </c>
      <c r="H7" s="30">
        <f t="shared" si="3"/>
        <v>7</v>
      </c>
      <c r="I7" s="30">
        <f t="shared" si="4"/>
        <v>0</v>
      </c>
      <c r="J7" s="30">
        <f t="shared" si="5"/>
        <v>5.7142857142857144</v>
      </c>
      <c r="K7" s="30">
        <f t="shared" si="6"/>
        <v>8.5714285714285712</v>
      </c>
      <c r="L7" s="30">
        <f t="shared" si="7"/>
        <v>10</v>
      </c>
      <c r="M7">
        <f t="shared" si="8"/>
        <v>15.5</v>
      </c>
      <c r="N7" s="22" t="s">
        <v>145</v>
      </c>
      <c r="O7" s="22" t="s">
        <v>19</v>
      </c>
      <c r="P7" s="22" t="s">
        <v>146</v>
      </c>
      <c r="Q7" s="22" t="s">
        <v>147</v>
      </c>
      <c r="R7" s="22" t="s">
        <v>148</v>
      </c>
      <c r="S7" s="22" t="s">
        <v>35</v>
      </c>
      <c r="T7" s="22">
        <v>3</v>
      </c>
      <c r="U7" s="22">
        <v>2</v>
      </c>
      <c r="V7" s="22">
        <v>4</v>
      </c>
      <c r="W7" s="22">
        <v>3</v>
      </c>
      <c r="X7" s="22"/>
      <c r="Z7" s="26">
        <f t="shared" si="9"/>
        <v>15.5</v>
      </c>
    </row>
    <row r="8" spans="1:26" ht="14.25" thickBot="1" x14ac:dyDescent="0.25">
      <c r="A8" s="20" t="s">
        <v>201</v>
      </c>
      <c r="B8" s="19">
        <v>4</v>
      </c>
      <c r="C8" s="19">
        <v>8</v>
      </c>
      <c r="D8" s="19">
        <v>5</v>
      </c>
      <c r="E8" s="19">
        <v>10</v>
      </c>
      <c r="F8" s="30">
        <f t="shared" si="1"/>
        <v>4</v>
      </c>
      <c r="G8" s="30">
        <f t="shared" si="2"/>
        <v>10</v>
      </c>
      <c r="H8" s="30">
        <f t="shared" si="3"/>
        <v>6</v>
      </c>
      <c r="I8" s="30">
        <f t="shared" si="4"/>
        <v>0</v>
      </c>
      <c r="J8" s="30">
        <f t="shared" si="5"/>
        <v>6.666666666666667</v>
      </c>
      <c r="K8" s="30">
        <f t="shared" si="6"/>
        <v>1.6666666666666667</v>
      </c>
      <c r="L8" s="30">
        <f t="shared" si="7"/>
        <v>10</v>
      </c>
      <c r="M8">
        <f t="shared" si="8"/>
        <v>12.5</v>
      </c>
      <c r="N8" s="23" t="s">
        <v>18</v>
      </c>
      <c r="O8" s="23" t="s">
        <v>19</v>
      </c>
      <c r="P8" s="23" t="s">
        <v>20</v>
      </c>
      <c r="Q8" s="23" t="s">
        <v>158</v>
      </c>
      <c r="R8" s="23" t="s">
        <v>159</v>
      </c>
      <c r="S8" s="23" t="s">
        <v>35</v>
      </c>
      <c r="T8" s="23">
        <v>3</v>
      </c>
      <c r="U8" s="23">
        <v>4</v>
      </c>
      <c r="V8" s="23">
        <v>3</v>
      </c>
      <c r="W8" s="23">
        <v>5</v>
      </c>
      <c r="X8" s="23"/>
      <c r="Z8" s="26">
        <f t="shared" si="9"/>
        <v>12.5</v>
      </c>
    </row>
    <row r="9" spans="1:26" ht="14.25" thickBot="1" x14ac:dyDescent="0.25">
      <c r="A9" s="21" t="s">
        <v>202</v>
      </c>
      <c r="B9" s="19">
        <v>1</v>
      </c>
      <c r="C9" s="19">
        <v>7</v>
      </c>
      <c r="D9" s="19">
        <v>7</v>
      </c>
      <c r="E9" s="19">
        <v>4</v>
      </c>
      <c r="F9" s="30">
        <f t="shared" si="1"/>
        <v>1</v>
      </c>
      <c r="G9" s="30">
        <f t="shared" si="2"/>
        <v>7</v>
      </c>
      <c r="H9" s="30">
        <f t="shared" si="3"/>
        <v>6</v>
      </c>
      <c r="I9" s="30">
        <f t="shared" si="4"/>
        <v>0</v>
      </c>
      <c r="J9" s="30">
        <f t="shared" si="5"/>
        <v>10</v>
      </c>
      <c r="K9" s="30">
        <f t="shared" si="6"/>
        <v>10</v>
      </c>
      <c r="L9" s="30">
        <f t="shared" si="7"/>
        <v>5</v>
      </c>
      <c r="M9">
        <f t="shared" si="8"/>
        <v>14</v>
      </c>
      <c r="N9" s="22" t="s">
        <v>18</v>
      </c>
      <c r="O9" s="22" t="s">
        <v>19</v>
      </c>
      <c r="P9" s="22" t="s">
        <v>20</v>
      </c>
      <c r="Q9" s="22" t="s">
        <v>170</v>
      </c>
      <c r="R9" s="22">
        <v>36.5</v>
      </c>
      <c r="S9" s="22" t="s">
        <v>22</v>
      </c>
      <c r="T9" s="22">
        <v>3</v>
      </c>
      <c r="U9" s="22">
        <v>3</v>
      </c>
      <c r="V9" s="22">
        <v>4</v>
      </c>
      <c r="W9" s="22">
        <v>2</v>
      </c>
      <c r="X9" s="22"/>
      <c r="Z9" s="26">
        <f t="shared" si="9"/>
        <v>14</v>
      </c>
    </row>
    <row r="10" spans="1:26" ht="14.25" thickBot="1" x14ac:dyDescent="0.25">
      <c r="A10" s="21" t="s">
        <v>203</v>
      </c>
      <c r="B10" s="19">
        <v>3</v>
      </c>
      <c r="C10" s="19">
        <v>2</v>
      </c>
      <c r="D10" s="19">
        <v>3</v>
      </c>
      <c r="E10" s="19">
        <v>7</v>
      </c>
      <c r="F10" s="30">
        <f t="shared" si="1"/>
        <v>2</v>
      </c>
      <c r="G10" s="30">
        <f t="shared" si="2"/>
        <v>7</v>
      </c>
      <c r="H10" s="30">
        <f t="shared" si="3"/>
        <v>5</v>
      </c>
      <c r="I10" s="30">
        <f t="shared" si="4"/>
        <v>2</v>
      </c>
      <c r="J10" s="30">
        <f t="shared" si="5"/>
        <v>0</v>
      </c>
      <c r="K10" s="30">
        <f t="shared" si="6"/>
        <v>2</v>
      </c>
      <c r="L10" s="30">
        <f t="shared" si="7"/>
        <v>10</v>
      </c>
      <c r="M10">
        <f t="shared" si="8"/>
        <v>13</v>
      </c>
      <c r="N10" s="24" t="s">
        <v>18</v>
      </c>
      <c r="O10" s="24" t="s">
        <v>19</v>
      </c>
      <c r="P10" s="24" t="s">
        <v>20</v>
      </c>
      <c r="Q10" s="24" t="s">
        <v>180</v>
      </c>
      <c r="R10" s="24">
        <v>36.5</v>
      </c>
      <c r="S10" s="24" t="s">
        <v>84</v>
      </c>
      <c r="T10" s="24">
        <v>2</v>
      </c>
      <c r="U10" s="24">
        <v>4</v>
      </c>
      <c r="V10" s="24">
        <v>4</v>
      </c>
      <c r="W10" s="24">
        <v>4</v>
      </c>
      <c r="X10" s="24"/>
      <c r="Z10" s="26">
        <f t="shared" si="9"/>
        <v>13</v>
      </c>
    </row>
    <row r="11" spans="1:26" ht="14.25" thickBot="1" x14ac:dyDescent="0.25">
      <c r="A11" s="21" t="s">
        <v>204</v>
      </c>
      <c r="B11" s="19">
        <v>1</v>
      </c>
      <c r="C11" s="19">
        <v>6</v>
      </c>
      <c r="D11" s="19">
        <v>8</v>
      </c>
      <c r="E11" s="19">
        <v>7</v>
      </c>
      <c r="F11" s="30"/>
      <c r="G11" s="30"/>
      <c r="H11" s="30"/>
      <c r="I11" s="30"/>
      <c r="J11" s="30"/>
      <c r="K11" s="30"/>
      <c r="L11" s="30"/>
    </row>
    <row r="12" spans="1:26" ht="14.25" thickBot="1" x14ac:dyDescent="0.25">
      <c r="A12" s="21" t="s">
        <v>205</v>
      </c>
      <c r="B12" s="19">
        <v>7</v>
      </c>
      <c r="C12" s="19">
        <v>8</v>
      </c>
      <c r="D12" s="19">
        <v>9</v>
      </c>
      <c r="E12" s="19">
        <v>10</v>
      </c>
      <c r="F12" s="30"/>
      <c r="G12" s="30"/>
      <c r="H12" s="30"/>
      <c r="I12" s="30"/>
      <c r="J12" s="30"/>
      <c r="K12" s="30"/>
      <c r="L12" s="30"/>
    </row>
    <row r="13" spans="1:26" ht="14.25" thickBot="1" x14ac:dyDescent="0.25">
      <c r="A13" s="21" t="s">
        <v>206</v>
      </c>
      <c r="B13" s="19">
        <v>7</v>
      </c>
      <c r="C13" s="19">
        <v>8</v>
      </c>
      <c r="D13" s="19">
        <v>8</v>
      </c>
      <c r="E13" s="19">
        <v>9</v>
      </c>
      <c r="F13" s="30"/>
      <c r="G13" s="30"/>
      <c r="H13" s="30"/>
      <c r="I13" s="30"/>
      <c r="J13" s="30"/>
      <c r="K13" s="30"/>
      <c r="L13" s="30"/>
    </row>
    <row r="14" spans="1:26" ht="14.25" thickBot="1" x14ac:dyDescent="0.25">
      <c r="A14" s="21" t="s">
        <v>207</v>
      </c>
      <c r="B14" s="19">
        <v>6</v>
      </c>
      <c r="C14" s="19">
        <v>7</v>
      </c>
      <c r="D14" s="19">
        <v>4</v>
      </c>
      <c r="E14" s="19">
        <v>10</v>
      </c>
      <c r="F14" s="30"/>
      <c r="G14" s="30"/>
      <c r="H14" s="30"/>
      <c r="I14" s="30"/>
      <c r="J14" s="30"/>
      <c r="K14" s="30"/>
      <c r="L14" s="30"/>
    </row>
    <row r="15" spans="1:26" ht="14.25" thickBot="1" x14ac:dyDescent="0.25">
      <c r="A15" s="21" t="s">
        <v>208</v>
      </c>
      <c r="B15" s="19">
        <v>6</v>
      </c>
      <c r="C15" s="19">
        <v>7</v>
      </c>
      <c r="D15" s="19">
        <v>4</v>
      </c>
      <c r="E15" s="19">
        <v>9</v>
      </c>
      <c r="F15" s="30"/>
      <c r="G15" s="30"/>
      <c r="H15" s="30"/>
      <c r="I15" s="30"/>
      <c r="J15" s="30"/>
      <c r="K15" s="30"/>
      <c r="L15" s="30"/>
    </row>
    <row r="16" spans="1:26" ht="14.25" thickBot="1" x14ac:dyDescent="0.25">
      <c r="A16" s="21" t="s">
        <v>209</v>
      </c>
      <c r="B16" s="19">
        <v>4.5714285714300003</v>
      </c>
      <c r="C16" s="19">
        <v>6.4285714285699997</v>
      </c>
      <c r="D16" s="19">
        <v>6.2142857142899999</v>
      </c>
      <c r="E16" s="19">
        <v>8.5714285714299994</v>
      </c>
      <c r="F16" s="30"/>
      <c r="G16" s="30"/>
      <c r="H16" s="30"/>
      <c r="I16" s="30"/>
      <c r="J16" s="30"/>
      <c r="K16" s="30"/>
      <c r="L16" s="30"/>
    </row>
    <row r="17" spans="1:12" ht="14.25" thickBot="1" x14ac:dyDescent="0.25">
      <c r="A17" s="21" t="s">
        <v>210</v>
      </c>
      <c r="B17" s="19">
        <v>3</v>
      </c>
      <c r="C17" s="19">
        <v>7</v>
      </c>
      <c r="D17" s="19">
        <v>7</v>
      </c>
      <c r="E17" s="19">
        <v>10</v>
      </c>
      <c r="F17" s="30"/>
      <c r="G17" s="30"/>
      <c r="H17" s="30"/>
      <c r="I17" s="30"/>
      <c r="J17" s="30"/>
      <c r="K17" s="30"/>
      <c r="L17" s="30"/>
    </row>
    <row r="18" spans="1:12" ht="14.25" thickBot="1" x14ac:dyDescent="0.25">
      <c r="A18" s="21" t="s">
        <v>211</v>
      </c>
      <c r="B18" s="19">
        <v>4</v>
      </c>
      <c r="C18" s="19">
        <v>7</v>
      </c>
      <c r="D18" s="19">
        <v>7</v>
      </c>
      <c r="E18" s="19">
        <v>9</v>
      </c>
      <c r="F18" s="30"/>
      <c r="G18" s="30"/>
      <c r="H18" s="30"/>
      <c r="I18" s="30"/>
      <c r="J18" s="30"/>
      <c r="K18" s="30"/>
      <c r="L18" s="30"/>
    </row>
  </sheetData>
  <phoneticPr fontId="5"/>
  <conditionalFormatting sqref="B2:L2 F3:L10">
    <cfRule type="colorScale" priority="4">
      <colorScale>
        <cfvo type="num" val="1"/>
        <cfvo type="num" val="5"/>
        <cfvo type="num" val="10"/>
        <color rgb="FFF8696B"/>
        <color theme="6" tint="0.79998168889431442"/>
        <color rgb="FF5A8AC6"/>
      </colorScale>
    </cfRule>
  </conditionalFormatting>
  <conditionalFormatting sqref="B11:L15 B3:E10">
    <cfRule type="colorScale" priority="2">
      <colorScale>
        <cfvo type="num" val="1"/>
        <cfvo type="num" val="5"/>
        <cfvo type="num" val="10"/>
        <color rgb="FFF8696B"/>
        <color theme="6" tint="0.79998168889431442"/>
        <color rgb="FF5A8AC6"/>
      </colorScale>
    </cfRule>
  </conditionalFormatting>
  <conditionalFormatting sqref="B16:L18">
    <cfRule type="colorScale" priority="1">
      <colorScale>
        <cfvo type="num" val="1"/>
        <cfvo type="num" val="5"/>
        <cfvo type="num" val="10"/>
        <color rgb="FFF8696B"/>
        <color theme="6" tint="0.79998168889431442"/>
        <color rgb="FF5A8AC6"/>
      </colorScale>
    </cfRule>
  </conditionalFormatting>
  <dataValidations count="1">
    <dataValidation type="custom" allowBlank="1" showDropDown="1" sqref="X2:X10" xr:uid="{35B912C1-27E9-4BB4-A235-33B1320890F1}">
      <formula1>AND(ISNUMBER(X2),(NOT(OR(NOT(ISERROR(DATEVALUE(X2))), AND(ISNUMBER(X2), LEFT(CELL("format", X2))="D")))))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E11"/>
  <sheetViews>
    <sheetView zoomScale="85" zoomScaleNormal="85" workbookViewId="0">
      <pane xSplit="7" ySplit="1" topLeftCell="W2" activePane="bottomRight" state="frozen"/>
      <selection pane="topRight" activeCell="H1" sqref="H1"/>
      <selection pane="bottomLeft" activeCell="A2" sqref="A2"/>
      <selection pane="bottomRight" activeCell="G1" sqref="G1"/>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82</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34" t="s">
        <v>217</v>
      </c>
      <c r="O2" s="31" t="s">
        <v>85</v>
      </c>
      <c r="P2" s="5">
        <v>2</v>
      </c>
      <c r="Q2" s="5">
        <v>9</v>
      </c>
      <c r="R2" s="5" t="s">
        <v>86</v>
      </c>
      <c r="S2" s="5" t="s">
        <v>87</v>
      </c>
      <c r="T2" s="5">
        <v>4</v>
      </c>
      <c r="U2" s="5">
        <v>10</v>
      </c>
      <c r="V2" s="5" t="s">
        <v>88</v>
      </c>
      <c r="W2" s="5" t="s">
        <v>89</v>
      </c>
      <c r="X2" s="5">
        <v>1</v>
      </c>
      <c r="Y2" s="5">
        <v>3</v>
      </c>
      <c r="Z2" s="5" t="s">
        <v>90</v>
      </c>
      <c r="AA2" s="5" t="s">
        <v>91</v>
      </c>
      <c r="AB2" s="5" t="s">
        <v>44</v>
      </c>
      <c r="AC2" s="5" t="s">
        <v>44</v>
      </c>
      <c r="AD2" s="5" t="s">
        <v>92</v>
      </c>
      <c r="AE2" s="6" t="s">
        <v>93</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32" t="s">
        <v>95</v>
      </c>
      <c r="O3" s="32" t="s">
        <v>96</v>
      </c>
      <c r="P3" s="8">
        <v>1</v>
      </c>
      <c r="Q3" s="8">
        <v>3</v>
      </c>
      <c r="R3" s="8" t="s">
        <v>97</v>
      </c>
      <c r="S3" s="8" t="s">
        <v>98</v>
      </c>
      <c r="T3" s="8">
        <v>2</v>
      </c>
      <c r="U3" s="8">
        <v>7</v>
      </c>
      <c r="V3" s="8" t="s">
        <v>99</v>
      </c>
      <c r="W3" s="8" t="s">
        <v>100</v>
      </c>
      <c r="X3" s="8">
        <v>3</v>
      </c>
      <c r="Y3" s="8">
        <v>5</v>
      </c>
      <c r="Z3" s="8" t="s">
        <v>101</v>
      </c>
      <c r="AA3" s="8" t="s">
        <v>102</v>
      </c>
      <c r="AB3" s="8" t="s">
        <v>30</v>
      </c>
      <c r="AC3" s="8" t="s">
        <v>31</v>
      </c>
      <c r="AD3" s="8" t="s">
        <v>103</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31" t="s">
        <v>107</v>
      </c>
      <c r="O4" s="31" t="s">
        <v>108</v>
      </c>
      <c r="P4" s="5">
        <v>4</v>
      </c>
      <c r="Q4" s="5">
        <v>9</v>
      </c>
      <c r="R4" s="5" t="s">
        <v>109</v>
      </c>
      <c r="S4" s="5" t="s">
        <v>110</v>
      </c>
      <c r="T4" s="5">
        <v>2</v>
      </c>
      <c r="U4" s="5">
        <v>7</v>
      </c>
      <c r="V4" s="5" t="s">
        <v>111</v>
      </c>
      <c r="W4" s="5" t="s">
        <v>112</v>
      </c>
      <c r="X4" s="5">
        <v>3</v>
      </c>
      <c r="Y4" s="5">
        <v>7</v>
      </c>
      <c r="Z4" s="5" t="s">
        <v>113</v>
      </c>
      <c r="AA4" s="5" t="s">
        <v>114</v>
      </c>
      <c r="AB4" s="5" t="s">
        <v>44</v>
      </c>
      <c r="AC4" s="5" t="s">
        <v>44</v>
      </c>
      <c r="AD4" s="5" t="s">
        <v>115</v>
      </c>
      <c r="AE4" s="6" t="s">
        <v>116</v>
      </c>
    </row>
    <row r="5" spans="1:31" ht="51" customHeight="1" x14ac:dyDescent="0.2">
      <c r="A5" s="7">
        <v>45665.430511342594</v>
      </c>
      <c r="B5" s="8" t="s">
        <v>18</v>
      </c>
      <c r="C5" s="8" t="s">
        <v>19</v>
      </c>
      <c r="D5" s="8" t="s">
        <v>20</v>
      </c>
      <c r="E5" s="5" t="s">
        <v>117</v>
      </c>
      <c r="F5" s="8">
        <v>36</v>
      </c>
      <c r="G5" s="8" t="s">
        <v>35</v>
      </c>
      <c r="H5" s="8">
        <v>4</v>
      </c>
      <c r="I5" s="8">
        <v>2</v>
      </c>
      <c r="J5" s="8">
        <v>3</v>
      </c>
      <c r="K5" s="8">
        <v>3</v>
      </c>
      <c r="L5" s="8">
        <v>4</v>
      </c>
      <c r="M5" s="8">
        <v>5</v>
      </c>
      <c r="N5" s="32" t="s">
        <v>118</v>
      </c>
      <c r="O5" s="32" t="s">
        <v>119</v>
      </c>
      <c r="P5" s="8">
        <v>4</v>
      </c>
      <c r="Q5" s="8">
        <v>5</v>
      </c>
      <c r="R5" s="8" t="s">
        <v>118</v>
      </c>
      <c r="S5" s="8" t="s">
        <v>120</v>
      </c>
      <c r="T5" s="8">
        <v>4</v>
      </c>
      <c r="U5" s="8">
        <v>5</v>
      </c>
      <c r="V5" s="8" t="s">
        <v>118</v>
      </c>
      <c r="W5" s="8" t="s">
        <v>120</v>
      </c>
      <c r="X5" s="8">
        <v>4</v>
      </c>
      <c r="Y5" s="8">
        <v>5</v>
      </c>
      <c r="Z5" s="8" t="s">
        <v>118</v>
      </c>
      <c r="AA5" s="8" t="s">
        <v>120</v>
      </c>
      <c r="AB5" s="8" t="s">
        <v>44</v>
      </c>
      <c r="AC5" s="8" t="s">
        <v>31</v>
      </c>
      <c r="AD5" s="8" t="s">
        <v>121</v>
      </c>
      <c r="AE5" s="9" t="s">
        <v>122</v>
      </c>
    </row>
    <row r="6" spans="1:31" ht="49.5" customHeight="1" x14ac:dyDescent="0.2">
      <c r="A6" s="4">
        <v>45666.554572465277</v>
      </c>
      <c r="B6" s="5" t="s">
        <v>18</v>
      </c>
      <c r="C6" s="5" t="s">
        <v>105</v>
      </c>
      <c r="D6" s="5" t="s">
        <v>20</v>
      </c>
      <c r="E6" s="5" t="s">
        <v>123</v>
      </c>
      <c r="F6" s="5" t="s">
        <v>124</v>
      </c>
      <c r="G6" s="5" t="s">
        <v>35</v>
      </c>
      <c r="H6" s="5">
        <v>1</v>
      </c>
      <c r="I6" s="5">
        <v>5</v>
      </c>
      <c r="J6" s="5">
        <v>2</v>
      </c>
      <c r="K6" s="5">
        <v>2</v>
      </c>
      <c r="L6" s="5">
        <v>1</v>
      </c>
      <c r="M6" s="5">
        <v>4</v>
      </c>
      <c r="N6" s="31" t="s">
        <v>125</v>
      </c>
      <c r="O6" s="31" t="s">
        <v>126</v>
      </c>
      <c r="P6" s="5">
        <v>3</v>
      </c>
      <c r="Q6" s="5">
        <v>4</v>
      </c>
      <c r="R6" s="5" t="s">
        <v>127</v>
      </c>
      <c r="S6" s="5" t="s">
        <v>128</v>
      </c>
      <c r="T6" s="5">
        <v>2</v>
      </c>
      <c r="U6" s="5">
        <v>6</v>
      </c>
      <c r="V6" s="5" t="s">
        <v>129</v>
      </c>
      <c r="W6" s="5" t="s">
        <v>130</v>
      </c>
      <c r="X6" s="5">
        <v>4</v>
      </c>
      <c r="Y6" s="5">
        <v>7</v>
      </c>
      <c r="Z6" s="5" t="s">
        <v>131</v>
      </c>
      <c r="AA6" s="5" t="s">
        <v>128</v>
      </c>
      <c r="AB6" s="5" t="s">
        <v>30</v>
      </c>
      <c r="AC6" s="5" t="s">
        <v>44</v>
      </c>
      <c r="AD6" s="5" t="s">
        <v>132</v>
      </c>
      <c r="AE6" s="6" t="s">
        <v>128</v>
      </c>
    </row>
    <row r="7" spans="1:31" ht="63" customHeight="1" x14ac:dyDescent="0.2">
      <c r="A7" s="7">
        <v>45666.627789085644</v>
      </c>
      <c r="B7" s="8" t="s">
        <v>133</v>
      </c>
      <c r="C7" s="8" t="s">
        <v>19</v>
      </c>
      <c r="D7" s="8" t="s">
        <v>20</v>
      </c>
      <c r="E7" s="5" t="s">
        <v>134</v>
      </c>
      <c r="F7" s="8">
        <v>35.799999999999997</v>
      </c>
      <c r="G7" s="8" t="s">
        <v>22</v>
      </c>
      <c r="H7" s="8">
        <v>3</v>
      </c>
      <c r="I7" s="8">
        <v>5</v>
      </c>
      <c r="J7" s="8">
        <v>5</v>
      </c>
      <c r="K7" s="8">
        <v>5</v>
      </c>
      <c r="L7" s="8">
        <v>4</v>
      </c>
      <c r="M7" s="8">
        <v>10</v>
      </c>
      <c r="N7" s="32" t="s">
        <v>135</v>
      </c>
      <c r="O7" s="32" t="s">
        <v>136</v>
      </c>
      <c r="P7" s="8">
        <v>2</v>
      </c>
      <c r="Q7" s="8">
        <v>1</v>
      </c>
      <c r="R7" s="8" t="s">
        <v>137</v>
      </c>
      <c r="S7" s="8" t="s">
        <v>138</v>
      </c>
      <c r="T7" s="8">
        <v>3</v>
      </c>
      <c r="U7" s="8">
        <v>7</v>
      </c>
      <c r="V7" s="8" t="s">
        <v>139</v>
      </c>
      <c r="W7" s="8" t="s">
        <v>140</v>
      </c>
      <c r="X7" s="8">
        <v>1</v>
      </c>
      <c r="Y7" s="8">
        <v>10</v>
      </c>
      <c r="Z7" s="8" t="s">
        <v>141</v>
      </c>
      <c r="AA7" s="8" t="s">
        <v>142</v>
      </c>
      <c r="AB7" s="8" t="s">
        <v>44</v>
      </c>
      <c r="AC7" s="8" t="s">
        <v>31</v>
      </c>
      <c r="AD7" s="8" t="s">
        <v>143</v>
      </c>
      <c r="AE7" s="9" t="s">
        <v>144</v>
      </c>
    </row>
    <row r="8" spans="1:31" ht="59.25" customHeight="1" x14ac:dyDescent="0.2">
      <c r="A8" s="4">
        <v>45666.675356979162</v>
      </c>
      <c r="B8" s="5" t="s">
        <v>145</v>
      </c>
      <c r="C8" s="5" t="s">
        <v>19</v>
      </c>
      <c r="D8" s="5" t="s">
        <v>146</v>
      </c>
      <c r="E8" s="5" t="s">
        <v>147</v>
      </c>
      <c r="F8" s="5" t="s">
        <v>148</v>
      </c>
      <c r="G8" s="5" t="s">
        <v>35</v>
      </c>
      <c r="H8" s="5">
        <v>3</v>
      </c>
      <c r="I8" s="5">
        <v>2</v>
      </c>
      <c r="J8" s="5">
        <v>4</v>
      </c>
      <c r="K8" s="5">
        <v>3</v>
      </c>
      <c r="L8" s="5">
        <v>2</v>
      </c>
      <c r="M8" s="5">
        <v>7</v>
      </c>
      <c r="N8" s="31" t="s">
        <v>149</v>
      </c>
      <c r="O8" s="31" t="s">
        <v>150</v>
      </c>
      <c r="P8" s="5">
        <v>4</v>
      </c>
      <c r="Q8" s="5">
        <v>10</v>
      </c>
      <c r="R8" s="5" t="s">
        <v>151</v>
      </c>
      <c r="S8" s="5" t="s">
        <v>152</v>
      </c>
      <c r="T8" s="5">
        <v>3</v>
      </c>
      <c r="U8" s="5">
        <v>9</v>
      </c>
      <c r="V8" s="5" t="s">
        <v>151</v>
      </c>
      <c r="W8" s="5" t="s">
        <v>153</v>
      </c>
      <c r="X8" s="5">
        <v>1</v>
      </c>
      <c r="Y8" s="5">
        <v>3</v>
      </c>
      <c r="Z8" s="5" t="s">
        <v>154</v>
      </c>
      <c r="AA8" s="5" t="s">
        <v>155</v>
      </c>
      <c r="AB8" s="5" t="s">
        <v>44</v>
      </c>
      <c r="AC8" s="5" t="s">
        <v>31</v>
      </c>
      <c r="AD8" s="5" t="s">
        <v>156</v>
      </c>
      <c r="AE8" s="6" t="s">
        <v>157</v>
      </c>
    </row>
    <row r="9" spans="1:31" ht="49.5" customHeight="1" x14ac:dyDescent="0.2">
      <c r="A9" s="7">
        <v>45666.883787870371</v>
      </c>
      <c r="B9" s="8" t="s">
        <v>18</v>
      </c>
      <c r="C9" s="8" t="s">
        <v>19</v>
      </c>
      <c r="D9" s="8" t="s">
        <v>20</v>
      </c>
      <c r="E9" s="5" t="s">
        <v>158</v>
      </c>
      <c r="F9" s="8" t="s">
        <v>159</v>
      </c>
      <c r="G9" s="8" t="s">
        <v>35</v>
      </c>
      <c r="H9" s="8">
        <v>3</v>
      </c>
      <c r="I9" s="8">
        <v>4</v>
      </c>
      <c r="J9" s="8">
        <v>3</v>
      </c>
      <c r="K9" s="8">
        <v>5</v>
      </c>
      <c r="L9" s="8">
        <v>2</v>
      </c>
      <c r="M9" s="8">
        <v>8</v>
      </c>
      <c r="N9" s="32" t="s">
        <v>160</v>
      </c>
      <c r="O9" s="32" t="s">
        <v>161</v>
      </c>
      <c r="P9" s="8">
        <v>3</v>
      </c>
      <c r="Q9" s="8">
        <v>5</v>
      </c>
      <c r="R9" s="8" t="s">
        <v>162</v>
      </c>
      <c r="S9" s="8" t="s">
        <v>163</v>
      </c>
      <c r="T9" s="8">
        <v>4</v>
      </c>
      <c r="U9" s="8">
        <v>10</v>
      </c>
      <c r="V9" s="8" t="s">
        <v>164</v>
      </c>
      <c r="W9" s="8" t="s">
        <v>165</v>
      </c>
      <c r="X9" s="8">
        <v>1</v>
      </c>
      <c r="Y9" s="8">
        <v>4</v>
      </c>
      <c r="Z9" s="8" t="s">
        <v>166</v>
      </c>
      <c r="AA9" s="8" t="s">
        <v>167</v>
      </c>
      <c r="AB9" s="8" t="s">
        <v>44</v>
      </c>
      <c r="AC9" s="8" t="s">
        <v>31</v>
      </c>
      <c r="AD9" s="8" t="s">
        <v>168</v>
      </c>
      <c r="AE9" s="9" t="s">
        <v>169</v>
      </c>
    </row>
    <row r="10" spans="1:31" ht="49.5" customHeight="1" x14ac:dyDescent="0.2">
      <c r="A10" s="4">
        <v>45667.867273032403</v>
      </c>
      <c r="B10" s="5" t="s">
        <v>18</v>
      </c>
      <c r="C10" s="5" t="s">
        <v>19</v>
      </c>
      <c r="D10" s="5" t="s">
        <v>20</v>
      </c>
      <c r="E10" s="5" t="s">
        <v>170</v>
      </c>
      <c r="F10" s="5">
        <v>36.5</v>
      </c>
      <c r="G10" s="5" t="s">
        <v>22</v>
      </c>
      <c r="H10" s="5">
        <v>3</v>
      </c>
      <c r="I10" s="5">
        <v>3</v>
      </c>
      <c r="J10" s="5">
        <v>4</v>
      </c>
      <c r="K10" s="5">
        <v>2</v>
      </c>
      <c r="L10" s="5">
        <v>1</v>
      </c>
      <c r="M10" s="5">
        <v>1</v>
      </c>
      <c r="N10" s="31" t="s">
        <v>171</v>
      </c>
      <c r="O10" s="31" t="s">
        <v>172</v>
      </c>
      <c r="P10" s="5">
        <v>2</v>
      </c>
      <c r="Q10" s="5">
        <v>7</v>
      </c>
      <c r="R10" s="5" t="s">
        <v>173</v>
      </c>
      <c r="S10" s="5" t="s">
        <v>174</v>
      </c>
      <c r="T10" s="5">
        <v>3</v>
      </c>
      <c r="U10" s="5">
        <v>7</v>
      </c>
      <c r="V10" s="5" t="s">
        <v>175</v>
      </c>
      <c r="W10" s="5" t="s">
        <v>175</v>
      </c>
      <c r="X10" s="5">
        <v>4</v>
      </c>
      <c r="Y10" s="5">
        <v>4</v>
      </c>
      <c r="Z10" s="5" t="s">
        <v>176</v>
      </c>
      <c r="AA10" s="5" t="s">
        <v>177</v>
      </c>
      <c r="AB10" s="5" t="s">
        <v>44</v>
      </c>
      <c r="AC10" s="5" t="s">
        <v>44</v>
      </c>
      <c r="AD10" s="5" t="s">
        <v>178</v>
      </c>
      <c r="AE10" s="6" t="s">
        <v>179</v>
      </c>
    </row>
    <row r="11" spans="1:31" ht="58.5" customHeight="1" x14ac:dyDescent="0.2">
      <c r="A11" s="13">
        <v>45670.00666561343</v>
      </c>
      <c r="B11" s="14" t="s">
        <v>18</v>
      </c>
      <c r="C11" s="14" t="s">
        <v>19</v>
      </c>
      <c r="D11" s="14" t="s">
        <v>20</v>
      </c>
      <c r="E11" s="5" t="s">
        <v>180</v>
      </c>
      <c r="F11" s="14">
        <v>36.5</v>
      </c>
      <c r="G11" s="14" t="s">
        <v>84</v>
      </c>
      <c r="H11" s="14">
        <v>2</v>
      </c>
      <c r="I11" s="14">
        <v>4</v>
      </c>
      <c r="J11" s="14">
        <v>4</v>
      </c>
      <c r="K11" s="14">
        <v>4</v>
      </c>
      <c r="L11" s="14">
        <v>4</v>
      </c>
      <c r="M11" s="14">
        <v>7</v>
      </c>
      <c r="N11" s="33" t="s">
        <v>181</v>
      </c>
      <c r="O11" s="33" t="s">
        <v>182</v>
      </c>
      <c r="P11" s="14">
        <v>1</v>
      </c>
      <c r="Q11" s="14">
        <v>3</v>
      </c>
      <c r="R11" s="14" t="s">
        <v>183</v>
      </c>
      <c r="S11" s="14" t="s">
        <v>184</v>
      </c>
      <c r="T11" s="14">
        <v>2</v>
      </c>
      <c r="U11" s="14">
        <v>2</v>
      </c>
      <c r="V11" s="14" t="s">
        <v>185</v>
      </c>
      <c r="W11" s="14" t="s">
        <v>186</v>
      </c>
      <c r="X11" s="14">
        <v>3</v>
      </c>
      <c r="Y11" s="14">
        <v>3</v>
      </c>
      <c r="Z11" s="14" t="s">
        <v>187</v>
      </c>
      <c r="AA11" s="14" t="s">
        <v>188</v>
      </c>
      <c r="AB11" s="14" t="s">
        <v>30</v>
      </c>
      <c r="AC11" s="14" t="s">
        <v>44</v>
      </c>
      <c r="AD11" s="14" t="s">
        <v>189</v>
      </c>
      <c r="AE11" s="15" t="s">
        <v>190</v>
      </c>
    </row>
  </sheetData>
  <phoneticPr fontId="5"/>
  <conditionalFormatting sqref="E2:E11">
    <cfRule type="expression" dxfId="3" priority="1">
      <formula>$AB2="右の画像"</formula>
    </cfRule>
    <cfRule type="expression" dxfId="2" priority="2">
      <formula>$AB2="左の画像"</formula>
    </cfRule>
  </conditionalFormatting>
  <dataValidations count="1">
    <dataValidation type="custom" allowBlank="1" showDropDown="1" sqref="L2:L11" xr:uid="{00000000-0002-0000-0100-000000000000}">
      <formula1>AND(ISNUMBER(L2),(NOT(OR(NOT(ISERROR(DATEVALUE(L2))), AND(ISNUMBER(L2), LEFT(CELL("format", L2))="D")))))</formula1>
    </dataValidation>
  </dataValidations>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5BCF6F-75C5-4EC4-9084-19B4ADAAF292}">
  <sheetPr>
    <outlinePr summaryBelow="0" summaryRight="0"/>
  </sheetPr>
  <dimension ref="A1:AE11"/>
  <sheetViews>
    <sheetView tabSelected="1" zoomScaleNormal="100" workbookViewId="0">
      <pane xSplit="7" ySplit="1" topLeftCell="W4" activePane="bottomRight" state="frozen"/>
      <selection pane="topRight" activeCell="H1" sqref="H1"/>
      <selection pane="bottomLeft" activeCell="A2" sqref="A2"/>
      <selection pane="bottomRight" activeCell="AD11" sqref="AD11"/>
    </sheetView>
  </sheetViews>
  <sheetFormatPr defaultColWidth="12.5703125" defaultRowHeight="15.75" customHeight="1" x14ac:dyDescent="0.2"/>
  <cols>
    <col min="1" max="5" width="18.85546875" customWidth="1"/>
    <col min="6" max="6" width="29.5703125" customWidth="1"/>
    <col min="7" max="7" width="18.85546875" customWidth="1"/>
    <col min="8" max="8" width="34.42578125" customWidth="1"/>
    <col min="9" max="9" width="20.5703125" customWidth="1"/>
    <col min="10" max="10" width="36.42578125" customWidth="1"/>
    <col min="11" max="11" width="28.85546875" customWidth="1"/>
    <col min="12" max="12" width="28.7109375" customWidth="1"/>
    <col min="13" max="27" width="18.85546875" customWidth="1"/>
    <col min="28" max="30" width="19.140625" customWidth="1"/>
    <col min="31" max="37" width="18.85546875" customWidth="1"/>
  </cols>
  <sheetData>
    <row r="1" spans="1:31" ht="44.25" customHeight="1" x14ac:dyDescent="0.2">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11</v>
      </c>
      <c r="Q1" s="2" t="s">
        <v>12</v>
      </c>
      <c r="R1" s="2" t="s">
        <v>13</v>
      </c>
      <c r="S1" s="2" t="s">
        <v>14</v>
      </c>
      <c r="T1" s="2" t="s">
        <v>11</v>
      </c>
      <c r="U1" s="2" t="s">
        <v>12</v>
      </c>
      <c r="V1" s="2" t="s">
        <v>13</v>
      </c>
      <c r="W1" s="2" t="s">
        <v>14</v>
      </c>
      <c r="X1" s="2" t="s">
        <v>11</v>
      </c>
      <c r="Y1" s="2" t="s">
        <v>12</v>
      </c>
      <c r="Z1" s="2" t="s">
        <v>13</v>
      </c>
      <c r="AA1" s="2" t="s">
        <v>14</v>
      </c>
      <c r="AB1" s="2" t="s">
        <v>15</v>
      </c>
      <c r="AC1" s="2" t="s">
        <v>15</v>
      </c>
      <c r="AD1" s="2" t="s">
        <v>16</v>
      </c>
      <c r="AE1" s="3" t="s">
        <v>17</v>
      </c>
    </row>
    <row r="2" spans="1:31" ht="48" customHeight="1" x14ac:dyDescent="0.2">
      <c r="A2" s="4">
        <v>45664.070040613427</v>
      </c>
      <c r="B2" s="5" t="s">
        <v>18</v>
      </c>
      <c r="C2" s="5" t="s">
        <v>19</v>
      </c>
      <c r="D2" s="5" t="s">
        <v>20</v>
      </c>
      <c r="E2" s="5" t="s">
        <v>83</v>
      </c>
      <c r="F2" s="5">
        <v>36</v>
      </c>
      <c r="G2" s="5" t="s">
        <v>84</v>
      </c>
      <c r="H2" s="5">
        <v>4</v>
      </c>
      <c r="I2" s="5">
        <v>3</v>
      </c>
      <c r="J2" s="5">
        <v>4</v>
      </c>
      <c r="K2" s="5">
        <v>2</v>
      </c>
      <c r="L2" s="5">
        <v>3</v>
      </c>
      <c r="M2" s="5">
        <v>7</v>
      </c>
      <c r="N2" s="34" t="s">
        <v>217</v>
      </c>
      <c r="O2" s="31" t="s">
        <v>85</v>
      </c>
      <c r="P2" s="5">
        <v>2</v>
      </c>
      <c r="Q2" s="5">
        <v>9</v>
      </c>
      <c r="R2" s="5" t="s">
        <v>86</v>
      </c>
      <c r="S2" s="5" t="s">
        <v>87</v>
      </c>
      <c r="T2" s="5">
        <v>4</v>
      </c>
      <c r="U2" s="5">
        <v>10</v>
      </c>
      <c r="V2" s="5" t="s">
        <v>88</v>
      </c>
      <c r="W2" s="5" t="s">
        <v>89</v>
      </c>
      <c r="X2" s="5">
        <v>1</v>
      </c>
      <c r="Y2" s="5">
        <v>3</v>
      </c>
      <c r="Z2" s="5" t="s">
        <v>90</v>
      </c>
      <c r="AA2" s="5" t="s">
        <v>91</v>
      </c>
      <c r="AB2" s="5" t="s">
        <v>44</v>
      </c>
      <c r="AC2" s="5" t="s">
        <v>44</v>
      </c>
      <c r="AD2" s="37" t="s">
        <v>219</v>
      </c>
      <c r="AE2" s="35" t="s">
        <v>218</v>
      </c>
    </row>
    <row r="3" spans="1:31" ht="48" customHeight="1" x14ac:dyDescent="0.2">
      <c r="A3" s="7">
        <v>45664.128990439815</v>
      </c>
      <c r="B3" s="8" t="s">
        <v>18</v>
      </c>
      <c r="C3" s="8" t="s">
        <v>19</v>
      </c>
      <c r="D3" s="8" t="s">
        <v>20</v>
      </c>
      <c r="E3" s="5" t="s">
        <v>94</v>
      </c>
      <c r="F3" s="8">
        <v>37</v>
      </c>
      <c r="G3" s="8" t="s">
        <v>35</v>
      </c>
      <c r="H3" s="8">
        <v>4</v>
      </c>
      <c r="I3" s="8">
        <v>2</v>
      </c>
      <c r="J3" s="8">
        <v>5</v>
      </c>
      <c r="K3" s="8">
        <v>3</v>
      </c>
      <c r="L3" s="8">
        <v>4</v>
      </c>
      <c r="M3" s="8">
        <v>8</v>
      </c>
      <c r="N3" s="32" t="s">
        <v>95</v>
      </c>
      <c r="O3" s="32" t="s">
        <v>96</v>
      </c>
      <c r="P3" s="8">
        <v>1</v>
      </c>
      <c r="Q3" s="8">
        <v>3</v>
      </c>
      <c r="R3" s="8" t="s">
        <v>97</v>
      </c>
      <c r="S3" s="8" t="s">
        <v>98</v>
      </c>
      <c r="T3" s="8">
        <v>2</v>
      </c>
      <c r="U3" s="8">
        <v>7</v>
      </c>
      <c r="V3" s="8" t="s">
        <v>99</v>
      </c>
      <c r="W3" s="8" t="s">
        <v>100</v>
      </c>
      <c r="X3" s="8">
        <v>3</v>
      </c>
      <c r="Y3" s="8">
        <v>5</v>
      </c>
      <c r="Z3" s="8" t="s">
        <v>101</v>
      </c>
      <c r="AA3" s="8" t="s">
        <v>102</v>
      </c>
      <c r="AB3" s="8" t="s">
        <v>30</v>
      </c>
      <c r="AC3" s="8" t="s">
        <v>31</v>
      </c>
      <c r="AD3" s="36" t="s">
        <v>220</v>
      </c>
      <c r="AE3" s="9" t="s">
        <v>104</v>
      </c>
    </row>
    <row r="4" spans="1:31" ht="69" customHeight="1" x14ac:dyDescent="0.2">
      <c r="A4" s="4">
        <v>45664.587324293985</v>
      </c>
      <c r="B4" s="5" t="s">
        <v>18</v>
      </c>
      <c r="C4" s="5" t="s">
        <v>105</v>
      </c>
      <c r="D4" s="5" t="s">
        <v>20</v>
      </c>
      <c r="E4" s="5" t="s">
        <v>106</v>
      </c>
      <c r="F4" s="5">
        <v>35</v>
      </c>
      <c r="G4" s="5" t="s">
        <v>35</v>
      </c>
      <c r="H4" s="5">
        <v>4</v>
      </c>
      <c r="I4" s="5">
        <v>1</v>
      </c>
      <c r="J4" s="5">
        <v>5</v>
      </c>
      <c r="K4" s="5">
        <v>5</v>
      </c>
      <c r="L4" s="5">
        <v>1</v>
      </c>
      <c r="M4" s="5">
        <v>6</v>
      </c>
      <c r="N4" s="31" t="s">
        <v>107</v>
      </c>
      <c r="O4" s="31" t="s">
        <v>108</v>
      </c>
      <c r="P4" s="5">
        <v>4</v>
      </c>
      <c r="Q4" s="5">
        <v>9</v>
      </c>
      <c r="R4" s="5" t="s">
        <v>109</v>
      </c>
      <c r="S4" s="5" t="s">
        <v>110</v>
      </c>
      <c r="T4" s="5">
        <v>2</v>
      </c>
      <c r="U4" s="5">
        <v>7</v>
      </c>
      <c r="V4" s="5" t="s">
        <v>111</v>
      </c>
      <c r="W4" s="5" t="s">
        <v>112</v>
      </c>
      <c r="X4" s="5">
        <v>3</v>
      </c>
      <c r="Y4" s="5">
        <v>7</v>
      </c>
      <c r="Z4" s="5" t="s">
        <v>113</v>
      </c>
      <c r="AA4" s="5" t="s">
        <v>114</v>
      </c>
      <c r="AB4" s="5" t="s">
        <v>44</v>
      </c>
      <c r="AC4" s="5" t="s">
        <v>44</v>
      </c>
      <c r="AD4" s="38" t="s">
        <v>221</v>
      </c>
      <c r="AE4" s="6" t="s">
        <v>116</v>
      </c>
    </row>
    <row r="5" spans="1:31" ht="51" customHeight="1" x14ac:dyDescent="0.2">
      <c r="A5" s="7">
        <v>45665.430511342594</v>
      </c>
      <c r="B5" s="8" t="s">
        <v>18</v>
      </c>
      <c r="C5" s="8" t="s">
        <v>19</v>
      </c>
      <c r="D5" s="8" t="s">
        <v>20</v>
      </c>
      <c r="E5" s="5" t="s">
        <v>117</v>
      </c>
      <c r="F5" s="8">
        <v>36</v>
      </c>
      <c r="G5" s="8" t="s">
        <v>35</v>
      </c>
      <c r="H5" s="8">
        <v>4</v>
      </c>
      <c r="I5" s="8">
        <v>2</v>
      </c>
      <c r="J5" s="8">
        <v>3</v>
      </c>
      <c r="K5" s="8">
        <v>3</v>
      </c>
      <c r="L5" s="8">
        <v>4</v>
      </c>
      <c r="M5" s="8">
        <v>5</v>
      </c>
      <c r="N5" s="32" t="s">
        <v>118</v>
      </c>
      <c r="O5" s="32" t="s">
        <v>119</v>
      </c>
      <c r="P5" s="8">
        <v>4</v>
      </c>
      <c r="Q5" s="8">
        <v>5</v>
      </c>
      <c r="R5" s="8" t="s">
        <v>118</v>
      </c>
      <c r="S5" s="8" t="s">
        <v>120</v>
      </c>
      <c r="T5" s="8">
        <v>4</v>
      </c>
      <c r="U5" s="8">
        <v>5</v>
      </c>
      <c r="V5" s="8" t="s">
        <v>118</v>
      </c>
      <c r="W5" s="8" t="s">
        <v>120</v>
      </c>
      <c r="X5" s="8">
        <v>4</v>
      </c>
      <c r="Y5" s="8">
        <v>5</v>
      </c>
      <c r="Z5" s="8" t="s">
        <v>118</v>
      </c>
      <c r="AA5" s="8" t="s">
        <v>120</v>
      </c>
      <c r="AB5" s="8" t="s">
        <v>44</v>
      </c>
      <c r="AC5" s="8" t="s">
        <v>31</v>
      </c>
      <c r="AD5" s="36" t="s">
        <v>220</v>
      </c>
      <c r="AE5" s="9" t="s">
        <v>122</v>
      </c>
    </row>
    <row r="6" spans="1:31" ht="49.5" customHeight="1" x14ac:dyDescent="0.2">
      <c r="A6" s="4">
        <v>45666.554572465277</v>
      </c>
      <c r="B6" s="5" t="s">
        <v>18</v>
      </c>
      <c r="C6" s="5" t="s">
        <v>105</v>
      </c>
      <c r="D6" s="5" t="s">
        <v>20</v>
      </c>
      <c r="E6" s="5" t="s">
        <v>123</v>
      </c>
      <c r="F6" s="5" t="s">
        <v>124</v>
      </c>
      <c r="G6" s="5" t="s">
        <v>35</v>
      </c>
      <c r="H6" s="5">
        <v>1</v>
      </c>
      <c r="I6" s="5">
        <v>5</v>
      </c>
      <c r="J6" s="5">
        <v>2</v>
      </c>
      <c r="K6" s="5">
        <v>2</v>
      </c>
      <c r="L6" s="5">
        <v>1</v>
      </c>
      <c r="M6" s="5">
        <v>4</v>
      </c>
      <c r="N6" s="31" t="s">
        <v>125</v>
      </c>
      <c r="O6" s="31" t="s">
        <v>126</v>
      </c>
      <c r="P6" s="5">
        <v>3</v>
      </c>
      <c r="Q6" s="5">
        <v>4</v>
      </c>
      <c r="R6" s="5" t="s">
        <v>127</v>
      </c>
      <c r="S6" s="5" t="s">
        <v>128</v>
      </c>
      <c r="T6" s="5">
        <v>2</v>
      </c>
      <c r="U6" s="5">
        <v>6</v>
      </c>
      <c r="V6" s="5" t="s">
        <v>129</v>
      </c>
      <c r="W6" s="5" t="s">
        <v>130</v>
      </c>
      <c r="X6" s="5">
        <v>4</v>
      </c>
      <c r="Y6" s="5">
        <v>7</v>
      </c>
      <c r="Z6" s="5" t="s">
        <v>131</v>
      </c>
      <c r="AA6" s="5" t="s">
        <v>128</v>
      </c>
      <c r="AB6" s="5" t="s">
        <v>30</v>
      </c>
      <c r="AC6" s="5" t="s">
        <v>44</v>
      </c>
      <c r="AD6" s="38" t="s">
        <v>220</v>
      </c>
      <c r="AE6" s="6" t="s">
        <v>128</v>
      </c>
    </row>
    <row r="7" spans="1:31" ht="63" customHeight="1" x14ac:dyDescent="0.2">
      <c r="A7" s="7">
        <v>45666.627789085644</v>
      </c>
      <c r="B7" s="8" t="s">
        <v>133</v>
      </c>
      <c r="C7" s="8" t="s">
        <v>19</v>
      </c>
      <c r="D7" s="8" t="s">
        <v>20</v>
      </c>
      <c r="E7" s="5" t="s">
        <v>134</v>
      </c>
      <c r="F7" s="8">
        <v>35.799999999999997</v>
      </c>
      <c r="G7" s="8" t="s">
        <v>22</v>
      </c>
      <c r="H7" s="8">
        <v>3</v>
      </c>
      <c r="I7" s="8">
        <v>5</v>
      </c>
      <c r="J7" s="8">
        <v>5</v>
      </c>
      <c r="K7" s="8">
        <v>5</v>
      </c>
      <c r="L7" s="8">
        <v>4</v>
      </c>
      <c r="M7" s="8">
        <v>10</v>
      </c>
      <c r="N7" s="32" t="s">
        <v>135</v>
      </c>
      <c r="O7" s="32" t="s">
        <v>136</v>
      </c>
      <c r="P7" s="8">
        <v>2</v>
      </c>
      <c r="Q7" s="8">
        <v>1</v>
      </c>
      <c r="R7" s="8" t="s">
        <v>137</v>
      </c>
      <c r="S7" s="8" t="s">
        <v>138</v>
      </c>
      <c r="T7" s="8">
        <v>3</v>
      </c>
      <c r="U7" s="8">
        <v>7</v>
      </c>
      <c r="V7" s="8" t="s">
        <v>139</v>
      </c>
      <c r="W7" s="8" t="s">
        <v>140</v>
      </c>
      <c r="X7" s="8">
        <v>1</v>
      </c>
      <c r="Y7" s="8">
        <v>10</v>
      </c>
      <c r="Z7" s="8" t="s">
        <v>141</v>
      </c>
      <c r="AA7" s="8" t="s">
        <v>142</v>
      </c>
      <c r="AB7" s="8" t="s">
        <v>44</v>
      </c>
      <c r="AC7" s="8" t="s">
        <v>31</v>
      </c>
      <c r="AD7" s="36" t="s">
        <v>222</v>
      </c>
      <c r="AE7" s="9" t="s">
        <v>144</v>
      </c>
    </row>
    <row r="8" spans="1:31" ht="59.25" customHeight="1" x14ac:dyDescent="0.2">
      <c r="A8" s="4">
        <v>45666.675356979162</v>
      </c>
      <c r="B8" s="5" t="s">
        <v>145</v>
      </c>
      <c r="C8" s="5" t="s">
        <v>19</v>
      </c>
      <c r="D8" s="5" t="s">
        <v>146</v>
      </c>
      <c r="E8" s="5" t="s">
        <v>147</v>
      </c>
      <c r="F8" s="5" t="s">
        <v>148</v>
      </c>
      <c r="G8" s="5" t="s">
        <v>35</v>
      </c>
      <c r="H8" s="5">
        <v>3</v>
      </c>
      <c r="I8" s="5">
        <v>2</v>
      </c>
      <c r="J8" s="5">
        <v>4</v>
      </c>
      <c r="K8" s="5">
        <v>3</v>
      </c>
      <c r="L8" s="5">
        <v>2</v>
      </c>
      <c r="M8" s="5">
        <v>7</v>
      </c>
      <c r="N8" s="31" t="s">
        <v>149</v>
      </c>
      <c r="O8" s="31" t="s">
        <v>150</v>
      </c>
      <c r="P8" s="5">
        <v>4</v>
      </c>
      <c r="Q8" s="5">
        <v>10</v>
      </c>
      <c r="R8" s="5" t="s">
        <v>151</v>
      </c>
      <c r="S8" s="5" t="s">
        <v>152</v>
      </c>
      <c r="T8" s="5">
        <v>3</v>
      </c>
      <c r="U8" s="5">
        <v>9</v>
      </c>
      <c r="V8" s="5" t="s">
        <v>151</v>
      </c>
      <c r="W8" s="5" t="s">
        <v>153</v>
      </c>
      <c r="X8" s="5">
        <v>1</v>
      </c>
      <c r="Y8" s="5">
        <v>3</v>
      </c>
      <c r="Z8" s="5" t="s">
        <v>154</v>
      </c>
      <c r="AA8" s="5" t="s">
        <v>155</v>
      </c>
      <c r="AB8" s="5" t="s">
        <v>44</v>
      </c>
      <c r="AC8" s="5" t="s">
        <v>31</v>
      </c>
      <c r="AD8" s="39" t="s">
        <v>223</v>
      </c>
      <c r="AE8" s="35" t="s">
        <v>224</v>
      </c>
    </row>
    <row r="9" spans="1:31" ht="49.5" customHeight="1" x14ac:dyDescent="0.2">
      <c r="A9" s="7">
        <v>45666.883787870371</v>
      </c>
      <c r="B9" s="8" t="s">
        <v>18</v>
      </c>
      <c r="C9" s="8" t="s">
        <v>19</v>
      </c>
      <c r="D9" s="8" t="s">
        <v>20</v>
      </c>
      <c r="E9" s="5" t="s">
        <v>158</v>
      </c>
      <c r="F9" s="8" t="s">
        <v>159</v>
      </c>
      <c r="G9" s="8" t="s">
        <v>35</v>
      </c>
      <c r="H9" s="8">
        <v>3</v>
      </c>
      <c r="I9" s="8">
        <v>4</v>
      </c>
      <c r="J9" s="8">
        <v>3</v>
      </c>
      <c r="K9" s="8">
        <v>5</v>
      </c>
      <c r="L9" s="8">
        <v>2</v>
      </c>
      <c r="M9" s="8">
        <v>8</v>
      </c>
      <c r="N9" s="32" t="s">
        <v>160</v>
      </c>
      <c r="O9" s="32" t="s">
        <v>161</v>
      </c>
      <c r="P9" s="8">
        <v>3</v>
      </c>
      <c r="Q9" s="8">
        <v>5</v>
      </c>
      <c r="R9" s="8" t="s">
        <v>162</v>
      </c>
      <c r="S9" s="8" t="s">
        <v>163</v>
      </c>
      <c r="T9" s="8">
        <v>4</v>
      </c>
      <c r="U9" s="8">
        <v>10</v>
      </c>
      <c r="V9" s="8" t="s">
        <v>164</v>
      </c>
      <c r="W9" s="8" t="s">
        <v>165</v>
      </c>
      <c r="X9" s="8">
        <v>1</v>
      </c>
      <c r="Y9" s="8">
        <v>4</v>
      </c>
      <c r="Z9" s="8" t="s">
        <v>166</v>
      </c>
      <c r="AA9" s="8" t="s">
        <v>167</v>
      </c>
      <c r="AB9" s="8" t="s">
        <v>44</v>
      </c>
      <c r="AC9" s="8" t="s">
        <v>31</v>
      </c>
      <c r="AD9" s="40" t="s">
        <v>222</v>
      </c>
      <c r="AE9" s="9" t="s">
        <v>169</v>
      </c>
    </row>
    <row r="10" spans="1:31" ht="49.5" customHeight="1" x14ac:dyDescent="0.2">
      <c r="A10" s="4">
        <v>45667.867273032403</v>
      </c>
      <c r="B10" s="5" t="s">
        <v>18</v>
      </c>
      <c r="C10" s="5" t="s">
        <v>19</v>
      </c>
      <c r="D10" s="5" t="s">
        <v>20</v>
      </c>
      <c r="E10" s="5" t="s">
        <v>170</v>
      </c>
      <c r="F10" s="5">
        <v>36.5</v>
      </c>
      <c r="G10" s="5" t="s">
        <v>22</v>
      </c>
      <c r="H10" s="5">
        <v>3</v>
      </c>
      <c r="I10" s="5">
        <v>3</v>
      </c>
      <c r="J10" s="5">
        <v>4</v>
      </c>
      <c r="K10" s="5">
        <v>2</v>
      </c>
      <c r="L10" s="5">
        <v>1</v>
      </c>
      <c r="M10" s="5">
        <v>1</v>
      </c>
      <c r="N10" s="31" t="s">
        <v>171</v>
      </c>
      <c r="O10" s="31" t="s">
        <v>172</v>
      </c>
      <c r="P10" s="5">
        <v>2</v>
      </c>
      <c r="Q10" s="5">
        <v>7</v>
      </c>
      <c r="R10" s="5" t="s">
        <v>173</v>
      </c>
      <c r="S10" s="5" t="s">
        <v>174</v>
      </c>
      <c r="T10" s="5">
        <v>3</v>
      </c>
      <c r="U10" s="5">
        <v>7</v>
      </c>
      <c r="V10" s="5" t="s">
        <v>175</v>
      </c>
      <c r="W10" s="5" t="s">
        <v>175</v>
      </c>
      <c r="X10" s="5">
        <v>4</v>
      </c>
      <c r="Y10" s="5">
        <v>4</v>
      </c>
      <c r="Z10" s="5" t="s">
        <v>176</v>
      </c>
      <c r="AA10" s="5" t="s">
        <v>177</v>
      </c>
      <c r="AB10" s="5" t="s">
        <v>44</v>
      </c>
      <c r="AC10" s="5" t="s">
        <v>44</v>
      </c>
      <c r="AD10" s="38" t="s">
        <v>225</v>
      </c>
      <c r="AE10" s="6" t="s">
        <v>179</v>
      </c>
    </row>
    <row r="11" spans="1:31" ht="58.5" customHeight="1" x14ac:dyDescent="0.2">
      <c r="A11" s="13">
        <v>45670.00666561343</v>
      </c>
      <c r="B11" s="14" t="s">
        <v>18</v>
      </c>
      <c r="C11" s="14" t="s">
        <v>19</v>
      </c>
      <c r="D11" s="14" t="s">
        <v>20</v>
      </c>
      <c r="E11" s="5" t="s">
        <v>180</v>
      </c>
      <c r="F11" s="14">
        <v>36.5</v>
      </c>
      <c r="G11" s="14" t="s">
        <v>84</v>
      </c>
      <c r="H11" s="14">
        <v>2</v>
      </c>
      <c r="I11" s="14">
        <v>4</v>
      </c>
      <c r="J11" s="14">
        <v>4</v>
      </c>
      <c r="K11" s="14">
        <v>4</v>
      </c>
      <c r="L11" s="14">
        <v>4</v>
      </c>
      <c r="M11" s="14">
        <v>7</v>
      </c>
      <c r="N11" s="33" t="s">
        <v>181</v>
      </c>
      <c r="O11" s="33" t="s">
        <v>182</v>
      </c>
      <c r="P11" s="14">
        <v>1</v>
      </c>
      <c r="Q11" s="14">
        <v>3</v>
      </c>
      <c r="R11" s="14" t="s">
        <v>183</v>
      </c>
      <c r="S11" s="14" t="s">
        <v>184</v>
      </c>
      <c r="T11" s="14">
        <v>2</v>
      </c>
      <c r="U11" s="14">
        <v>2</v>
      </c>
      <c r="V11" s="14" t="s">
        <v>185</v>
      </c>
      <c r="W11" s="14" t="s">
        <v>186</v>
      </c>
      <c r="X11" s="14">
        <v>3</v>
      </c>
      <c r="Y11" s="14">
        <v>3</v>
      </c>
      <c r="Z11" s="14" t="s">
        <v>187</v>
      </c>
      <c r="AA11" s="14" t="s">
        <v>188</v>
      </c>
      <c r="AB11" s="14" t="s">
        <v>30</v>
      </c>
      <c r="AC11" s="14" t="s">
        <v>44</v>
      </c>
      <c r="AD11" s="41" t="s">
        <v>220</v>
      </c>
      <c r="AE11" s="15" t="s">
        <v>190</v>
      </c>
    </row>
  </sheetData>
  <phoneticPr fontId="5"/>
  <conditionalFormatting sqref="E2:E11">
    <cfRule type="expression" dxfId="1" priority="1">
      <formula>$AB2="右の画像"</formula>
    </cfRule>
    <cfRule type="expression" dxfId="0" priority="2">
      <formula>$AB2="左の画像"</formula>
    </cfRule>
  </conditionalFormatting>
  <dataValidations count="1">
    <dataValidation type="custom" allowBlank="1" showDropDown="1" sqref="L2:L11" xr:uid="{6D4AA96C-3009-46E5-A387-6F539EF52FE0}">
      <formula1>AND(ISNUMBER(L2),(NOT(OR(NOT(ISERROR(DATEVALUE(L2))), AND(ISNUMBER(L2), LEFT(CELL("format", L2))="D")))))</formula1>
    </dataValidation>
  </dataValidations>
  <pageMargins left="0.7" right="0.7" top="0.75" bottom="0.75" header="0.3" footer="0.3"/>
  <tableParts count="1">
    <tablePart r:id="rId1"/>
  </tableParts>
</worksheet>
</file>

<file path=docMetadata/LabelInfo.xml><?xml version="1.0" encoding="utf-8"?>
<clbl:labelList xmlns:clbl="http://schemas.microsoft.com/office/2020/mipLabelMetadata">
  <clbl:label id="{8d41d6d7-36ce-4e0c-8c6d-cf2c54c39039}" enabled="0" method="" siteId="{8d41d6d7-36ce-4e0c-8c6d-cf2c54c39039}"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フォームの回答 2</vt:lpstr>
      <vt:lpstr>Sheet1</vt:lpstr>
      <vt:lpstr>フォームの回答 1</vt:lpstr>
      <vt:lpstr>フォームの回答 1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TKS21 外山加惟</cp:lastModifiedBy>
  <dcterms:created xsi:type="dcterms:W3CDTF">2025-01-15T12:34:08Z</dcterms:created>
  <dcterms:modified xsi:type="dcterms:W3CDTF">2025-01-15T17:27:42Z</dcterms:modified>
</cp:coreProperties>
</file>