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 firstSheet="6" activeTab="10"/>
  </bookViews>
  <sheets>
    <sheet name="Max-Min" sheetId="9" r:id="rId1"/>
    <sheet name="IF-IFS" sheetId="8" r:id="rId2"/>
    <sheet name="Len" sheetId="2" r:id="rId3"/>
    <sheet name="LeftRight" sheetId="4" r:id="rId4"/>
    <sheet name="TRIM" sheetId="6" r:id="rId5"/>
    <sheet name="Substitute" sheetId="7" r:id="rId6"/>
    <sheet name="SUM-SumIF" sheetId="12" r:id="rId7"/>
    <sheet name="Count-CountIF" sheetId="5" r:id="rId8"/>
    <sheet name="Concatenate" sheetId="1" r:id="rId9"/>
    <sheet name="Days-NetworkDays" sheetId="13" r:id="rId10"/>
    <sheet name="Xlookup" sheetId="14" r:id="rId11"/>
  </sheets>
  <definedNames>
    <definedName name="Xlookup">Xlookup!$A$1:$C$10</definedName>
  </definedNames>
  <calcPr calcId="144525"/>
</workbook>
</file>

<file path=xl/sharedStrings.xml><?xml version="1.0" encoding="utf-8"?>
<sst xmlns="http://schemas.openxmlformats.org/spreadsheetml/2006/main" count="528" uniqueCount="80">
  <si>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</si>
  <si>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</si>
  <si>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</si>
  <si>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</si>
  <si>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</si>
  <si>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</si>
  <si>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</si>
  <si>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</si>
  <si>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</si>
  <si>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</si>
  <si>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</si>
  <si>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</si>
  <si>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</si>
  <si>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</si>
  <si>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</si>
  <si>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</si>
  <si>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</si>
  <si>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</si>
  <si>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</si>
  <si>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</si>
  <si>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</si>
  <si>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</si>
  <si>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</si>
  <si>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</si>
  <si>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</si>
  <si>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</si>
  <si>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</si>
  <si>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</si>
  <si>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</si>
  <si>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</si>
  <si>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</si>
  <si>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</si>
  <si>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</si>
  <si>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</si>
  <si>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</si>
  <si>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</si>
  <si>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</si>
  <si>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</si>
  <si>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</si>
  <si>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</si>
  <si>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Left</t>
  </si>
  <si>
    <t>Right</t>
  </si>
  <si>
    <t>11/2/2001</t>
  </si>
  <si>
    <t>9/6/2015</t>
  </si>
  <si>
    <t>10/3/1999</t>
  </si>
  <si>
    <t>10/10/2015</t>
  </si>
  <si>
    <t>7/4/2000</t>
  </si>
  <si>
    <t>9/8/2017</t>
  </si>
  <si>
    <t>1/5/2000</t>
  </si>
  <si>
    <t>12/3/2015</t>
  </si>
  <si>
    <t>5/6/2001</t>
  </si>
  <si>
    <t>8/30/2017</t>
  </si>
  <si>
    <t>9/11/2013</t>
  </si>
  <si>
    <t>11/8/2003</t>
  </si>
  <si>
    <t>6/9/2002</t>
  </si>
  <si>
    <t>4/22/2015</t>
  </si>
  <si>
    <t>8/10/2003</t>
  </si>
  <si>
    <t>TRIM(C2)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</si>
  <si>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</si>
  <si>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</si>
  <si>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</si>
  <si>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</si>
  <si>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</si>
  <si>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</si>
  <si>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</si>
  <si>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</si>
  <si>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7-4-2000</t>
  </si>
  <si>
    <t>12-3-2015</t>
  </si>
  <si>
    <t>SUM</t>
  </si>
  <si>
    <t>SUMIF</t>
  </si>
  <si>
    <t>SUMIFS</t>
  </si>
  <si>
    <t>COUNT</t>
  </si>
  <si>
    <t>COUNTIF</t>
  </si>
  <si>
    <t>COUNTIFS</t>
  </si>
  <si>
    <t>CONCATENATE</t>
  </si>
  <si>
    <t>Concatenate Email</t>
  </si>
  <si>
    <t>DAYS</t>
  </si>
  <si>
    <t>NETWORKDAYS</t>
  </si>
  <si>
    <t>Full Name</t>
  </si>
  <si>
    <t>Email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</si>
</sst>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431800</xdr:colOff>
      <xdr:row>3</xdr:row>
      <xdr:rowOff>152400</xdr:rowOff>
    </xdr:from>
    <xdr:to>
      <xdr:col>15</xdr:col>
      <xdr:colOff>736600</xdr:colOff>
      <xdr:row>10</xdr:row>
      <xdr:rowOff>69850</xdr:rowOff>
    </xdr:to>
    <xdr:sp>
      <xdr:nvSpPr>
        <xdr:cNvPr id="2" name="Text Box 1"/>
        <xdr:cNvSpPr txBox="1"/>
      </xdr:nvSpPr>
      <xdr:spPr>
        <a:xfrm>
          <a:off x="8792210" y="704850"/>
          <a:ext cx="334772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100"/>
            <a:t>Len can be used to check the accuracy of numbers such as phone numbers, security numbers, alien registration numbers.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D15" sqref="D15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s="2">
        <f>MAX(G2:G10)</f>
        <v>65000</v>
      </c>
      <c r="K2" s="2">
        <f>MIN(G2:G10)</f>
        <v>36000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s="2">
        <f t="shared" ref="J3:J10" si="0">MAX(G3:G11)</f>
        <v>65000</v>
      </c>
      <c r="K3" s="2">
        <f t="shared" ref="K3:K10" si="1">MIN(G3:G11)</f>
        <v>36000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s="2">
        <f t="shared" si="0"/>
        <v>65000</v>
      </c>
      <c r="K4" s="2">
        <f t="shared" si="1"/>
        <v>41000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s="2">
        <f t="shared" si="0"/>
        <v>65000</v>
      </c>
      <c r="K5" s="2">
        <f t="shared" si="1"/>
        <v>41000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s="2">
        <f t="shared" si="0"/>
        <v>65000</v>
      </c>
      <c r="K6" s="2">
        <f t="shared" si="1"/>
        <v>41000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s="2">
        <f t="shared" si="0"/>
        <v>65000</v>
      </c>
      <c r="K7" s="2">
        <f t="shared" si="1"/>
        <v>41000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s="2">
        <f t="shared" si="0"/>
        <v>48000</v>
      </c>
      <c r="K8" s="2">
        <f t="shared" si="1"/>
        <v>41000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s="2">
        <f t="shared" si="0"/>
        <v>48000</v>
      </c>
      <c r="K9" s="2">
        <f t="shared" si="1"/>
        <v>42000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s="2">
        <f t="shared" si="0"/>
        <v>42000</v>
      </c>
      <c r="K10" s="2">
        <f t="shared" si="1"/>
        <v>42000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N17" sqref="N17"/>
    </sheetView>
  </sheetViews>
  <sheetFormatPr defaultColWidth="9" defaultRowHeight="14.5"/>
  <cols>
    <col min="8" max="8" width="14.4454545454545" customWidth="1"/>
    <col min="9" max="9" width="13.336363636363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76</v>
      </c>
      <c r="K1" t="s">
        <v>77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2">
        <v>45000</v>
      </c>
      <c r="H2" s="3" t="s">
        <v>42</v>
      </c>
      <c r="I2" s="3" t="s">
        <v>43</v>
      </c>
      <c r="J2">
        <f>_xlfn.DAYS(I2,H2)</f>
        <v>5056</v>
      </c>
      <c r="K2">
        <f>NETWORKDAYS(H2,I2)</f>
        <v>3611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2">
        <v>36000</v>
      </c>
      <c r="H3" s="3" t="s">
        <v>44</v>
      </c>
      <c r="I3" s="3" t="s">
        <v>45</v>
      </c>
      <c r="J3">
        <f t="shared" ref="J3:J10" si="0">_xlfn.DAYS(I3,H3)</f>
        <v>5851</v>
      </c>
      <c r="K3">
        <f t="shared" ref="K3:K10" si="1">NETWORKDAYS(H3,I3)</f>
        <v>4180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2">
        <v>63000</v>
      </c>
      <c r="H4" s="3" t="s">
        <v>46</v>
      </c>
      <c r="I4" s="3" t="s">
        <v>47</v>
      </c>
      <c r="J4">
        <f t="shared" si="0"/>
        <v>6275</v>
      </c>
      <c r="K4">
        <f t="shared" si="1"/>
        <v>4484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2">
        <v>47000</v>
      </c>
      <c r="H5" s="3" t="s">
        <v>48</v>
      </c>
      <c r="I5" s="3" t="s">
        <v>49</v>
      </c>
      <c r="J5">
        <f t="shared" si="0"/>
        <v>5811</v>
      </c>
      <c r="K5">
        <f t="shared" si="1"/>
        <v>4152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2">
        <v>50000</v>
      </c>
      <c r="H6" s="3" t="s">
        <v>50</v>
      </c>
      <c r="I6" s="3" t="s">
        <v>51</v>
      </c>
      <c r="J6">
        <f t="shared" si="0"/>
        <v>5960</v>
      </c>
      <c r="K6">
        <f t="shared" si="1"/>
        <v>4258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2">
        <v>65000</v>
      </c>
      <c r="H7" s="3" t="s">
        <v>50</v>
      </c>
      <c r="I7" s="3" t="s">
        <v>52</v>
      </c>
      <c r="J7">
        <f t="shared" si="0"/>
        <v>4511</v>
      </c>
      <c r="K7">
        <f t="shared" si="1"/>
        <v>3223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2">
        <v>41000</v>
      </c>
      <c r="H8" s="3" t="s">
        <v>53</v>
      </c>
      <c r="I8" s="3" t="s">
        <v>52</v>
      </c>
      <c r="J8">
        <f t="shared" si="0"/>
        <v>3595</v>
      </c>
      <c r="K8">
        <f t="shared" si="1"/>
        <v>2568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2">
        <v>48000</v>
      </c>
      <c r="H9" s="3" t="s">
        <v>54</v>
      </c>
      <c r="I9" s="3" t="s">
        <v>55</v>
      </c>
      <c r="J9">
        <f t="shared" si="0"/>
        <v>4700</v>
      </c>
      <c r="K9">
        <f t="shared" si="1"/>
        <v>3358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2">
        <v>42000</v>
      </c>
      <c r="H10" s="3" t="s">
        <v>56</v>
      </c>
      <c r="I10" s="3" t="s">
        <v>55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13" sqref="F13"/>
    </sheetView>
  </sheetViews>
  <sheetFormatPr defaultColWidth="8.72727272727273" defaultRowHeight="14.5" outlineLevelCol="4"/>
  <cols>
    <col min="1" max="1" width="9"/>
    <col min="2" max="2" width="20.9090909090909" customWidth="1"/>
    <col min="3" max="3" width="24.6363636363636" customWidth="1"/>
    <col min="4" max="4" width="11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1001</v>
      </c>
      <c r="B2" t="str">
        <f>_xlfn.XLOOKUP(A2,Concatenate!A2:A10,Concatenate!J2:J10)</f>
        <v>Jim Halpert</v>
      </c>
      <c r="C2" t="str">
        <f>_xlfn.XLOOKUP(A2,Concatenate!A2:A10,Concatenate!K2:K10)</f>
        <v>Jim.Halpert@gmail.com</v>
      </c>
    </row>
    <row r="3" spans="1:3">
      <c r="A3">
        <v>1002</v>
      </c>
      <c r="B3" t="str">
        <f>_xlfn.XLOOKUP(A3,Concatenate!A3:A11,Concatenate!J3:J11)</f>
        <v>Pam Beasley</v>
      </c>
      <c r="C3" t="str">
        <f>_xlfn.XLOOKUP(A3,Concatenate!A3:A11,Concatenate!K3:K11)</f>
        <v>Pam.Beasley@gmail.com</v>
      </c>
    </row>
    <row r="4" spans="1:3">
      <c r="A4">
        <v>1003</v>
      </c>
      <c r="B4" t="str">
        <f>_xlfn.XLOOKUP(A4,Concatenate!A4:A12,Concatenate!J4:J12)</f>
        <v>Dwight Schrute</v>
      </c>
      <c r="C4" t="str">
        <f>_xlfn.XLOOKUP(A4,Concatenate!A4:A12,Concatenate!K4:K12)</f>
        <v>Dwight.Schrute@gmail.com</v>
      </c>
    </row>
    <row r="5" spans="1:5">
      <c r="A5">
        <v>1004</v>
      </c>
      <c r="B5" t="str">
        <f>_xlfn.XLOOKUP(A5,Concatenate!A5:A13,Concatenate!J5:J13)</f>
        <v>Angela Martin</v>
      </c>
      <c r="C5" t="str">
        <f>_xlfn.XLOOKUP(A5,Concatenate!A5:A13,Concatenate!K5:K13)</f>
        <v>Angela.Martin@gmail.com</v>
      </c>
      <c r="E5" s="1"/>
    </row>
    <row r="6" spans="1:3">
      <c r="A6">
        <v>1005</v>
      </c>
      <c r="B6" t="str">
        <f>_xlfn.XLOOKUP(A6,Concatenate!A6:A14,Concatenate!J6:J14)</f>
        <v>Toby Flenderson</v>
      </c>
      <c r="C6" t="str">
        <f>_xlfn.XLOOKUP(A6,Concatenate!A6:A14,Concatenate!K6:K14)</f>
        <v>Toby.Flenderson@gmail.com</v>
      </c>
    </row>
    <row r="7" spans="1:3">
      <c r="A7">
        <v>1006</v>
      </c>
      <c r="B7" t="str">
        <f>_xlfn.XLOOKUP(A7,Concatenate!A7:A15,Concatenate!J7:J15)</f>
        <v>Michael Scott</v>
      </c>
      <c r="C7" t="str">
        <f>_xlfn.XLOOKUP(A7,Concatenate!A7:A15,Concatenate!K7:K15)</f>
        <v>Michael.Scott@gmail.com</v>
      </c>
    </row>
    <row r="8" spans="1:3">
      <c r="A8">
        <v>1007</v>
      </c>
      <c r="B8" t="str">
        <f>_xlfn.XLOOKUP(A8,Concatenate!A8:A16,Concatenate!J8:J16)</f>
        <v>Meredith Palmer</v>
      </c>
      <c r="C8" t="str">
        <f>_xlfn.XLOOKUP(A8,Concatenate!A8:A16,Concatenate!K8:K16)</f>
        <v>Meredith.Palmer@gmail.com</v>
      </c>
    </row>
    <row r="9" spans="1:3">
      <c r="A9">
        <v>1008</v>
      </c>
      <c r="B9" t="str">
        <f>_xlfn.XLOOKUP(A9,Concatenate!A9:A17,Concatenate!J9:J17)</f>
        <v>Stanley Hudson</v>
      </c>
      <c r="C9" t="str">
        <f>_xlfn.XLOOKUP(A9,Concatenate!A9:A17,Concatenate!K9:K17)</f>
        <v>Stanley.Hudson@gmail.com</v>
      </c>
    </row>
    <row r="10" spans="1:3">
      <c r="A10">
        <v>1009</v>
      </c>
      <c r="B10" t="str">
        <f>_xlfn.XLOOKUP(A10,Concatenate!A10:A18,Concatenate!J10:J18)</f>
        <v>Kevin Malone</v>
      </c>
      <c r="C10" t="str">
        <f>_xlfn.XLOOKUP(A10,Concatenate!A10:A18,Concatenate!K10:K18)</f>
        <v>Kevin.Malone@gmail.com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L7" sqref="L7"/>
    </sheetView>
  </sheetViews>
  <sheetFormatPr defaultColWidth="13.6636363636364" defaultRowHeight="14.5"/>
  <cols>
    <col min="1" max="1" width="10.7818181818182" customWidth="1"/>
    <col min="4" max="4" width="7.66363636363636" customWidth="1"/>
    <col min="11" max="11" width="18.890909090909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IF(D2:D10&gt;30,"Old","Young")</f>
        <v>Young</v>
      </c>
      <c r="K2" t="str">
        <f>_xlfn.IFS(F2:F10="Salesman","Sales",F2:F10="HR","Give Raise",F2:F10="Receptionist","Move to HR Assistant",F2:F10="Accountant","Fire")</f>
        <v>Sales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IF(D3:D11&gt;30,"Old","Young")</f>
        <v>Young</v>
      </c>
      <c r="K3" t="str">
        <f t="shared" ref="K3:K10" si="1">_xlfn.IFS(F3:F11="Salesman","Sales",F3:F11="HR","Give Raise",F3:F11="Receptionist","Move to HR Assistant",F3:F11="Accountant","Fire")</f>
        <v>Move to HR Assistant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Young</v>
      </c>
      <c r="K4" t="str">
        <f t="shared" si="1"/>
        <v>Sales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Old</v>
      </c>
      <c r="K5" t="str">
        <f t="shared" si="1"/>
        <v>Fire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Old</v>
      </c>
      <c r="K6" t="str">
        <f t="shared" si="1"/>
        <v>Give Raise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Old</v>
      </c>
      <c r="K7" t="e">
        <f t="shared" si="1"/>
        <v>#N/A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Old</v>
      </c>
      <c r="K8" t="e">
        <f t="shared" si="1"/>
        <v>#N/A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Old</v>
      </c>
      <c r="K9" t="str">
        <f t="shared" si="1"/>
        <v>Sales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Old</v>
      </c>
      <c r="K10" t="str">
        <f t="shared" si="1"/>
        <v>Fire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0"/>
  <sheetViews>
    <sheetView topLeftCell="B1" workbookViewId="0">
      <selection activeCell="K4" sqref="K4"/>
    </sheetView>
  </sheetViews>
  <sheetFormatPr defaultColWidth="10.8909090909091" defaultRowHeight="14.5"/>
  <cols>
    <col min="1" max="1" width="10.781818181818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>
        <f>LEN(G2:G10)</f>
        <v>5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>
        <f t="shared" ref="J3:J10" si="0">LEN(G3:G11)</f>
        <v>5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>
        <f t="shared" si="0"/>
        <v>5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>
        <f t="shared" si="0"/>
        <v>5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>
        <f t="shared" si="0"/>
        <v>5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>
        <f t="shared" si="0"/>
        <v>5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>
        <f t="shared" si="0"/>
        <v>5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>
        <f t="shared" si="0"/>
        <v>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opLeftCell="E1" workbookViewId="0">
      <selection activeCell="K15" sqref="K15"/>
    </sheetView>
  </sheetViews>
  <sheetFormatPr defaultColWidth="14.5545454545455" defaultRowHeight="14.5"/>
  <cols>
    <col min="4" max="4" width="8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</v>
      </c>
      <c r="K1" t="s">
        <v>41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 t="s">
        <v>42</v>
      </c>
      <c r="I2" s="3" t="s">
        <v>43</v>
      </c>
      <c r="J2" t="str">
        <f>LEFT(B2:B10,3)</f>
        <v>Jim</v>
      </c>
      <c r="K2" t="str">
        <f>RIGHT(I2:I10,4)</f>
        <v>2015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 t="s">
        <v>44</v>
      </c>
      <c r="I3" s="3" t="s">
        <v>45</v>
      </c>
      <c r="J3" t="str">
        <f t="shared" ref="J3:J10" si="0">LEFT(B3:B11,3)</f>
        <v>Pam</v>
      </c>
      <c r="K3" t="str">
        <f t="shared" ref="K3:K10" si="1">RIGHT(I3:I11,4)</f>
        <v>2015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 t="s">
        <v>46</v>
      </c>
      <c r="I4" s="3" t="s">
        <v>47</v>
      </c>
      <c r="J4" t="str">
        <f t="shared" si="0"/>
        <v>Dwi</v>
      </c>
      <c r="K4" t="str">
        <f t="shared" si="1"/>
        <v>2017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 t="s">
        <v>48</v>
      </c>
      <c r="I5" s="3" t="s">
        <v>49</v>
      </c>
      <c r="J5" t="str">
        <f t="shared" si="0"/>
        <v>Ang</v>
      </c>
      <c r="K5" t="str">
        <f t="shared" si="1"/>
        <v>2015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 t="s">
        <v>50</v>
      </c>
      <c r="I6" s="3" t="s">
        <v>51</v>
      </c>
      <c r="J6" t="str">
        <f t="shared" si="0"/>
        <v>Tob</v>
      </c>
      <c r="K6" t="str">
        <f t="shared" si="1"/>
        <v>2017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 t="s">
        <v>50</v>
      </c>
      <c r="I7" s="3" t="s">
        <v>52</v>
      </c>
      <c r="J7" t="str">
        <f t="shared" si="0"/>
        <v>Mic</v>
      </c>
      <c r="K7" t="str">
        <f t="shared" si="1"/>
        <v>2013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 t="s">
        <v>53</v>
      </c>
      <c r="I8" s="3" t="s">
        <v>52</v>
      </c>
      <c r="J8" t="str">
        <f t="shared" si="0"/>
        <v>Mer</v>
      </c>
      <c r="K8" t="str">
        <f t="shared" si="1"/>
        <v>2013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 t="s">
        <v>54</v>
      </c>
      <c r="I9" s="3" t="s">
        <v>55</v>
      </c>
      <c r="J9" t="str">
        <f t="shared" si="0"/>
        <v>Sta</v>
      </c>
      <c r="K9" t="str">
        <f t="shared" si="1"/>
        <v>2015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 t="s">
        <v>56</v>
      </c>
      <c r="I10" s="3" t="s">
        <v>55</v>
      </c>
      <c r="J10" t="str">
        <f t="shared" si="0"/>
        <v>Kev</v>
      </c>
      <c r="K10" t="str">
        <f t="shared" si="1"/>
        <v>2015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0"/>
  <sheetViews>
    <sheetView workbookViewId="0">
      <selection activeCell="J2" sqref="J2:J10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</v>
      </c>
    </row>
    <row r="2" spans="1:10">
      <c r="A2">
        <v>1001</v>
      </c>
      <c r="B2" s="3" t="s">
        <v>11</v>
      </c>
      <c r="C2" s="3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TRIM(C2:C10)</f>
        <v>Halpert</v>
      </c>
    </row>
    <row r="3" spans="1:10">
      <c r="A3">
        <v>1002</v>
      </c>
      <c r="B3" s="3" t="s">
        <v>15</v>
      </c>
      <c r="C3" s="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0" si="0">TRIM(C3:C11)</f>
        <v>Beasley</v>
      </c>
    </row>
    <row r="4" spans="1:10">
      <c r="A4">
        <v>1003</v>
      </c>
      <c r="B4" s="3" t="s">
        <v>19</v>
      </c>
      <c r="C4" s="3" t="s">
        <v>58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Schrute</v>
      </c>
    </row>
    <row r="5" spans="1:10">
      <c r="A5">
        <v>1004</v>
      </c>
      <c r="B5" s="3" t="s">
        <v>21</v>
      </c>
      <c r="C5" s="3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Martin</v>
      </c>
    </row>
    <row r="6" spans="1:10">
      <c r="A6">
        <v>1005</v>
      </c>
      <c r="B6" s="3" t="s">
        <v>24</v>
      </c>
      <c r="C6" s="3" t="s">
        <v>59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Flenderson</v>
      </c>
    </row>
    <row r="7" spans="1:10">
      <c r="A7">
        <v>1006</v>
      </c>
      <c r="B7" s="3" t="s">
        <v>27</v>
      </c>
      <c r="C7" s="3" t="s">
        <v>60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Scott</v>
      </c>
    </row>
    <row r="8" spans="1:10">
      <c r="A8">
        <v>1007</v>
      </c>
      <c r="B8" s="3" t="s">
        <v>30</v>
      </c>
      <c r="C8" s="3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Palmer</v>
      </c>
    </row>
    <row r="9" spans="1:10">
      <c r="A9">
        <v>1008</v>
      </c>
      <c r="B9" s="3" t="s">
        <v>33</v>
      </c>
      <c r="C9" s="3" t="s">
        <v>61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Hudson</v>
      </c>
    </row>
    <row r="10" spans="1:10">
      <c r="A10">
        <v>1009</v>
      </c>
      <c r="B10" s="3" t="s">
        <v>35</v>
      </c>
      <c r="C10" s="3" t="s">
        <v>62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Malone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K15" sqref="K15"/>
    </sheetView>
  </sheetViews>
  <sheetFormatPr defaultColWidth="13.6636363636364" defaultRowHeight="14.5"/>
  <cols>
    <col min="1" max="1" width="10.7818181818182" customWidth="1"/>
    <col min="4" max="4" width="7.66363636363636" customWidth="1"/>
    <col min="7" max="7" width="13.6636363636364" style="2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63</v>
      </c>
      <c r="K1" t="s">
        <v>64</v>
      </c>
      <c r="L1" t="s">
        <v>65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2">
        <v>45000</v>
      </c>
      <c r="H2" s="3" t="s">
        <v>42</v>
      </c>
      <c r="I2" s="3" t="s">
        <v>43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SUBSTITUTE(H2:H10,"-","/")</f>
        <v>11/2/2001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2">
        <v>36000</v>
      </c>
      <c r="H3" s="3" t="s">
        <v>44</v>
      </c>
      <c r="I3" s="3" t="s">
        <v>45</v>
      </c>
      <c r="J3" t="str">
        <f t="shared" ref="J3:J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SUBSTITUTE(H3:H11,"-","/")</f>
        <v>10/3/1999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2">
        <v>63000</v>
      </c>
      <c r="H4" s="3" t="s">
        <v>66</v>
      </c>
      <c r="I4" s="3" t="s">
        <v>47</v>
      </c>
      <c r="J4" t="str">
        <f t="shared" si="0"/>
        <v>7-4-2000</v>
      </c>
      <c r="K4" t="str">
        <f t="shared" si="1"/>
        <v>9/8-2017</v>
      </c>
      <c r="L4" t="str">
        <f t="shared" si="2"/>
        <v>7/4/2000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2">
        <v>47000</v>
      </c>
      <c r="H5" s="3" t="s">
        <v>48</v>
      </c>
      <c r="I5" s="3" t="s">
        <v>67</v>
      </c>
      <c r="J5" t="str">
        <f t="shared" si="0"/>
        <v>1-5/2000</v>
      </c>
      <c r="K5" t="str">
        <f t="shared" si="1"/>
        <v>12-3-2015</v>
      </c>
      <c r="L5" t="str">
        <f t="shared" si="2"/>
        <v>1/5/2000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2">
        <v>50000</v>
      </c>
      <c r="H6" s="3" t="s">
        <v>50</v>
      </c>
      <c r="I6" s="3" t="s">
        <v>51</v>
      </c>
      <c r="J6" t="str">
        <f t="shared" si="0"/>
        <v>5-6/2001</v>
      </c>
      <c r="K6" t="str">
        <f t="shared" si="1"/>
        <v>8/30-2017</v>
      </c>
      <c r="L6" t="str">
        <f t="shared" si="2"/>
        <v>5/6/2001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2">
        <v>65000</v>
      </c>
      <c r="H7" s="3" t="s">
        <v>50</v>
      </c>
      <c r="I7" s="3" t="s">
        <v>52</v>
      </c>
      <c r="J7" t="str">
        <f t="shared" si="0"/>
        <v>5-6/2001</v>
      </c>
      <c r="K7" t="str">
        <f t="shared" si="1"/>
        <v>9/11-2013</v>
      </c>
      <c r="L7" t="str">
        <f t="shared" si="2"/>
        <v>5/6/2001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2">
        <v>41000</v>
      </c>
      <c r="H8" s="3" t="s">
        <v>53</v>
      </c>
      <c r="I8" s="3" t="s">
        <v>52</v>
      </c>
      <c r="J8" t="str">
        <f t="shared" si="0"/>
        <v>11-8/2003</v>
      </c>
      <c r="K8" t="str">
        <f t="shared" si="1"/>
        <v>9/11-2013</v>
      </c>
      <c r="L8" t="str">
        <f t="shared" si="2"/>
        <v>11/8/2003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2">
        <v>48000</v>
      </c>
      <c r="H9" s="3" t="s">
        <v>54</v>
      </c>
      <c r="I9" s="3" t="s">
        <v>55</v>
      </c>
      <c r="J9" t="str">
        <f t="shared" si="0"/>
        <v>6-9/2002</v>
      </c>
      <c r="K9" t="str">
        <f t="shared" si="1"/>
        <v>4/22-2015</v>
      </c>
      <c r="L9" t="str">
        <f t="shared" si="2"/>
        <v>6/9/2002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2">
        <v>42000</v>
      </c>
      <c r="H10" s="3" t="s">
        <v>56</v>
      </c>
      <c r="I10" s="3" t="s">
        <v>55</v>
      </c>
      <c r="J10" t="str">
        <f t="shared" si="0"/>
        <v>8-10/2003</v>
      </c>
      <c r="K10" t="str">
        <f t="shared" si="1"/>
        <v>4/22-2015</v>
      </c>
      <c r="L10" t="str">
        <f t="shared" si="2"/>
        <v>8/10/2003</v>
      </c>
    </row>
    <row r="12" spans="8:9">
      <c r="H12" s="3"/>
      <c r="I12" s="3"/>
    </row>
    <row r="13" spans="8:9">
      <c r="H13" s="3"/>
      <c r="I13" s="3"/>
    </row>
    <row r="14" spans="8:9">
      <c r="H14" s="3"/>
      <c r="I14" s="3"/>
    </row>
    <row r="15" spans="8:9">
      <c r="H15" s="3"/>
      <c r="I15" s="3"/>
    </row>
    <row r="16" spans="8:9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1"/>
  <sheetViews>
    <sheetView topLeftCell="B1" workbookViewId="0">
      <selection activeCell="L3" sqref="L3"/>
    </sheetView>
  </sheetViews>
  <sheetFormatPr defaultColWidth="13" defaultRowHeight="14.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  <c r="K1" t="s">
        <v>69</v>
      </c>
      <c r="L1" t="s">
        <v>70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K2">
        <f>SUMIF(G2:G10,"&gt;50000")</f>
        <v>128000</v>
      </c>
      <c r="L2">
        <f>SUMIFS(G2:G10,E2:E10,"Female",D2:D10,"&gt;30")</f>
        <v>88000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  <row r="11" spans="10:10">
      <c r="J11" s="2">
        <f>SUM(G2:G10)</f>
        <v>437000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H2" sqref="H2"/>
    </sheetView>
  </sheetViews>
  <sheetFormatPr defaultColWidth="13.6636363636364" defaultRowHeight="14.5"/>
  <cols>
    <col min="1" max="1" width="10.7818181818182" customWidth="1"/>
    <col min="4" max="4" width="7.66363636363636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>
        <f>COUNT(D2:D10)</f>
        <v>9</v>
      </c>
      <c r="K2">
        <f>COUNTIF(G2:G10,"&gt;45000")</f>
        <v>5</v>
      </c>
      <c r="L2">
        <f>COUNTIFS(G2:G10,"&gt;=45000",E2:E10,"Male",F2:F10,"Salesman")</f>
        <v>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2"/>
  <sheetViews>
    <sheetView workbookViewId="0">
      <selection activeCell="A1" sqref="A1:K10"/>
    </sheetView>
  </sheetViews>
  <sheetFormatPr defaultColWidth="9" defaultRowHeight="14.5"/>
  <cols>
    <col min="2" max="2" width="10.4454545454545" customWidth="1"/>
    <col min="3" max="5" width="10.6636363636364" customWidth="1"/>
    <col min="6" max="6" width="16.5545454545455" customWidth="1"/>
    <col min="8" max="8" width="14.2181818181818" customWidth="1"/>
    <col min="9" max="9" width="14.7818181818182" customWidth="1"/>
    <col min="10" max="10" width="22" customWidth="1"/>
    <col min="11" max="11" width="24.090909090909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</v>
      </c>
      <c r="K1" t="s">
        <v>75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4">
        <v>37197</v>
      </c>
      <c r="I2" s="4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4">
        <v>36436</v>
      </c>
      <c r="I3" s="4">
        <v>42287</v>
      </c>
      <c r="J3" t="str">
        <f t="shared" ref="J3:J12" si="0">CONCATENATE(B3," ",C3)</f>
        <v>Pam Beasley</v>
      </c>
      <c r="K3" t="str">
        <f t="shared" ref="K3:K12" si="1">CONCATENATE(B3,".",C3,"@gmail.com")</f>
        <v>Pam.Beasley@gmail.com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4">
        <v>36711</v>
      </c>
      <c r="I4" s="4">
        <v>42986</v>
      </c>
      <c r="J4" t="str">
        <f t="shared" si="0"/>
        <v>Dwight Schrute</v>
      </c>
      <c r="K4" t="str">
        <f t="shared" si="1"/>
        <v>Dwight.Schrute@gmail.com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4">
        <v>36530</v>
      </c>
      <c r="I5" s="4">
        <v>42341</v>
      </c>
      <c r="J5" t="str">
        <f t="shared" si="0"/>
        <v>Angela Martin</v>
      </c>
      <c r="K5" t="str">
        <f t="shared" si="1"/>
        <v>Angela.Martin@gmail.com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4">
        <v>37017</v>
      </c>
      <c r="I6" s="4">
        <v>42977</v>
      </c>
      <c r="J6" t="str">
        <f t="shared" si="0"/>
        <v>Toby Flenderson</v>
      </c>
      <c r="K6" t="str">
        <f t="shared" si="1"/>
        <v>Toby.Flenderson@gmail.com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4">
        <v>35040</v>
      </c>
      <c r="I7" s="4">
        <v>41528</v>
      </c>
      <c r="J7" t="str">
        <f t="shared" si="0"/>
        <v>Michael Scott</v>
      </c>
      <c r="K7" t="str">
        <f t="shared" si="1"/>
        <v>Michael.Scott@gmail.com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4">
        <v>37933</v>
      </c>
      <c r="I8" s="4">
        <v>41551</v>
      </c>
      <c r="J8" t="str">
        <f t="shared" si="0"/>
        <v>Meredith Palmer</v>
      </c>
      <c r="K8" t="str">
        <f t="shared" si="1"/>
        <v>Meredith.Palmer@gmail.com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4">
        <v>37416</v>
      </c>
      <c r="I9" s="4">
        <v>42116</v>
      </c>
      <c r="J9" t="str">
        <f t="shared" si="0"/>
        <v>Stanley Hudson</v>
      </c>
      <c r="K9" t="str">
        <f t="shared" si="1"/>
        <v>Stanley.Hudson@gmail.com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4">
        <v>37843</v>
      </c>
      <c r="I10" s="4">
        <v>40800</v>
      </c>
      <c r="J10" t="str">
        <f t="shared" si="0"/>
        <v>Kevin Malone</v>
      </c>
      <c r="K10" t="str">
        <f t="shared" si="1"/>
        <v>Kevin.Malone@gmail.com</v>
      </c>
    </row>
    <row r="11" spans="8:10">
      <c r="H11" t="str">
        <f t="shared" ref="H3:H12" si="2">CONCATENATE(B11," ",C11)</f>
        <v> </v>
      </c>
      <c r="J11" t="str">
        <f t="shared" si="0"/>
        <v> </v>
      </c>
    </row>
    <row r="12" spans="8:10">
      <c r="H12" t="str">
        <f t="shared" si="2"/>
        <v> </v>
      </c>
      <c r="J12" t="str">
        <f t="shared" si="0"/>
        <v> 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TRIM</vt:lpstr>
      <vt:lpstr>Substitute</vt:lpstr>
      <vt:lpstr>SUM-SumIF</vt:lpstr>
      <vt:lpstr>Count-CountIF</vt:lpstr>
      <vt:lpstr>Concatenate</vt:lpstr>
      <vt:lpstr>Days-NetworkDays</vt:lpstr>
      <vt:lpstr>Xlookup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2021-12-16T14:18:00Z</dcterms:created>
  <dcterms:modified xsi:type="dcterms:W3CDTF">2024-01-05T13:56:36Z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5C97E1F356AD4966827F42C40E30BF80_13</vt:lpwstr>
  </property>
  <property fmtid="{D5CDD505-2E9C-101B-9397-08002B2CF9AE}" pid="3" name="KSOProductBuildVer">
    <vt:lpwstr>1033-12.2.0.13359</vt:lpwstr>
  </property>
</Properties>
</file>