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\\rttv.ru\profile\UserData2\danikiforov\Desktop\"/>
    </mc:Choice>
  </mc:AlternateContent>
  <bookViews>
    <workbookView xWindow="0" yWindow="0" windowWidth="24375" windowHeight="13305" activeTab="1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_xlnm.Print_Area" localSheetId="1">Dashboard!$A$1:$U$97</definedName>
    <definedName name="Срез_Category">#N/A</definedName>
    <definedName name="Срез_Region">#N/A</definedName>
    <definedName name="Срез_Segment">#N/A</definedName>
    <definedName name="Срез_State">#N/A</definedName>
    <definedName name="Срез_Sub_Category">#N/A</definedName>
  </definedNames>
  <calcPr calcId="162913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3"/>
      </x15:timelineCacheRef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<sst xmlns="http://schemas.openxmlformats.org/spreadsheetml/2006/main" count="131966" uniqueCount="11011">
  <si>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</si>
  <si>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</si>
  <si>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</si>
  <si>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</si>
  <si>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</si>
  <si>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</si>
  <si>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</si>
  <si>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</si>
  <si>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</si>
  <si>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</si>
  <si>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</si>
  <si>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</si>
  <si>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</si>
  <si>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</si>
  <si>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</si>
  <si>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</si>
  <si>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</si>
  <si>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</si>
  <si>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</si>
  <si>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</si>
  <si>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</si>
  <si>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</si>
  <si>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</si>
  <si>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</si>
  <si>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</si>
  <si>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</si>
  <si>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</si>
  <si>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</si>
  <si>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</si>
  <si>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</si>
  <si>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</si>
  <si>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</si>
  <si>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</si>
  <si>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</si>
  <si>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</si>
  <si>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</si>
  <si>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</si>
  <si>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</si>
  <si>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</si>
  <si>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</si>
  <si>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</si>
  <si>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</si>
  <si>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</si>
  <si>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</si>
  <si>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</si>
  <si>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</si>
  <si>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</si>
  <si>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</si>
  <si>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</si>
  <si>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</si>
  <si>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</si>
  <si>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</si>
  <si>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</si>
  <si>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</si>
  <si>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</si>
  <si>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</si>
  <si>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</si>
  <si>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</si>
  <si>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</si>
  <si>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</si>
  <si>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</si>
  <si>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</si>
  <si>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</si>
  <si>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</si>
  <si>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</si>
  <si>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</si>
  <si>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</si>
  <si>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</si>
  <si>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</si>
  <si>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</si>
  <si>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</si>
  <si>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</si>
  <si>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</si>
  <si>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</si>
  <si>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</si>
  <si>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</si>
  <si>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</si>
  <si>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</si>
  <si>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</si>
  <si>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</si>
  <si>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</si>
  <si>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</si>
  <si>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</si>
  <si>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</si>
  <si>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</si>
  <si>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</si>
  <si>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</si>
  <si>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</si>
  <si>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</si>
  <si>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</si>
  <si>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</si>
  <si>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</si>
  <si>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</si>
  <si>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</si>
  <si>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</si>
  <si>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</si>
  <si>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</si>
  <si>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</si>
  <si>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</si>
  <si>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</si>
  <si>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</si>
  <si>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</si>
  <si>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</si>
  <si>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</si>
  <si>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</si>
  <si>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</si>
  <si>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</si>
  <si>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</si>
  <si>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</si>
  <si>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</si>
  <si>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</si>
  <si>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</si>
  <si>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</si>
  <si>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</si>
  <si>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</si>
  <si>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</si>
  <si>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</si>
  <si>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</si>
  <si>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</si>
  <si>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</si>
  <si>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</si>
  <si>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</si>
  <si>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</si>
  <si>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</si>
  <si>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</si>
  <si>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</si>
  <si>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</si>
  <si>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</si>
  <si>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</si>
  <si>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</si>
  <si>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</si>
  <si>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</si>
  <si>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</si>
  <si>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</si>
  <si>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</si>
  <si>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</si>
  <si>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</si>
  <si>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</si>
  <si>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</si>
  <si>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</si>
  <si>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</si>
  <si>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</si>
  <si>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</si>
  <si>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</si>
  <si>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</si>
  <si>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</si>
  <si>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</si>
  <si>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</si>
  <si>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</si>
  <si>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</si>
  <si>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</si>
  <si>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</si>
  <si>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</si>
  <si>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</si>
  <si>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</si>
  <si>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</si>
  <si>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</si>
  <si>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</si>
  <si>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</si>
  <si>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</si>
  <si>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</si>
  <si>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</si>
  <si>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</si>
  <si>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</si>
  <si>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</si>
  <si>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</si>
  <si>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</si>
  <si>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</si>
  <si>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</si>
  <si>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</si>
  <si>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</si>
  <si>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</si>
  <si>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</si>
  <si>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</si>
  <si>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</si>
  <si>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</si>
  <si>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</si>
  <si>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</si>
  <si>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</si>
  <si>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</si>
  <si>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</si>
  <si>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</si>
  <si>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</si>
  <si>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</si>
  <si>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</si>
  <si>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</si>
  <si>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</si>
  <si>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</si>
  <si>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</si>
  <si>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</si>
  <si>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</si>
  <si>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</si>
  <si>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</si>
  <si>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</si>
  <si>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</si>
  <si>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</si>
  <si>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</si>
  <si>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</si>
  <si>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</si>
  <si>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</si>
  <si>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</si>
  <si>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</si>
  <si>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</si>
  <si>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</si>
  <si>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</si>
  <si>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</si>
  <si>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</si>
  <si>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</si>
  <si>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</si>
  <si>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</si>
  <si>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</si>
  <si>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</si>
  <si>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</si>
  <si>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</si>
  <si>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</si>
  <si>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</si>
  <si>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</si>
  <si>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</si>
  <si>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</si>
  <si>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</si>
  <si>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</si>
  <si>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</si>
  <si>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</si>
  <si>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</si>
  <si>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</si>
  <si>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</si>
  <si>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</si>
  <si>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</si>
  <si>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</si>
  <si>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</si>
  <si>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</si>
  <si>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</si>
  <si>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</si>
  <si>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</si>
  <si>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</si>
  <si>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</si>
  <si>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</si>
  <si>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</si>
  <si>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</si>
  <si>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</si>
  <si>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</si>
  <si>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</si>
  <si>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</si>
  <si>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</si>
  <si>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</si>
  <si>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</si>
  <si>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</si>
  <si>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</si>
  <si>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</si>
  <si>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</si>
  <si>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</si>
  <si>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</si>
  <si>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</si>
  <si>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</si>
  <si>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</si>
  <si>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</si>
  <si>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</si>
  <si>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</si>
  <si>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</si>
  <si>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</si>
  <si>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</si>
  <si>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</si>
  <si>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</si>
  <si>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</si>
  <si>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</si>
  <si>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</si>
  <si>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</si>
  <si>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</si>
  <si>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</si>
  <si>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</si>
  <si>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</si>
  <si>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</si>
  <si>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</si>
  <si>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</si>
  <si>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</si>
  <si>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</si>
  <si>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</si>
  <si>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</si>
  <si>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</si>
  <si>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</si>
  <si>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</si>
  <si>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</si>
  <si>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</si>
  <si>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</si>
  <si>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</si>
  <si>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</si>
  <si>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</si>
  <si>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</si>
  <si>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</si>
  <si>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</si>
  <si>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</si>
  <si>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</si>
  <si>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</si>
  <si>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</si>
  <si>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</si>
  <si>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</si>
  <si>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</si>
  <si>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</si>
  <si>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</si>
  <si>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</si>
  <si>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</si>
  <si>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</si>
  <si>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</si>
  <si>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</si>
  <si>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</si>
  <si>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</si>
  <si>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</si>
  <si>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</si>
  <si>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</si>
  <si>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</si>
  <si>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</si>
  <si>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</si>
  <si>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</si>
  <si>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</si>
  <si>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</si>
  <si>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</si>
  <si>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</si>
  <si>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</si>
  <si>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</si>
  <si>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</si>
  <si>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</si>
  <si>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</si>
  <si>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</si>
  <si>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</si>
  <si>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</si>
  <si>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</si>
  <si>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</si>
  <si>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</si>
  <si>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</si>
  <si>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</si>
  <si>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</si>
  <si>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</si>
  <si>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</si>
  <si>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</si>
  <si>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</si>
  <si>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</si>
  <si>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</si>
  <si>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</si>
  <si>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</si>
  <si>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</si>
  <si>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</si>
  <si>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</si>
  <si>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</si>
  <si>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</si>
  <si>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</si>
  <si>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</si>
  <si>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</si>
  <si>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</si>
  <si>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</si>
  <si>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</si>
  <si>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</si>
  <si>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</si>
  <si>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</si>
  <si>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</si>
  <si>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</si>
  <si>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</si>
  <si>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</si>
  <si>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</si>
  <si>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</si>
  <si>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</si>
  <si>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</si>
  <si>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</si>
  <si>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</si>
  <si>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</si>
  <si>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</si>
  <si>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</si>
  <si>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</si>
  <si>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</si>
  <si>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</si>
  <si>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</si>
  <si>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</si>
  <si>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</si>
  <si>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</si>
  <si>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</si>
  <si>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</si>
  <si>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</si>
  <si>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</si>
  <si>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</si>
  <si>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</si>
  <si>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</si>
  <si>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</si>
  <si>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</si>
  <si>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</si>
  <si>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</si>
  <si>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</si>
  <si>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</si>
  <si>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</si>
  <si>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</si>
  <si>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</si>
  <si>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</si>
  <si>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</si>
  <si>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</si>
  <si>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</si>
  <si>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</si>
  <si>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</si>
  <si>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</si>
  <si>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</si>
  <si>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</si>
  <si>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</si>
  <si>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</si>
  <si>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</si>
  <si>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</si>
  <si>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</si>
  <si>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</si>
  <si>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</si>
  <si>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</si>
  <si>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</si>
  <si>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</si>
  <si>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</si>
  <si>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</si>
  <si>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</si>
  <si>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</si>
  <si>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</si>
  <si>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</si>
  <si>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</si>
  <si>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</si>
  <si>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</si>
  <si>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</si>
  <si>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</si>
  <si>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</si>
  <si>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</si>
  <si>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</si>
  <si>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</si>
  <si>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</si>
  <si>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</si>
  <si>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</si>
  <si>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</si>
  <si>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</si>
  <si>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</si>
  <si>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</si>
  <si>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</si>
  <si>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</si>
  <si>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</si>
  <si>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</si>
  <si>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</si>
  <si>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</si>
  <si>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</si>
  <si>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</si>
  <si>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</si>
  <si>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</si>
  <si>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</si>
  <si>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</si>
  <si>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</si>
  <si>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</si>
  <si>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</si>
  <si>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</si>
  <si>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</si>
  <si>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</si>
  <si>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</si>
  <si>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</si>
  <si>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</si>
  <si>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</si>
  <si>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</si>
  <si>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</si>
  <si>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</si>
  <si>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</si>
  <si>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</si>
  <si>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</si>
  <si>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</si>
  <si>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</si>
  <si>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</si>
  <si>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</si>
  <si>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</si>
  <si>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</si>
  <si>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</si>
  <si>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</si>
  <si>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</si>
  <si>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</si>
  <si>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</si>
  <si>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</si>
  <si>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</si>
  <si>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</si>
  <si>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</si>
  <si>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</si>
  <si>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</si>
  <si>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</si>
  <si>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</si>
  <si>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</si>
  <si>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</si>
  <si>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</si>
  <si>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</si>
  <si>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</si>
  <si>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</si>
  <si>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</si>
  <si>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</si>
  <si>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</si>
  <si>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</si>
  <si>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</si>
  <si>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</si>
  <si>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</si>
  <si>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</si>
  <si>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</si>
  <si>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</si>
  <si>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</si>
  <si>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</si>
  <si>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</si>
  <si>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</si>
  <si>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</si>
  <si>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</si>
  <si>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</si>
  <si>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</si>
  <si>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</si>
  <si>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</si>
  <si>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</si>
  <si>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</si>
  <si>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</si>
  <si>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</si>
  <si>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</si>
  <si>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</si>
  <si>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</si>
  <si>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</si>
  <si>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</si>
  <si>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</si>
  <si>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</si>
  <si>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</si>
  <si>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</si>
  <si>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</si>
  <si>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</si>
  <si>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</si>
  <si>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</si>
  <si>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</si>
  <si>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</si>
  <si>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</si>
  <si>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</si>
  <si>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</si>
  <si>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</si>
  <si>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</si>
  <si>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</si>
  <si>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</si>
  <si>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</si>
  <si>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</si>
  <si>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</si>
  <si>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</si>
  <si>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</si>
  <si>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</si>
  <si>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</si>
  <si>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</si>
  <si>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</si>
  <si>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</si>
  <si>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</si>
  <si>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</si>
  <si>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</si>
  <si>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</si>
  <si>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</si>
  <si>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</si>
  <si>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</si>
  <si>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</si>
  <si>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</si>
  <si>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</si>
  <si>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</si>
  <si>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</si>
  <si>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</si>
  <si>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</si>
  <si>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</si>
  <si>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</si>
  <si>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</si>
  <si>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</si>
  <si>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</si>
  <si>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</si>
  <si>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</si>
  <si>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</si>
  <si>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</si>
  <si>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</si>
  <si>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</si>
  <si>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</si>
  <si>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</si>
  <si>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</si>
  <si>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</si>
  <si>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</si>
  <si>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</si>
  <si>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</si>
  <si>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</si>
  <si>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</si>
  <si>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</si>
  <si>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</si>
  <si>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</si>
  <si>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</si>
  <si>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</si>
  <si>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</si>
  <si>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</si>
  <si>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</si>
  <si>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</si>
  <si>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</si>
  <si>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</si>
  <si>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</si>
  <si>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</si>
  <si>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</si>
  <si>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</si>
  <si>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</si>
  <si>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</si>
  <si>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</si>
  <si>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</si>
  <si>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</si>
  <si>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</si>
  <si>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</si>
  <si>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</si>
  <si>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</si>
  <si>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</si>
  <si>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</si>
  <si>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</si>
  <si>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</si>
  <si>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</si>
  <si>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</si>
  <si>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</si>
  <si>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</si>
  <si>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</si>
  <si>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</si>
  <si>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</si>
  <si>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</si>
  <si>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</si>
  <si>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</si>
  <si>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</si>
  <si>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</si>
  <si>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</si>
  <si>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</si>
  <si>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</si>
  <si>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</si>
  <si>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</si>
  <si>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</si>
  <si>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</si>
  <si>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</si>
  <si>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</si>
  <si>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</si>
  <si>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</si>
  <si>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</si>
  <si>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</si>
  <si>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</si>
  <si>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</si>
  <si>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</si>
  <si>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</si>
  <si>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</si>
  <si>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</si>
  <si>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</si>
  <si>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</si>
  <si>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</si>
  <si>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</si>
  <si>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</si>
  <si>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</si>
  <si>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</si>
  <si>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</si>
  <si>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</si>
  <si>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</si>
  <si>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</si>
  <si>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</si>
  <si>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</si>
  <si>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</si>
  <si>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</si>
  <si>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</si>
  <si>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</si>
  <si>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</si>
  <si>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</si>
  <si>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</si>
  <si>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</si>
  <si>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</si>
  <si>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</si>
  <si>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</si>
  <si>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</si>
  <si>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</si>
  <si>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</si>
  <si>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</si>
  <si>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</si>
  <si>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</si>
  <si>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</si>
  <si>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</si>
  <si>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</si>
  <si>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</si>
  <si>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</si>
  <si>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</si>
  <si>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</si>
  <si>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</si>
  <si>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</si>
  <si>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</si>
  <si>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</si>
  <si>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</si>
  <si>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</si>
  <si>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</si>
  <si>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</si>
  <si>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</si>
  <si>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</si>
  <si>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</si>
  <si>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</si>
  <si>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</si>
  <si>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</si>
  <si>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</si>
  <si>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</si>
  <si>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</si>
  <si>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</si>
  <si>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</si>
  <si>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</si>
  <si>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</si>
  <si>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</si>
  <si>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</si>
  <si>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</si>
  <si>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</si>
  <si>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</si>
  <si>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</si>
  <si>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</si>
  <si>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</si>
  <si>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</si>
  <si>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</si>
  <si>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</si>
  <si>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</si>
  <si>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</si>
  <si>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</si>
  <si>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</si>
  <si>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</si>
  <si>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</si>
  <si>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</si>
  <si>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</si>
  <si>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</si>
  <si>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</si>
  <si>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</si>
  <si>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</si>
  <si>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</si>
  <si>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</si>
  <si>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</si>
  <si>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</si>
  <si>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</si>
  <si>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</si>
  <si>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</si>
  <si>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</si>
  <si>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</si>
  <si>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</si>
  <si>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</si>
  <si>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</si>
  <si>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</si>
  <si>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</si>
  <si>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</si>
  <si>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</si>
  <si>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</si>
  <si>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</si>
  <si>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</si>
  <si>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</si>
  <si>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</si>
  <si>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</si>
  <si>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</si>
  <si>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</si>
  <si>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</si>
  <si>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</si>
  <si>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</si>
  <si>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</si>
  <si>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</si>
  <si>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</si>
  <si>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</si>
  <si>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</si>
  <si>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</si>
  <si>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</si>
  <si>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</si>
  <si>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</si>
  <si>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</si>
  <si>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</si>
  <si>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</si>
  <si>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</si>
  <si>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</si>
  <si>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</si>
  <si>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</si>
  <si>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</si>
  <si>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</si>
  <si>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</si>
  <si>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</si>
  <si>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</si>
  <si>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</si>
  <si>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</si>
  <si>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</si>
  <si>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</si>
  <si>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</si>
  <si>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</si>
  <si>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</si>
  <si>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</si>
  <si>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</si>
  <si>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</si>
  <si>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</si>
  <si>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</si>
  <si>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</si>
  <si>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</si>
  <si>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</si>
  <si>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</si>
  <si>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</si>
  <si>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</si>
  <si>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</si>
  <si>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</si>
  <si>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</si>
  <si>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</si>
  <si>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</si>
  <si>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</si>
  <si>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</si>
  <si>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</si>
  <si>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</si>
  <si>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</si>
  <si>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</si>
  <si>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</si>
  <si>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</si>
  <si>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</si>
  <si>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</si>
  <si>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</si>
  <si>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</si>
  <si>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</si>
  <si>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</si>
  <si>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</si>
  <si>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</si>
  <si>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</si>
  <si>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</si>
  <si>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</si>
  <si>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</si>
  <si>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</si>
  <si>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</si>
  <si>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</si>
  <si>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</si>
  <si>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</si>
  <si>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</si>
  <si>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</si>
  <si>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</si>
  <si>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</si>
  <si>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</si>
  <si>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</si>
  <si>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</si>
  <si>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</si>
  <si>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</si>
  <si>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</si>
  <si>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</si>
  <si>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</si>
  <si>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</si>
  <si>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</si>
  <si>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</si>
  <si>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</si>
  <si>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</si>
  <si>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</si>
  <si>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</si>
  <si>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</si>
  <si>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</si>
  <si>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</si>
  <si>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</si>
  <si>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</si>
  <si>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</si>
  <si>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</si>
  <si>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</si>
  <si>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</si>
  <si>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</si>
  <si>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</si>
  <si>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</si>
  <si>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</si>
  <si>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</si>
  <si>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</si>
  <si>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</si>
  <si>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</si>
  <si>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</si>
  <si>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</si>
  <si>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</si>
  <si>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</si>
  <si>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</si>
  <si>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</si>
  <si>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</si>
  <si>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</si>
  <si>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</si>
  <si>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</si>
  <si>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</si>
  <si>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</si>
  <si>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</si>
  <si>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</si>
  <si>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</si>
  <si>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</si>
  <si>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</si>
  <si>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</si>
  <si>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</si>
  <si>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</si>
  <si>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</si>
  <si>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</si>
  <si>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</si>
  <si>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</si>
  <si>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</si>
  <si>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</si>
  <si>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</si>
  <si>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</si>
  <si>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</si>
  <si>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</si>
  <si>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</si>
  <si>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</si>
  <si>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</si>
  <si>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</si>
  <si>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</si>
  <si>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</si>
  <si>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</si>
  <si>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</si>
  <si>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</si>
  <si>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</si>
  <si>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</si>
  <si>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</si>
  <si>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</si>
  <si>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</si>
  <si>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</si>
  <si>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</si>
  <si>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</si>
  <si>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</si>
  <si>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</si>
  <si>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</si>
  <si>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</si>
  <si>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</si>
  <si>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</si>
  <si>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</si>
  <si>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</si>
  <si>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</si>
  <si>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</si>
  <si>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</si>
  <si>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</si>
  <si>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</si>
  <si>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</si>
  <si>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</si>
  <si>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</si>
  <si>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</si>
  <si>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</si>
  <si>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</si>
  <si>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</si>
  <si>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</si>
  <si>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</si>
  <si>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</si>
  <si>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</si>
  <si>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</si>
  <si>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</si>
  <si>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</si>
  <si>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</si>
  <si>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</si>
  <si>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</si>
  <si>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</si>
  <si>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</si>
  <si>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</si>
  <si>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</si>
  <si>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</si>
  <si>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</si>
  <si>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</si>
  <si>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</si>
  <si>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</si>
  <si>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</si>
  <si>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</si>
  <si>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</si>
  <si>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</si>
  <si>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</si>
  <si>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</si>
  <si>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</si>
  <si>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</si>
  <si>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</si>
  <si>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</si>
  <si>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</si>
  <si>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</si>
  <si>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</si>
  <si>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</si>
  <si>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</si>
  <si>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</si>
  <si>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</si>
  <si>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</si>
  <si>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</si>
  <si>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</si>
  <si>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</si>
  <si>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</si>
  <si>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</si>
  <si>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</si>
  <si>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</si>
  <si>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</si>
  <si>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</si>
  <si>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</si>
  <si>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</si>
  <si>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</si>
  <si>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</si>
  <si>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</si>
  <si>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</si>
  <si>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</si>
  <si>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</si>
  <si>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</si>
  <si>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</si>
  <si>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</si>
  <si>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</si>
  <si>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</si>
  <si>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</si>
  <si>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</si>
  <si>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</si>
  <si>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</si>
  <si>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</si>
  <si>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</si>
  <si>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</si>
  <si>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</si>
  <si>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</si>
  <si>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</si>
  <si>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</si>
  <si>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</si>
  <si>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</si>
  <si>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</si>
  <si>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</si>
  <si>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</si>
  <si>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</si>
  <si>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</si>
  <si>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</si>
  <si>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</si>
  <si>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</si>
  <si>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</si>
  <si>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</si>
  <si>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</si>
  <si>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</si>
  <si>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</si>
  <si>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</si>
  <si>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</si>
  <si>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</si>
  <si>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</si>
  <si>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</si>
  <si>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</si>
  <si>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</si>
  <si>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</si>
  <si>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</si>
  <si>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</si>
  <si>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</si>
  <si>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</si>
  <si>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</si>
  <si>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</si>
  <si>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</si>
  <si>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</si>
  <si>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</si>
  <si>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</si>
  <si>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</si>
  <si>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</si>
  <si>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</si>
  <si>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</si>
  <si>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</si>
  <si>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</si>
  <si>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</si>
  <si>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</si>
  <si>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</si>
  <si>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</si>
  <si>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</si>
  <si>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</si>
  <si>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</si>
  <si>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</si>
  <si>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</si>
  <si>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</si>
  <si>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</si>
  <si>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</si>
  <si>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</si>
  <si>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</si>
  <si>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</si>
  <si>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</si>
  <si>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</si>
  <si>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</si>
  <si>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</si>
  <si>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</si>
  <si>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</si>
  <si>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</si>
  <si>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</si>
  <si>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</si>
  <si>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</si>
  <si>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</si>
  <si>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</si>
  <si>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</si>
  <si>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</si>
  <si>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</si>
  <si>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</si>
  <si>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</si>
  <si>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</si>
  <si>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</si>
  <si>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</si>
  <si>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</si>
  <si>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</si>
  <si>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</si>
  <si>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</si>
  <si>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</si>
  <si>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</si>
  <si>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</si>
  <si>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</si>
  <si>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</si>
  <si>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</si>
  <si>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</si>
  <si>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</si>
  <si>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</si>
  <si>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</si>
  <si>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</si>
  <si>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</si>
  <si>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</si>
  <si>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</si>
  <si>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</si>
  <si>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</si>
  <si>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</si>
  <si>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</si>
  <si>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</si>
  <si>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</si>
  <si>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</si>
  <si>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</si>
  <si>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</si>
  <si>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</si>
  <si>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</si>
  <si>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</si>
  <si>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</si>
  <si>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</si>
  <si>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</si>
  <si>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</si>
  <si>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</si>
  <si>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</si>
  <si>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</si>
  <si>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</si>
  <si>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</si>
  <si>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</si>
  <si>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</si>
  <si>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</si>
  <si>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</si>
  <si>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</si>
  <si>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</si>
  <si>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</si>
  <si>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</si>
  <si>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</si>
  <si>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</si>
  <si>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</si>
  <si>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</si>
  <si>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</si>
  <si>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</si>
  <si>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</si>
  <si>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</si>
  <si>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</si>
  <si>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</si>
  <si>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</si>
  <si>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</si>
  <si>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</si>
  <si>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</si>
  <si>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</si>
  <si>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</si>
  <si>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</si>
  <si>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</si>
  <si>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</si>
  <si>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</si>
  <si>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</si>
  <si>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</si>
  <si>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</si>
  <si>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</si>
  <si>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</si>
  <si>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</si>
  <si>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</si>
  <si>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</si>
  <si>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</si>
  <si>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</si>
  <si>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</si>
  <si>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</si>
  <si>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</si>
  <si>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</si>
  <si>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</si>
  <si>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</si>
  <si>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</si>
  <si>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</si>
  <si>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</si>
  <si>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</si>
  <si>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</si>
  <si>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</si>
  <si>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</si>
  <si>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</si>
  <si>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</si>
  <si>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</si>
  <si>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</si>
  <si>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</si>
  <si>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</si>
  <si>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</si>
  <si>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</si>
  <si>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</si>
  <si>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</si>
  <si>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</si>
  <si>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</si>
  <si>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</si>
  <si>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</si>
  <si>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</si>
  <si>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</si>
  <si>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</si>
  <si>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</si>
  <si>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</si>
  <si>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</si>
  <si>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</si>
  <si>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</si>
  <si>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</si>
  <si>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</si>
  <si>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</si>
  <si>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</si>
  <si>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</si>
  <si>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</si>
  <si>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</si>
  <si>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</si>
  <si>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</si>
  <si>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</si>
  <si>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</si>
  <si>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</si>
  <si>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</si>
  <si>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</si>
  <si>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</si>
  <si>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</si>
  <si>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</si>
  <si>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</si>
  <si>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</si>
  <si>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</si>
  <si>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</si>
  <si>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</si>
  <si>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</si>
  <si>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</si>
  <si>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</si>
  <si>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</si>
  <si>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</si>
  <si>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</si>
  <si>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</si>
  <si>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</si>
  <si>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</si>
  <si>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</si>
  <si>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</si>
  <si>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</si>
  <si>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</si>
  <si>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</si>
  <si>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</si>
  <si>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</si>
  <si>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</si>
  <si>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</si>
  <si>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</si>
  <si>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</si>
  <si>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</si>
  <si>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</si>
  <si>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</si>
  <si>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</si>
  <si>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</si>
  <si>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</si>
  <si>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</si>
  <si>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</si>
  <si>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</si>
  <si>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</si>
  <si>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</si>
  <si>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</si>
  <si>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</si>
  <si>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</si>
  <si>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</si>
  <si>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</si>
  <si>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</si>
  <si>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</si>
  <si>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</si>
  <si>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</si>
  <si>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</si>
  <si>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</si>
  <si>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</si>
  <si>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</si>
  <si>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</si>
  <si>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</si>
  <si>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</si>
  <si>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</si>
  <si>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</si>
  <si>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</si>
  <si>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</si>
  <si>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</si>
  <si>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</si>
  <si>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</si>
  <si>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</si>
  <si>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</si>
  <si>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</si>
  <si>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</si>
  <si>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</si>
  <si>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</si>
  <si>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</si>
  <si>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</si>
  <si>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</si>
  <si>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</si>
  <si>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</si>
  <si>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</si>
  <si>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</si>
  <si>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</si>
  <si>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</si>
  <si>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</si>
  <si>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</si>
  <si>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</si>
  <si>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</si>
  <si>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</si>
  <si>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</si>
  <si>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</si>
  <si>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</si>
  <si>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</si>
  <si>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</si>
  <si>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</si>
  <si>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</si>
  <si>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</si>
  <si>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</si>
  <si>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</si>
  <si>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</si>
  <si>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</si>
  <si>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</si>
  <si>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</si>
  <si>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</si>
  <si>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</si>
  <si>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</si>
  <si>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</si>
  <si>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</si>
  <si>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</si>
  <si>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</si>
  <si>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</si>
  <si>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</si>
  <si>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</si>
  <si>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</si>
  <si>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</si>
  <si>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</si>
  <si>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</si>
  <si>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</si>
  <si>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</si>
  <si>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</si>
  <si>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</si>
  <si>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</si>
  <si>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</si>
  <si>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</si>
  <si>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</si>
  <si>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</si>
  <si>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</si>
  <si>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</si>
  <si>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</si>
  <si>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</si>
  <si>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</si>
  <si>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</si>
  <si>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</si>
  <si>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</si>
  <si>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</si>
  <si>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</si>
  <si>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</si>
  <si>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</si>
  <si>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</si>
  <si>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</si>
  <si>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</si>
  <si>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</si>
  <si>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</si>
  <si>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</si>
  <si>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</si>
  <si>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</si>
  <si>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</si>
  <si>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</si>
  <si>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</si>
  <si>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</si>
  <si>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</si>
  <si>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</si>
  <si>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</si>
  <si>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</si>
  <si>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</si>
  <si>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</si>
  <si>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</si>
  <si>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</si>
  <si>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</si>
  <si>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</si>
  <si>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</si>
  <si>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</si>
  <si>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</si>
  <si>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</si>
  <si>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</si>
  <si>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</si>
  <si>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</si>
  <si>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</si>
  <si>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</si>
  <si>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</si>
  <si>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</si>
  <si>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</si>
  <si>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</si>
  <si>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</si>
  <si>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</si>
  <si>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</si>
  <si>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</si>
  <si>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</si>
  <si>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</si>
  <si>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</si>
  <si>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</si>
  <si>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</si>
  <si>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</si>
  <si>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</si>
  <si>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</si>
  <si>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</si>
  <si>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</si>
  <si>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</si>
  <si>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</si>
  <si>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</si>
  <si>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</si>
  <si>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</si>
  <si>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</si>
  <si>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</si>
  <si>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</si>
  <si>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</si>
  <si>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</si>
  <si>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</si>
  <si>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</si>
  <si>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</si>
  <si>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</si>
  <si>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</si>
  <si>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</si>
  <si>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</si>
  <si>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</si>
  <si>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</si>
  <si>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</si>
  <si>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</si>
  <si>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</si>
  <si>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</si>
  <si>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</si>
  <si>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</si>
  <si>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</si>
  <si>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</si>
  <si>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</si>
  <si>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</si>
  <si>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</si>
  <si>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</si>
  <si>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</si>
  <si>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</si>
  <si>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</si>
  <si>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</si>
  <si>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</si>
  <si>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</si>
  <si>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</si>
  <si>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</si>
  <si>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</si>
  <si>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</si>
  <si>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</si>
  <si>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</si>
  <si>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</si>
  <si>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</si>
  <si>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</si>
  <si>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</si>
  <si>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</si>
  <si>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</si>
  <si>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</si>
  <si>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</si>
  <si>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</si>
  <si>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</si>
  <si>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</si>
  <si>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</si>
  <si>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</si>
  <si>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</si>
  <si>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</si>
  <si>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</si>
  <si>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</si>
  <si>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</si>
  <si>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</si>
  <si>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</si>
  <si>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</si>
  <si>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</si>
  <si>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</si>
  <si>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</si>
  <si>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</si>
  <si>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</si>
  <si>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</si>
  <si>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</si>
  <si>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</si>
  <si>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</si>
  <si>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</si>
  <si>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</si>
  <si>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</si>
  <si>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</si>
  <si>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</si>
  <si>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</si>
  <si>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</si>
  <si>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</si>
  <si>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</si>
  <si>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</si>
  <si>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</si>
  <si>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</si>
  <si>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</si>
  <si>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</si>
  <si>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</si>
  <si>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</si>
  <si>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</si>
  <si>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</si>
  <si>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</si>
  <si>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</si>
  <si>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</si>
  <si>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</si>
  <si>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</si>
  <si>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</si>
  <si>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</si>
  <si>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</si>
  <si>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</si>
  <si>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</si>
  <si>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</si>
  <si>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</si>
  <si>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</si>
  <si>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</si>
  <si>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</si>
  <si>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</si>
  <si>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</si>
  <si>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</si>
  <si>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</si>
  <si>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</si>
  <si>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</si>
  <si>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</si>
  <si>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</si>
  <si>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</si>
  <si>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</si>
  <si>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</si>
  <si>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</si>
  <si>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</si>
  <si>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</si>
  <si>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</si>
  <si>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</si>
  <si>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</si>
  <si>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</si>
  <si>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</si>
  <si>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</si>
  <si>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</si>
  <si>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</si>
  <si>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</si>
  <si>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</si>
  <si>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</si>
  <si>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</si>
  <si>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</si>
  <si>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</si>
  <si>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</si>
  <si>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</si>
  <si>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</si>
  <si>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</si>
  <si>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</si>
  <si>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</si>
  <si>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</si>
  <si>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</si>
  <si>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</si>
  <si>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</si>
  <si>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</si>
  <si>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</si>
  <si>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</si>
  <si>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</si>
  <si>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</si>
  <si>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</si>
  <si>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</si>
  <si>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</si>
  <si>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</si>
  <si>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</si>
  <si>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</si>
  <si>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</si>
  <si>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</si>
  <si>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</si>
  <si>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</si>
  <si>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</si>
  <si>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</si>
  <si>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</si>
  <si>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</si>
  <si>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</si>
  <si>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</si>
  <si>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</si>
  <si>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</si>
  <si>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</si>
  <si>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</si>
  <si>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</si>
  <si>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</si>
  <si>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</si>
  <si>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</si>
  <si>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</si>
  <si>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</si>
  <si>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</si>
  <si>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</si>
  <si>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</si>
  <si>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</si>
  <si>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</si>
  <si>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</si>
  <si>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</si>
  <si>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</si>
  <si>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</si>
  <si>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</si>
  <si>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</si>
  <si>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</si>
  <si>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</si>
  <si>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</si>
  <si>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</si>
  <si>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</si>
  <si>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</si>
  <si>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</si>
  <si>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</si>
  <si>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</si>
  <si>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</si>
  <si>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</si>
  <si>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</si>
  <si>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</si>
  <si>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</si>
  <si>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</si>
  <si>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</si>
  <si>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</si>
  <si>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</si>
  <si>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</si>
  <si>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</si>
  <si>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</si>
  <si>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</si>
  <si>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</si>
  <si>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</si>
  <si>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</si>
  <si>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</si>
  <si>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</si>
  <si>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</si>
  <si>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</si>
  <si>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</si>
  <si>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</si>
  <si>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</si>
  <si>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</si>
  <si>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</si>
  <si>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</si>
  <si>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</si>
  <si>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</si>
  <si>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</si>
  <si>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</si>
  <si>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</si>
  <si>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</si>
  <si>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</si>
  <si>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</si>
  <si>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</si>
  <si>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</si>
  <si>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</si>
  <si>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</si>
  <si>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</si>
  <si>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</si>
  <si>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</si>
  <si>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</si>
  <si>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</si>
  <si>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</si>
  <si>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</si>
  <si>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</si>
  <si>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</si>
  <si>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</si>
  <si>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</si>
  <si>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</si>
  <si>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</si>
  <si>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</si>
  <si>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</si>
  <si>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</si>
  <si>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</si>
  <si>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</si>
  <si>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</si>
  <si>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</si>
  <si>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</si>
  <si>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</si>
  <si>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</si>
  <si>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</si>
  <si>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</si>
  <si>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</si>
  <si>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</si>
  <si>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</si>
  <si>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</si>
  <si>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</si>
  <si>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</si>
  <si>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</si>
  <si>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</si>
  <si>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</si>
  <si>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</si>
  <si>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</si>
  <si>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</si>
  <si>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</si>
  <si>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</si>
  <si>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</si>
  <si>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</si>
  <si>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</si>
  <si>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</si>
  <si>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</si>
  <si>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</si>
  <si>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</si>
  <si>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</si>
  <si>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</si>
  <si>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</si>
  <si>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</si>
  <si>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</si>
  <si>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</si>
  <si>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</si>
  <si>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</si>
  <si>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</si>
  <si>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</si>
  <si>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</si>
  <si>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</si>
  <si>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</si>
  <si>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</si>
  <si>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</si>
  <si>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</si>
  <si>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</si>
  <si>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</si>
  <si>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</si>
  <si>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</si>
  <si>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</si>
  <si>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</si>
  <si>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</si>
  <si>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</si>
  <si>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</si>
  <si>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</si>
  <si>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</si>
  <si>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</si>
  <si>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</si>
  <si>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</si>
  <si>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</si>
  <si>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</si>
  <si>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</si>
  <si>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</si>
  <si>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</si>
  <si>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</si>
  <si>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</si>
  <si>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</si>
  <si>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</si>
  <si>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</si>
  <si>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</si>
  <si>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</si>
  <si>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</si>
  <si>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</si>
  <si>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</si>
  <si>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</si>
  <si>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</si>
  <si>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</si>
  <si>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</si>
  <si>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</si>
  <si>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</si>
  <si>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</si>
  <si>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</si>
  <si>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</si>
  <si>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</si>
  <si>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</si>
  <si>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</si>
  <si>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</si>
  <si>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</si>
  <si>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</si>
  <si>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</si>
  <si>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</si>
  <si>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</si>
  <si>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</si>
  <si>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</si>
  <si>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</si>
  <si>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</si>
  <si>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</si>
  <si>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</si>
  <si>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</si>
  <si>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</si>
  <si>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</si>
  <si>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</si>
  <si>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</si>
  <si>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</si>
  <si>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</si>
  <si>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</si>
  <si>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</si>
  <si>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</si>
  <si>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</si>
  <si>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</si>
  <si>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</si>
  <si>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</si>
  <si>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</si>
  <si>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</si>
  <si>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</si>
  <si>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</si>
  <si>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</si>
  <si>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</si>
  <si>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</si>
  <si>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</si>
  <si>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</si>
  <si>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</si>
  <si>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</si>
  <si>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</si>
  <si>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</si>
  <si>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</si>
  <si>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</si>
  <si>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</si>
  <si>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</si>
  <si>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</si>
  <si>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</si>
  <si>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</si>
  <si>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</si>
  <si>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</si>
  <si>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</si>
  <si>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</si>
  <si>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</si>
  <si>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</si>
  <si>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</si>
  <si>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</si>
  <si>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</si>
  <si>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</si>
  <si>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</si>
  <si>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</si>
  <si>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</si>
  <si>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</si>
  <si>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</si>
  <si>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</si>
  <si>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</si>
  <si>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</si>
  <si>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</si>
  <si>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</si>
  <si>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</si>
  <si>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</si>
  <si>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</si>
  <si>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</si>
  <si>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</si>
  <si>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</si>
  <si>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</si>
  <si>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</si>
  <si>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</si>
  <si>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</si>
  <si>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</si>
  <si>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</si>
  <si>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</si>
  <si>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</si>
  <si>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</si>
  <si>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</si>
  <si>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</si>
  <si>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</si>
  <si>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</si>
  <si>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</si>
  <si>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</si>
  <si>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</si>
  <si>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</si>
  <si>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</si>
  <si>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</si>
  <si>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</si>
  <si>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</si>
  <si>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</si>
  <si>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</si>
  <si>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</si>
  <si>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</si>
  <si>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</si>
  <si>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</si>
  <si>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</si>
  <si>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</si>
  <si>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</si>
  <si>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</si>
  <si>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</si>
  <si>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</si>
  <si>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</si>
  <si>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</si>
  <si>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</si>
  <si>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</si>
  <si>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</si>
  <si>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</si>
  <si>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</si>
  <si>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</si>
  <si>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</si>
  <si>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</si>
  <si>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</si>
  <si>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</si>
  <si>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</si>
  <si>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</si>
  <si>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</si>
  <si>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</si>
  <si>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</si>
  <si>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</si>
  <si>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</si>
  <si>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</si>
  <si>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</si>
  <si>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</si>
  <si>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</si>
  <si>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</si>
  <si>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</si>
  <si>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</si>
  <si>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</si>
  <si>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</si>
  <si>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</si>
  <si>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</si>
  <si>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</si>
  <si>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</si>
  <si>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</si>
  <si>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</si>
  <si>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</si>
  <si>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</si>
  <si>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</si>
  <si>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</si>
  <si>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</si>
  <si>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</si>
  <si>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</si>
  <si>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</si>
  <si>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</si>
  <si>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</si>
  <si>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</si>
  <si>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</si>
  <si>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</si>
  <si>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</si>
  <si>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</si>
  <si>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</si>
  <si>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</si>
  <si>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</si>
  <si>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</si>
  <si>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</si>
  <si>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</si>
  <si>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</si>
  <si>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</si>
  <si>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</si>
  <si>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</si>
  <si>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</si>
  <si>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</si>
  <si>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</si>
  <si>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</si>
  <si>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</si>
  <si>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</si>
  <si>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</si>
  <si>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</si>
  <si>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</si>
  <si>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</si>
  <si>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</si>
  <si>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</si>
  <si>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</si>
  <si>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</si>
  <si>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</si>
  <si>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</si>
  <si>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</si>
  <si>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</si>
  <si>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</si>
  <si>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</si>
  <si>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</si>
  <si>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</si>
  <si>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</si>
  <si>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</si>
  <si>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</si>
  <si>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</si>
  <si>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</si>
  <si>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</si>
  <si>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</si>
  <si>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</si>
  <si>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</si>
  <si>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</si>
  <si>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</si>
  <si>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</si>
  <si>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</si>
  <si>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</si>
  <si>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</si>
  <si>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</si>
  <si>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</si>
  <si>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</si>
  <si>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</si>
  <si>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</si>
  <si>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</si>
  <si>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</si>
  <si>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</si>
  <si>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</si>
  <si>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</si>
  <si>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</si>
  <si>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</si>
  <si>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</si>
  <si>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</si>
  <si>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</si>
  <si>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</si>
  <si>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</si>
  <si>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</si>
  <si>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</si>
  <si>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</si>
  <si>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</si>
  <si>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</si>
  <si>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</si>
  <si>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</si>
  <si>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</si>
  <si>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</si>
  <si>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</si>
  <si>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</si>
  <si>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</si>
  <si>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</si>
  <si>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</si>
  <si>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</si>
  <si>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</si>
  <si>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</si>
  <si>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</si>
  <si>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</si>
  <si>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</si>
  <si>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</si>
  <si>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</si>
  <si>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</si>
  <si>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</si>
  <si>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</si>
  <si>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</si>
  <si>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</si>
  <si>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</si>
  <si>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</si>
  <si>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</si>
  <si>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</si>
  <si>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</si>
  <si>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</si>
  <si>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</si>
  <si>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</si>
  <si>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</si>
  <si>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</si>
  <si>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</si>
  <si>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</si>
  <si>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</si>
  <si>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</si>
  <si>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</si>
  <si>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</si>
  <si>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</si>
  <si>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</si>
  <si>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</si>
  <si>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</si>
  <si>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</si>
  <si>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</si>
  <si>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</si>
  <si>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</si>
  <si>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</si>
  <si>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</si>
  <si>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</si>
  <si>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</si>
  <si>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</si>
  <si>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</si>
  <si>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</si>
  <si>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</si>
  <si>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</si>
  <si>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</si>
  <si>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</si>
  <si>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</si>
  <si>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</si>
  <si>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</si>
  <si>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</si>
  <si>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</si>
  <si>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</si>
  <si>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</si>
  <si>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</si>
  <si>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</si>
  <si>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</si>
  <si>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</si>
  <si>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</si>
  <si>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</si>
  <si>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</si>
  <si>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</si>
  <si>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</si>
  <si>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</si>
  <si>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</si>
  <si>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</si>
  <si>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</si>
  <si>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</si>
  <si>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</si>
  <si>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</si>
  <si>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</si>
  <si>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</si>
  <si>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</si>
  <si>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</si>
  <si>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</si>
  <si>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</si>
  <si>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</si>
  <si>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</si>
  <si>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</si>
  <si>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</si>
  <si>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</si>
  <si>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</si>
  <si>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</si>
  <si>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</si>
  <si>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</si>
  <si>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</si>
  <si>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</si>
  <si>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</si>
  <si>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</si>
  <si>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</si>
  <si>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</si>
  <si>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</si>
  <si>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</si>
  <si>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</si>
  <si>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</si>
  <si>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</si>
  <si>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</si>
  <si>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</si>
  <si>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</si>
  <si>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</si>
  <si>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</si>
  <si>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</si>
  <si>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</si>
  <si>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</si>
  <si>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</si>
  <si>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</si>
  <si>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</si>
  <si>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</si>
  <si>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</si>
  <si>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</si>
  <si>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</si>
  <si>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</si>
  <si>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</si>
  <si>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</si>
  <si>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</si>
  <si>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</si>
  <si>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</si>
  <si>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</si>
  <si>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</si>
  <si>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</si>
  <si>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</si>
  <si>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</si>
  <si>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</si>
  <si>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</si>
  <si>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</si>
  <si>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</si>
  <si>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</si>
  <si>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</si>
  <si>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</si>
  <si>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</si>
  <si>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</si>
  <si>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</si>
  <si>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</si>
  <si>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</si>
  <si>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</si>
  <si>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</si>
  <si>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</si>
  <si>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</si>
  <si>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</si>
  <si>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</si>
  <si>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</si>
  <si>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</si>
  <si>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</si>
  <si>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</si>
  <si>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</si>
  <si>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</si>
  <si>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</si>
  <si>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</si>
  <si>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</si>
  <si>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</si>
  <si>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</si>
  <si>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</si>
  <si>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</si>
  <si>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</si>
  <si>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</si>
  <si>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</si>
  <si>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</si>
  <si>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</si>
  <si>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</si>
  <si>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</si>
  <si>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</si>
  <si>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</si>
  <si>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</si>
  <si>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</si>
  <si>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</si>
  <si>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</si>
  <si>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</si>
  <si>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</si>
  <si>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</si>
  <si>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</si>
  <si>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</si>
  <si>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</si>
  <si>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</si>
  <si>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</si>
  <si>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</si>
  <si>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</si>
  <si>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</si>
  <si>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</si>
  <si>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</si>
  <si>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</si>
  <si>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</si>
  <si>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</si>
  <si>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</si>
  <si>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</si>
  <si>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</si>
  <si>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</si>
  <si>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</si>
  <si>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</si>
  <si>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</si>
  <si>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</si>
  <si>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</si>
  <si>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</si>
  <si>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</si>
  <si>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</si>
  <si>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</si>
  <si>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</si>
  <si>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</si>
  <si>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</si>
  <si>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</si>
  <si>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</si>
  <si>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</si>
  <si>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</si>
  <si>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</si>
  <si>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</si>
  <si>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</si>
  <si>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</si>
  <si>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</si>
  <si>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</si>
  <si>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</si>
  <si>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</si>
  <si>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</si>
  <si>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</si>
  <si>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</si>
  <si>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</si>
  <si>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</si>
  <si>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</si>
  <si>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</si>
  <si>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</si>
  <si>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</si>
  <si>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</si>
  <si>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</si>
  <si>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</si>
  <si>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</si>
  <si>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</si>
  <si>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</si>
  <si>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</si>
  <si>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</si>
  <si>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</si>
  <si>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</si>
  <si>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</si>
  <si>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</si>
  <si>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</si>
  <si>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</si>
  <si>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</si>
  <si>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</si>
  <si>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</si>
  <si>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</si>
  <si>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</si>
  <si>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</si>
  <si>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</si>
  <si>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</si>
  <si>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</si>
  <si>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</si>
  <si>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</si>
  <si>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</si>
  <si>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</si>
  <si>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</si>
  <si>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</si>
  <si>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</si>
  <si>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</si>
  <si>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</si>
  <si>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</si>
  <si>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</si>
  <si>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</si>
  <si>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</si>
  <si>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</si>
  <si>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</si>
  <si>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</si>
  <si>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</si>
  <si>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</si>
  <si>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</si>
  <si>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</si>
  <si>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</si>
  <si>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</si>
  <si>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</si>
  <si>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</si>
  <si>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</si>
  <si>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</si>
  <si>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</si>
  <si>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</si>
  <si>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</si>
  <si>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</si>
  <si>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</si>
  <si>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</si>
  <si>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</si>
  <si>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</si>
  <si>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</si>
  <si>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</si>
  <si>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</si>
  <si>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</si>
  <si>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</si>
  <si>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</si>
  <si>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</si>
  <si>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</si>
  <si>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</si>
  <si>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</si>
  <si>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</si>
  <si>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</si>
  <si>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</si>
  <si>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</si>
  <si>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</si>
  <si>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</si>
  <si>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</si>
  <si>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</si>
  <si>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</si>
  <si>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</si>
  <si>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</si>
  <si>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</si>
  <si>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</si>
  <si>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</si>
  <si>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</si>
  <si>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</si>
  <si>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</si>
  <si>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</si>
  <si>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</si>
  <si>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</si>
  <si>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</si>
  <si>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</si>
  <si>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</si>
  <si>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</si>
  <si>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</si>
  <si>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</si>
  <si>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</si>
  <si>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</si>
  <si>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</si>
  <si>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</si>
  <si>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</si>
  <si>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</si>
  <si>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</si>
  <si>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</si>
  <si>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</si>
  <si>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</si>
  <si>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</si>
  <si>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</si>
  <si>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</si>
  <si>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</si>
  <si>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</si>
  <si>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</si>
  <si>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</si>
  <si>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</si>
  <si>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</si>
  <si>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</si>
  <si>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</si>
  <si>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</si>
  <si>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</si>
  <si>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</si>
  <si>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</si>
  <si>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</si>
  <si>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</si>
  <si>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</si>
  <si>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</si>
  <si>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</si>
  <si>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</si>
  <si>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</si>
  <si>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</si>
  <si>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</si>
  <si>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</si>
  <si>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</si>
  <si>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</si>
  <si>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</si>
  <si>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</si>
  <si>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</si>
  <si>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</si>
  <si>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</si>
  <si>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</si>
  <si>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</si>
  <si>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</si>
  <si>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</si>
  <si>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</si>
  <si>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</si>
  <si>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</si>
  <si>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</si>
  <si>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</si>
  <si>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</si>
  <si>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</si>
  <si>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</si>
  <si>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</si>
  <si>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</si>
  <si>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</si>
  <si>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</si>
  <si>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</si>
  <si>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</si>
  <si>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</si>
  <si>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</si>
  <si>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</si>
  <si>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</si>
  <si>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</si>
  <si>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</si>
  <si>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</si>
  <si>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</si>
  <si>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</si>
  <si>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</si>
  <si>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</si>
  <si>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</si>
  <si>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</si>
  <si>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</si>
  <si>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</si>
  <si>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</si>
  <si>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</si>
  <si>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</si>
  <si>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</si>
  <si>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</si>
  <si>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</si>
  <si>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</si>
  <si>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</si>
  <si>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</si>
  <si>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</si>
  <si>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</si>
  <si>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</si>
  <si>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</si>
  <si>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</si>
  <si>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</si>
  <si>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</si>
  <si>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</si>
  <si>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</si>
  <si>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</si>
  <si>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</si>
  <si>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</si>
  <si>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</si>
  <si>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</si>
  <si>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</si>
  <si>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</si>
  <si>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</si>
  <si>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</si>
  <si>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</si>
  <si>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</si>
  <si>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</si>
  <si>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</si>
  <si>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</si>
  <si>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</si>
  <si>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</si>
  <si>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</si>
  <si>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</si>
  <si>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</si>
  <si>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</si>
  <si>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</si>
  <si>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</si>
  <si>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</si>
  <si>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</si>
  <si>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</si>
  <si>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</si>
  <si>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</si>
  <si>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</si>
  <si>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</si>
  <si>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</si>
  <si>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</si>
  <si>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</si>
  <si>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</si>
  <si>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</si>
  <si>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</si>
  <si>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</si>
  <si>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</si>
  <si>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</si>
  <si>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</si>
  <si>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</si>
  <si>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</si>
  <si>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</si>
  <si>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</si>
  <si>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</si>
  <si>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</si>
  <si>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</si>
  <si>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</si>
  <si>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</si>
  <si>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</si>
  <si>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</si>
  <si>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</si>
  <si>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</si>
  <si>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</si>
  <si>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</si>
  <si>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</si>
  <si>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</si>
  <si>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</si>
  <si>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</si>
  <si>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</si>
  <si>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</si>
  <si>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</si>
  <si>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</si>
  <si>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</si>
  <si>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</si>
  <si>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</si>
  <si>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</si>
  <si>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</si>
  <si>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</si>
  <si>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</si>
  <si>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</si>
  <si>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</si>
  <si>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</si>
  <si>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</si>
  <si>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</si>
  <si>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</si>
  <si>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</si>
  <si>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</si>
  <si>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</si>
  <si>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</si>
  <si>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</si>
  <si>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</si>
  <si>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</si>
  <si>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</si>
  <si>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</si>
  <si>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</si>
  <si>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</si>
  <si>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</si>
  <si>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</si>
  <si>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</si>
  <si>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</si>
  <si>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</si>
  <si>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</si>
  <si>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</si>
  <si>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</si>
  <si>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</si>
  <si>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</si>
  <si>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</si>
  <si>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</si>
  <si>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</si>
  <si>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</si>
  <si>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</si>
  <si>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</si>
  <si>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</si>
  <si>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</si>
  <si>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</si>
  <si>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</si>
  <si>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</si>
  <si>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</si>
  <si>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</si>
  <si>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</si>
  <si>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</si>
  <si>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</si>
  <si>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</si>
  <si>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</si>
  <si>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</si>
  <si>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</si>
  <si>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</si>
  <si>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</si>
  <si>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</si>
  <si>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</si>
  <si>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</si>
  <si>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</si>
  <si>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</si>
  <si>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</si>
  <si>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</si>
  <si>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</si>
  <si>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</si>
  <si>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</si>
  <si>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</si>
  <si>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</si>
  <si>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</si>
  <si>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</si>
  <si>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</si>
  <si>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</si>
  <si>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</si>
  <si>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</si>
  <si>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</si>
  <si>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</si>
  <si>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</si>
  <si>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</si>
  <si>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</si>
  <si>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</si>
  <si>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</si>
  <si>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</si>
  <si>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</si>
  <si>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</si>
  <si>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</si>
  <si>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</si>
  <si>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</si>
  <si>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</si>
  <si>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</si>
  <si>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</si>
  <si>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</si>
  <si>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</si>
  <si>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</si>
  <si>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</si>
  <si>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</si>
  <si>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</si>
  <si>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</si>
  <si>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</si>
  <si>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</si>
  <si>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</si>
  <si>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</si>
  <si>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</si>
  <si>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</si>
  <si>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</si>
  <si>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</si>
  <si>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</si>
  <si>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</si>
  <si>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</si>
  <si>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</si>
  <si>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</si>
  <si>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</si>
  <si>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</si>
  <si>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</si>
  <si>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</si>
  <si>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</si>
  <si>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</si>
  <si>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</si>
  <si>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</si>
  <si>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</si>
  <si>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</si>
  <si>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</si>
  <si>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</si>
  <si>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</si>
  <si>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</si>
  <si>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</si>
  <si>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</si>
  <si>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</si>
  <si>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</si>
  <si>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</si>
  <si>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</si>
  <si>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</si>
  <si>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</si>
  <si>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</si>
  <si>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</si>
  <si>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</si>
  <si>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</si>
  <si>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</si>
  <si>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</si>
  <si>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</si>
  <si>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</si>
  <si>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</si>
  <si>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</si>
  <si>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</si>
  <si>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</si>
  <si>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</si>
  <si>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</si>
  <si>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</si>
  <si>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</si>
  <si>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</si>
  <si>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</si>
  <si>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</si>
  <si>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</si>
  <si>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</si>
  <si>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</si>
  <si>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</si>
  <si>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</si>
  <si>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</si>
  <si>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</si>
  <si>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</si>
  <si>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</si>
  <si>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</si>
  <si>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</si>
  <si>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</si>
  <si>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</si>
  <si>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</si>
  <si>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</si>
  <si>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</si>
  <si>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</si>
  <si>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</si>
  <si>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</si>
  <si>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</si>
  <si>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</si>
  <si>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</si>
  <si>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</si>
  <si>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</si>
  <si>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</si>
  <si>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</si>
  <si>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</si>
  <si>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</si>
  <si>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</si>
  <si>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</si>
  <si>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</si>
  <si>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</si>
  <si>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</si>
  <si>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</si>
  <si>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</si>
  <si>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</si>
  <si>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</si>
  <si>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</si>
  <si>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</si>
  <si>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</si>
  <si>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</si>
  <si>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</si>
  <si>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</si>
  <si>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</si>
  <si>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</si>
  <si>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</si>
  <si>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</si>
  <si>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</si>
  <si>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</si>
  <si>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</si>
  <si>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</si>
  <si>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</si>
  <si>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</si>
  <si>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</si>
  <si>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</si>
  <si>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</si>
  <si>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</si>
  <si>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</si>
  <si>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</si>
  <si>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</si>
  <si>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</si>
  <si>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</si>
  <si>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</si>
  <si>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</si>
  <si>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</si>
  <si>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</si>
  <si>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</si>
  <si>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</si>
  <si>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</si>
  <si>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</si>
  <si>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</si>
  <si>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</si>
  <si>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</si>
  <si>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</si>
  <si>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</si>
  <si>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</si>
  <si>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</si>
  <si>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</si>
  <si>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</si>
  <si>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</si>
  <si>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</si>
  <si>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</si>
  <si>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</si>
  <si>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</si>
  <si>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</si>
  <si>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</si>
  <si>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</si>
  <si>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</si>
  <si>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</si>
  <si>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</si>
  <si>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</si>
  <si>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</si>
  <si>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</si>
  <si>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</si>
  <si>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</si>
  <si>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</si>
  <si>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</si>
  <si>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</si>
  <si>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</si>
  <si>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</si>
  <si>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</si>
  <si>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</si>
  <si>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</si>
  <si>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</si>
  <si>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</si>
  <si>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</si>
  <si>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</si>
  <si>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</si>
  <si>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</si>
  <si>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</si>
  <si>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</si>
  <si>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</si>
  <si>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</si>
  <si>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</si>
  <si>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</si>
  <si>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</si>
  <si>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</si>
  <si>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</si>
  <si>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</si>
  <si>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</si>
  <si>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</si>
  <si>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</si>
  <si>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</si>
  <si>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</si>
  <si>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</si>
  <si>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</si>
  <si>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</si>
  <si>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</si>
  <si>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</si>
  <si>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</si>
  <si>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</si>
  <si>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</si>
  <si>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</si>
  <si>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</si>
  <si>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</si>
  <si>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</si>
  <si>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</si>
  <si>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</si>
  <si>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</si>
  <si>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</si>
  <si>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</si>
  <si>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</si>
  <si>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</si>
  <si>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</si>
  <si>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</si>
  <si>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</si>
  <si>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</si>
  <si>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</si>
  <si>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</si>
  <si>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</si>
  <si>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</si>
  <si>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</si>
  <si>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</si>
  <si>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</si>
  <si>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</si>
  <si>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</si>
  <si>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</si>
  <si>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</si>
  <si>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</si>
  <si>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</si>
  <si>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</si>
  <si>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</si>
  <si>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</si>
  <si>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</si>
  <si>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</si>
  <si>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</si>
  <si>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</si>
  <si>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</si>
  <si>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</si>
  <si>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</si>
  <si>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</si>
  <si>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</si>
  <si>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</si>
  <si>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</si>
  <si>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</si>
  <si>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</si>
  <si>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</si>
  <si>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</si>
  <si>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</si>
  <si>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</si>
  <si>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</si>
  <si>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</si>
  <si>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</si>
  <si>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</si>
  <si>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</si>
  <si>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</si>
  <si>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</si>
  <si>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</si>
  <si>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</si>
  <si>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</si>
  <si>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</si>
  <si>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</si>
  <si>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</si>
  <si>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</si>
  <si>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</si>
  <si>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</si>
  <si>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</si>
  <si>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</si>
  <si>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</si>
  <si>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</si>
  <si>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</si>
  <si>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</si>
  <si>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</si>
  <si>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</si>
  <si>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</si>
  <si>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</si>
  <si>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</si>
  <si>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</si>
  <si>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</si>
  <si>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</si>
  <si>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</si>
  <si>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</si>
  <si>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</si>
  <si>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</si>
  <si>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</si>
  <si>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</si>
  <si>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</si>
  <si>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</si>
  <si>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</si>
  <si>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</si>
  <si>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</si>
  <si>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</si>
  <si>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</si>
  <si>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</si>
  <si>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</si>
  <si>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</si>
  <si>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</si>
  <si>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</si>
  <si>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</si>
  <si>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</si>
  <si>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</si>
  <si>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</si>
  <si>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</si>
  <si>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</si>
  <si>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</si>
  <si>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</si>
  <si>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</si>
  <si>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</si>
  <si>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</si>
  <si>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</si>
  <si>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</si>
  <si>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</si>
  <si>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</si>
  <si>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</si>
  <si>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</si>
  <si>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</si>
  <si>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</si>
  <si>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</si>
  <si>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</si>
  <si>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</si>
  <si>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</si>
  <si>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</si>
  <si>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</si>
  <si>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</si>
  <si>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</si>
  <si>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</si>
  <si>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</si>
  <si>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</si>
  <si>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</si>
  <si>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</si>
  <si>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</si>
  <si>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</si>
  <si>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</si>
  <si>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</si>
  <si>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</si>
  <si>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</si>
  <si>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</si>
  <si>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</si>
  <si>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</si>
  <si>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</si>
  <si>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</si>
  <si>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</si>
  <si>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</si>
  <si>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</si>
  <si>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</si>
  <si>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</si>
  <si>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</si>
  <si>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</si>
  <si>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</si>
  <si>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</si>
  <si>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</si>
  <si>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</si>
  <si>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</si>
  <si>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</si>
  <si>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</si>
  <si>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</si>
  <si>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</si>
  <si>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</si>
  <si>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</si>
  <si>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</si>
  <si>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</si>
  <si>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</si>
  <si>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</si>
  <si>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</si>
  <si>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</si>
  <si>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</si>
  <si>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</si>
  <si>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</si>
  <si>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</si>
  <si>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</si>
  <si>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</si>
  <si>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</si>
  <si>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</si>
  <si>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</si>
  <si>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</si>
  <si>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</si>
  <si>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</si>
  <si>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</si>
  <si>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</si>
  <si>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</si>
  <si>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</si>
  <si>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</si>
  <si>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</si>
  <si>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</si>
  <si>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</si>
  <si>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</si>
  <si>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</si>
  <si>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</si>
  <si>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</si>
  <si>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</si>
  <si>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</si>
  <si>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</si>
  <si>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</si>
  <si>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</si>
  <si>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</si>
  <si>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</si>
  <si>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</si>
  <si>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</si>
  <si>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</si>
  <si>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</si>
  <si>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</si>
  <si>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</si>
  <si>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</si>
  <si>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</si>
  <si>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</si>
  <si>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</si>
  <si>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</si>
  <si>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</si>
  <si>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</si>
  <si>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</si>
  <si>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</si>
  <si>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</si>
  <si>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</si>
  <si>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</si>
  <si>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</si>
  <si>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</si>
  <si>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</si>
  <si>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</si>
  <si>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</si>
  <si>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</si>
  <si>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</si>
  <si>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</si>
  <si>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</si>
  <si>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</si>
  <si>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</si>
  <si>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</si>
  <si>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</si>
  <si>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</si>
  <si>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</si>
  <si>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</si>
  <si>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</si>
  <si>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</si>
  <si>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</si>
  <si>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</si>
  <si>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</si>
  <si>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</si>
  <si>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</si>
  <si>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</si>
  <si>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</si>
  <si>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</si>
  <si>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</si>
  <si>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</si>
  <si>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</si>
  <si>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</si>
  <si>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</si>
  <si>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</si>
  <si>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</si>
  <si>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</si>
  <si>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</si>
  <si>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</si>
  <si>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</si>
  <si>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</si>
  <si>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</si>
  <si>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</si>
  <si>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</si>
  <si>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</si>
  <si>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</si>
  <si>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</si>
  <si>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</si>
  <si>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</si>
  <si>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</si>
  <si>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</si>
  <si>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</si>
  <si>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</si>
  <si>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</si>
  <si>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</si>
  <si>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</si>
  <si>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</si>
  <si>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</si>
  <si>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</si>
  <si>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</si>
  <si>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</si>
  <si>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</si>
  <si>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</si>
  <si>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</si>
  <si>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</si>
  <si>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</si>
  <si>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</si>
  <si>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</si>
  <si>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</si>
  <si>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</si>
  <si>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</si>
  <si>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</si>
  <si>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</si>
  <si>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</si>
  <si>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</si>
  <si>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</si>
  <si>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</si>
  <si>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</si>
  <si>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</si>
  <si>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</si>
  <si>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</si>
  <si>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</si>
  <si>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</si>
  <si>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</si>
  <si>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</si>
  <si>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</si>
  <si>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</si>
  <si>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</si>
  <si>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</si>
  <si>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</si>
  <si>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</si>
  <si>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</si>
  <si>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</si>
  <si>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</si>
  <si>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</si>
  <si>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</si>
  <si>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</si>
  <si>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</si>
  <si>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</si>
  <si>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</si>
  <si>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</si>
  <si>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</si>
  <si>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</si>
  <si>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</si>
  <si>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</si>
  <si>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</si>
  <si>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</si>
  <si>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</si>
  <si>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</si>
  <si>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</si>
  <si>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</si>
  <si>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</si>
  <si>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</si>
  <si>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</si>
  <si>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</si>
  <si>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</si>
  <si>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</si>
  <si>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</si>
  <si>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</si>
  <si>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</si>
  <si>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</si>
  <si>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</si>
  <si>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</si>
  <si>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</si>
  <si>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</si>
  <si>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</si>
  <si>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</si>
  <si>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</si>
  <si>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</si>
  <si>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</si>
  <si>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</si>
  <si>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</si>
  <si>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</si>
  <si>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</si>
  <si>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</si>
  <si>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</si>
  <si>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</si>
  <si>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</si>
  <si>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</si>
  <si>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</si>
  <si>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</si>
  <si>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</si>
  <si>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</si>
  <si>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</si>
  <si>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</si>
  <si>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</si>
  <si>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</si>
  <si>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</si>
  <si>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</si>
  <si>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</si>
  <si>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</si>
  <si>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</si>
  <si>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</si>
  <si>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</si>
  <si>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</si>
  <si>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</si>
  <si>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</si>
  <si>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</si>
  <si>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</si>
  <si>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</si>
  <si>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</si>
  <si>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</si>
  <si>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</si>
  <si>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</si>
  <si>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</si>
  <si>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</si>
  <si>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</si>
  <si>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</si>
  <si>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</si>
  <si>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</si>
  <si>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</si>
  <si>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</si>
  <si>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</si>
  <si>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</si>
  <si>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</si>
  <si>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</si>
  <si>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</si>
  <si>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</si>
  <si>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</si>
  <si>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</si>
  <si>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</si>
  <si>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</si>
  <si>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</si>
  <si>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</si>
  <si>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</si>
  <si>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</si>
  <si>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</si>
  <si>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</si>
  <si>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</si>
  <si>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</si>
  <si>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</si>
  <si>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</si>
  <si>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</si>
  <si>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</si>
  <si>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</si>
  <si>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</si>
  <si>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</si>
  <si>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</si>
  <si>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</si>
  <si>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</si>
  <si>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</si>
  <si>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</si>
  <si>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</si>
  <si>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</si>
  <si>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</si>
  <si>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</si>
  <si>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</si>
  <si>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</si>
  <si>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</si>
  <si>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</si>
  <si>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</si>
  <si>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</si>
  <si>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</si>
  <si>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</si>
  <si>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</si>
  <si>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</si>
  <si>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</si>
  <si>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</si>
  <si>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</si>
  <si>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</si>
  <si>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</si>
  <si>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</si>
  <si>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</si>
  <si>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</si>
  <si>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</si>
  <si>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</si>
  <si>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</si>
  <si>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</si>
  <si>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</si>
  <si>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</si>
  <si>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</si>
  <si>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</si>
  <si>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</si>
  <si>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</si>
  <si>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</si>
  <si>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</si>
  <si>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</si>
  <si>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</si>
  <si>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</si>
  <si>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</si>
  <si>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</si>
  <si>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</si>
  <si>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</si>
  <si>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</si>
  <si>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</si>
  <si>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</si>
  <si>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</si>
  <si>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</si>
  <si>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</si>
  <si>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</si>
  <si>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</si>
  <si>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</si>
  <si>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</si>
  <si>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</si>
  <si>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</si>
  <si>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</si>
  <si>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</si>
  <si>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</si>
  <si>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</si>
  <si>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</si>
  <si>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</si>
  <si>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</si>
  <si>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</si>
  <si>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</si>
  <si>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</si>
  <si>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</si>
  <si>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</si>
  <si>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</si>
  <si>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</si>
  <si>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</si>
  <si>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</si>
  <si>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</si>
  <si>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</si>
  <si>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</si>
  <si>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</si>
  <si>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</si>
  <si>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</si>
  <si>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</si>
  <si>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</si>
  <si>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</si>
  <si>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</si>
  <si>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</si>
  <si>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</si>
  <si>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</si>
  <si>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</si>
  <si>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</si>
  <si>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</si>
  <si>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</si>
  <si>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</si>
  <si>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</si>
  <si>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</si>
  <si>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</si>
  <si>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</si>
  <si>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</si>
  <si>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</si>
  <si>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</si>
  <si>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</si>
  <si>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</si>
  <si>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</si>
  <si>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</si>
  <si>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</si>
  <si>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</si>
  <si>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</si>
  <si>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</si>
  <si>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</si>
  <si>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</si>
  <si>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</si>
  <si>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</si>
  <si>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</si>
  <si>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</si>
  <si>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</si>
  <si>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</si>
  <si>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</si>
  <si>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</si>
  <si>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</si>
  <si>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</si>
  <si>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</si>
  <si>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</si>
  <si>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</si>
  <si>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</si>
  <si>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</si>
  <si>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</si>
  <si>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</si>
  <si>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</si>
  <si>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</si>
  <si>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</si>
  <si>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</si>
  <si>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</si>
  <si>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</si>
  <si>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</si>
  <si>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</si>
  <si>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</si>
  <si>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</si>
  <si>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</si>
  <si>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</si>
  <si>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</si>
  <si>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</si>
  <si>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</si>
  <si>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</si>
  <si>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</si>
  <si>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</si>
  <si>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</si>
  <si>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</si>
  <si>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</si>
  <si>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</si>
  <si>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</si>
  <si>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</si>
  <si>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</si>
  <si>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</si>
  <si>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</si>
  <si>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</si>
  <si>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</si>
  <si>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</si>
  <si>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</si>
  <si>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</si>
  <si>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</si>
  <si>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</si>
  <si>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</si>
  <si>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</si>
  <si>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</si>
  <si>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</si>
  <si>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</si>
  <si>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</si>
  <si>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</si>
  <si>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</si>
  <si>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</si>
  <si>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</si>
  <si>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</si>
  <si>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</si>
  <si>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</si>
  <si>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</si>
  <si>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</si>
  <si>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</si>
  <si>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</si>
  <si>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</si>
  <si>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</si>
  <si>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</si>
  <si>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</si>
  <si>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</si>
  <si>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</si>
  <si>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</si>
  <si>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</si>
  <si>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</si>
  <si>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</si>
  <si>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</si>
  <si>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</si>
  <si>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</si>
  <si>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</si>
  <si>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</si>
  <si>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</si>
  <si>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</si>
  <si>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</si>
  <si>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</si>
  <si>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</si>
  <si>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</si>
  <si>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</si>
  <si>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</si>
  <si>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</si>
  <si>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</si>
  <si>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</si>
  <si>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</si>
  <si>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</si>
  <si>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</si>
  <si>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</si>
  <si>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</si>
  <si>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</si>
  <si>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</si>
  <si>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</si>
  <si>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</si>
  <si>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</si>
  <si>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</si>
  <si>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</si>
  <si>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</si>
  <si>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</si>
  <si>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</si>
  <si>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</si>
  <si>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</si>
  <si>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</si>
  <si>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</si>
  <si>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</si>
  <si>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</si>
  <si>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</si>
  <si>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</si>
  <si>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</si>
  <si>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</si>
  <si>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</si>
  <si>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</si>
  <si>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</si>
  <si>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</si>
  <si>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</si>
  <si>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</si>
  <si>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</si>
  <si>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</si>
  <si>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</si>
  <si>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</si>
  <si>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</si>
  <si>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</si>
  <si>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</si>
  <si>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</si>
  <si>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</si>
  <si>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</si>
  <si>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</si>
  <si>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</si>
  <si>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</si>
  <si>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</si>
  <si>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</si>
  <si>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</si>
  <si>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</si>
  <si>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</si>
  <si>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</si>
  <si>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</si>
  <si>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</si>
  <si>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</si>
  <si>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</si>
  <si>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</si>
  <si>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</si>
  <si>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</si>
  <si>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</si>
  <si>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</si>
  <si>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</si>
  <si>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</si>
  <si>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</si>
  <si>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</si>
  <si>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</si>
  <si>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</si>
  <si>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</si>
  <si>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</si>
  <si>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</si>
  <si>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</si>
  <si>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</si>
  <si>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</si>
  <si>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</si>
  <si>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</si>
  <si>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</si>
  <si>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</si>
  <si>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</si>
  <si>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</si>
  <si>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</si>
  <si>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</si>
  <si>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</si>
  <si>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</si>
  <si>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</si>
  <si>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</si>
  <si>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</si>
  <si>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</si>
  <si>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</si>
  <si>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</si>
  <si>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</si>
  <si>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</si>
  <si>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</si>
  <si>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</si>
  <si>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</si>
  <si>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</si>
  <si>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</si>
  <si>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</si>
  <si>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</si>
  <si>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</si>
  <si>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</si>
  <si>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</si>
  <si>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</si>
  <si>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</si>
  <si>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</si>
  <si>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</si>
  <si>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</si>
  <si>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</si>
  <si>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</si>
  <si>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</si>
  <si>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</si>
  <si>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</si>
  <si>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</si>
  <si>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</si>
  <si>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</si>
  <si>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</si>
  <si>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</si>
  <si>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</si>
  <si>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</si>
  <si>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</si>
  <si>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</si>
  <si>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</si>
  <si>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</si>
  <si>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</si>
  <si>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</si>
  <si>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</si>
  <si>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</si>
  <si>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</si>
  <si>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</si>
  <si>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</si>
  <si>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</si>
  <si>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</si>
  <si>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</si>
  <si>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</si>
  <si>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</si>
  <si>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</si>
  <si>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</si>
  <si>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</si>
  <si>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</si>
  <si>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</si>
  <si>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</si>
  <si>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</si>
  <si>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</si>
  <si>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</si>
  <si>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</si>
  <si>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</si>
  <si>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</si>
  <si>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</si>
  <si>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</si>
  <si>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</si>
  <si>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</si>
  <si>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</si>
  <si>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</si>
  <si>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</si>
  <si>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</si>
  <si>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</si>
  <si>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</si>
  <si>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</si>
  <si>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</si>
  <si>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</si>
  <si>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</si>
  <si>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</si>
  <si>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</si>
  <si>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</si>
  <si>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</si>
  <si>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</si>
  <si>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</si>
  <si>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</si>
  <si>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</si>
  <si>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</si>
  <si>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</si>
  <si>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</si>
  <si>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</si>
  <si>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</si>
  <si>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</si>
  <si>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</si>
  <si>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</si>
  <si>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</si>
  <si>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</si>
  <si>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</si>
  <si>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</si>
  <si>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</si>
  <si>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</si>
  <si>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</si>
  <si>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</si>
  <si>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</si>
  <si>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</si>
  <si>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</si>
  <si>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</si>
  <si>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</si>
  <si>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</si>
  <si>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</si>
  <si>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</si>
  <si>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</si>
  <si>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</si>
  <si>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</si>
  <si>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</si>
  <si>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</si>
  <si>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</si>
  <si>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</si>
  <si>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</si>
  <si>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</si>
  <si>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</si>
  <si>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</si>
  <si>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</si>
  <si>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</si>
  <si>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</si>
  <si>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</si>
  <si>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</si>
  <si>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</si>
  <si>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</si>
  <si>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</si>
  <si>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</si>
  <si>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</si>
  <si>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</si>
  <si>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</si>
  <si>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</si>
  <si>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</si>
  <si>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</si>
  <si>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</si>
  <si>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</si>
  <si>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</si>
  <si>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</si>
  <si>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</si>
  <si>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</si>
  <si>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</si>
  <si>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</si>
  <si>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</si>
  <si>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</si>
  <si>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</si>
  <si>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</si>
  <si>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</si>
  <si>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</si>
  <si>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</si>
  <si>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</si>
  <si>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</si>
  <si>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</si>
  <si>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</si>
  <si>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</si>
  <si>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</si>
  <si>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</si>
  <si>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</si>
  <si>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</si>
  <si>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</si>
  <si>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</si>
  <si>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</si>
  <si>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</si>
  <si>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</si>
  <si>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</si>
  <si>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</si>
  <si>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</si>
  <si>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</si>
  <si>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</si>
  <si>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</si>
  <si>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</si>
  <si>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</si>
  <si>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</si>
  <si>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</si>
  <si>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</si>
  <si>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</si>
  <si>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</si>
  <si>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</si>
  <si>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</si>
  <si>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</si>
  <si>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</si>
  <si>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</si>
  <si>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</si>
  <si>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</si>
  <si>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</si>
  <si>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</si>
  <si>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</si>
  <si>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</si>
  <si>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</si>
  <si>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</si>
  <si>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</si>
  <si>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</si>
  <si>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</si>
  <si>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</si>
  <si>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</si>
  <si>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</si>
  <si>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</si>
  <si>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</si>
  <si>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</si>
  <si>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</si>
  <si>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</si>
  <si>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</si>
  <si>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</si>
  <si>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</si>
  <si>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</si>
  <si>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</si>
  <si>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</si>
  <si>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</si>
  <si>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</si>
  <si>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</si>
  <si>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</si>
  <si>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</si>
  <si>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</si>
  <si>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</si>
  <si>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</si>
  <si>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</si>
  <si>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</si>
  <si>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</si>
  <si>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</si>
  <si>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</si>
  <si>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</si>
  <si>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</si>
  <si>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</si>
  <si>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</si>
  <si>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</si>
  <si>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</si>
  <si>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</si>
  <si>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</si>
  <si>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</si>
  <si>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</si>
  <si>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</si>
  <si>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</si>
  <si>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</si>
  <si>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</si>
  <si>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</si>
  <si>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</si>
  <si>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</si>
  <si>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</si>
  <si>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</si>
  <si>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</si>
  <si>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</si>
  <si>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</si>
  <si>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</si>
  <si>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</si>
  <si>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</si>
  <si>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</si>
  <si>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</si>
  <si>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</si>
  <si>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</si>
  <si>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</si>
  <si>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</si>
  <si>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</si>
  <si>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</si>
  <si>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</si>
  <si>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</si>
  <si>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</si>
  <si>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</si>
  <si>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</si>
  <si>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</si>
  <si>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</si>
  <si>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</si>
  <si>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</si>
  <si>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</si>
  <si>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</si>
  <si>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</si>
  <si>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</si>
  <si>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</si>
  <si>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</si>
  <si>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</si>
  <si>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</si>
  <si>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</si>
  <si>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</si>
  <si>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</si>
  <si>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</si>
  <si>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</si>
  <si>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</si>
  <si>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</si>
  <si>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</si>
  <si>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</si>
  <si>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</si>
  <si>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</si>
  <si>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</si>
  <si>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</si>
  <si>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</si>
  <si>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</si>
  <si>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</si>
  <si>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</si>
  <si>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</si>
  <si>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</si>
  <si>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</si>
  <si>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</si>
  <si>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</si>
  <si>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</si>
  <si>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</si>
  <si>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</si>
  <si>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</si>
  <si>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</si>
  <si>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</si>
  <si>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</si>
  <si>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</si>
  <si>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</si>
  <si>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</si>
  <si>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</si>
  <si>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</si>
  <si>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</si>
  <si>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</si>
  <si>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</si>
  <si>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</si>
  <si>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</si>
  <si>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</si>
  <si>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</si>
  <si>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</si>
  <si>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</si>
  <si>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</si>
  <si>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</si>
  <si>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</si>
  <si>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</si>
  <si>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</si>
  <si>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</si>
  <si>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</si>
  <si>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</si>
  <si>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</si>
  <si>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</si>
  <si>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</si>
  <si>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</si>
  <si>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</si>
  <si>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</si>
  <si>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</si>
  <si>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</si>
  <si>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</si>
  <si>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</si>
  <si>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</si>
  <si>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</si>
  <si>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</si>
  <si>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</si>
  <si>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</si>
  <si>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</si>
  <si>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</si>
  <si>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</si>
  <si>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</si>
  <si>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</si>
  <si>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</si>
  <si>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</si>
  <si>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</si>
  <si>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</si>
  <si>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</si>
  <si>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</si>
  <si>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</si>
  <si>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</si>
  <si>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</si>
  <si>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</si>
  <si>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</si>
  <si>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</si>
  <si>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</si>
  <si>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</si>
  <si>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</si>
  <si>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</si>
  <si>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</si>
  <si>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</si>
  <si>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</si>
  <si>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</si>
  <si>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</si>
  <si>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</si>
  <si>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</si>
  <si>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</si>
  <si>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</si>
  <si>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</si>
  <si>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</si>
  <si>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</si>
  <si>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</si>
  <si>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</si>
  <si>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</si>
  <si>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</si>
  <si>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</si>
  <si>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</si>
  <si>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</si>
  <si>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</si>
  <si>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</si>
  <si>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</si>
  <si>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</si>
  <si>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</si>
  <si>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</si>
  <si>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</si>
  <si>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</si>
  <si>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</si>
  <si>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</si>
  <si>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</si>
  <si>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</si>
  <si>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</si>
  <si>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</si>
  <si>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</si>
  <si>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</si>
  <si>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</si>
  <si>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</si>
  <si>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</si>
  <si>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</si>
  <si>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</si>
  <si>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</si>
  <si>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</si>
  <si>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</si>
  <si>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</si>
  <si>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</si>
  <si>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</si>
  <si>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</si>
  <si>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</si>
  <si>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</si>
  <si>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</si>
  <si>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</si>
  <si>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</si>
  <si>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</si>
  <si>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</si>
  <si>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</si>
  <si>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</si>
  <si>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</si>
  <si>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</si>
  <si>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</si>
  <si>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</si>
  <si>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</si>
  <si>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</si>
  <si>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</si>
  <si>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</si>
  <si>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</si>
  <si>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</si>
  <si>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</si>
  <si>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</si>
  <si>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</si>
  <si>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</si>
  <si>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</si>
  <si>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</si>
  <si>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</si>
  <si>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</si>
  <si>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</si>
  <si>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</si>
  <si>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</si>
  <si>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</si>
  <si>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</si>
  <si>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</si>
  <si>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</si>
  <si>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</si>
  <si>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</si>
  <si>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</si>
  <si>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</si>
  <si>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</si>
  <si>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</si>
  <si>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</si>
  <si>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</si>
  <si>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</si>
  <si>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</si>
  <si>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</si>
  <si>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</si>
  <si>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</si>
  <si>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</si>
  <si>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</si>
  <si>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</si>
  <si>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</si>
  <si>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</si>
  <si>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</si>
  <si>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</si>
  <si>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</si>
  <si>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</si>
  <si>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</si>
  <si>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</si>
  <si>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</si>
  <si>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</si>
  <si>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</si>
  <si>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</si>
  <si>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</si>
  <si>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</si>
  <si>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</si>
  <si>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</si>
  <si>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</si>
  <si>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</si>
  <si>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</si>
  <si>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</si>
  <si>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</si>
  <si>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</si>
  <si>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</si>
  <si>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</si>
  <si>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</si>
  <si>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</si>
  <si>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</si>
  <si>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</si>
  <si>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</si>
  <si>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</si>
  <si>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</si>
  <si>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</si>
  <si>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</si>
  <si>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</si>
  <si>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</si>
  <si>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</si>
  <si>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</si>
  <si>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</si>
  <si>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</si>
  <si>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</si>
  <si>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</si>
  <si>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</si>
  <si>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</si>
  <si>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</si>
  <si>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</si>
  <si>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</si>
  <si>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</si>
  <si>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</si>
  <si>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</si>
  <si>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</si>
  <si>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</si>
  <si>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</si>
  <si>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</si>
  <si>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</si>
  <si>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</si>
  <si>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</si>
  <si>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</si>
  <si>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</si>
  <si>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</si>
  <si>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</si>
  <si>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</si>
  <si>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</si>
  <si>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</si>
  <si>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</si>
  <si>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</si>
  <si>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</si>
  <si>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</si>
  <si>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</si>
  <si>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</si>
  <si>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</si>
  <si>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</si>
  <si>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</si>
  <si>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</si>
  <si>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</si>
  <si>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</si>
  <si>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</si>
  <si>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</si>
  <si>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</si>
  <si>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</si>
  <si>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</si>
  <si>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</si>
  <si>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</si>
  <si>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</si>
  <si>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</si>
  <si>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</si>
  <si>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</si>
  <si>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</si>
  <si>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</si>
  <si>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</si>
  <si>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</si>
  <si>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</si>
  <si>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</si>
  <si>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</si>
  <si>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</si>
  <si>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</si>
  <si>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</si>
  <si>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</si>
  <si>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</si>
  <si>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</si>
  <si>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</si>
  <si>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</si>
  <si>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</si>
  <si>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</si>
  <si>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</si>
  <si>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</si>
  <si>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</si>
  <si>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</si>
  <si>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</si>
  <si>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</si>
  <si>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</si>
  <si>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</si>
  <si>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</si>
  <si>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</si>
  <si>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</si>
  <si>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</si>
  <si>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</si>
  <si>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</si>
  <si>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</si>
  <si>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</si>
  <si>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</si>
  <si>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</si>
  <si>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</si>
  <si>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</si>
  <si>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</si>
  <si>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</si>
  <si>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</si>
  <si>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</si>
  <si>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</si>
  <si>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</si>
  <si>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</si>
  <si>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</si>
  <si>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</si>
  <si>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</si>
  <si>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</si>
  <si>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</si>
  <si>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</si>
  <si>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</si>
  <si>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</si>
  <si>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</si>
  <si>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</si>
  <si>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</si>
  <si>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</si>
  <si>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</si>
  <si>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</si>
  <si>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</si>
  <si>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</si>
  <si>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</si>
  <si>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</si>
  <si>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</si>
  <si>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</si>
  <si>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</si>
  <si>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</si>
  <si>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</si>
  <si>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</si>
  <si>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</si>
  <si>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</si>
  <si>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</si>
  <si>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</si>
  <si>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</si>
  <si>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</si>
  <si>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</si>
  <si>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</si>
  <si>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</si>
  <si>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</si>
  <si>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</si>
  <si>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</si>
  <si>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</si>
  <si>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</si>
  <si>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</si>
  <si>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</si>
  <si>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</si>
  <si>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</si>
  <si>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</si>
  <si>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</si>
  <si>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</si>
  <si>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</si>
  <si>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</si>
  <si>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</si>
  <si>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</si>
  <si>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</si>
  <si>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</si>
  <si>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</si>
  <si>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</si>
  <si>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</si>
  <si>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</si>
  <si>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</si>
  <si>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</si>
  <si>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</si>
  <si>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</si>
  <si>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</si>
  <si>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</si>
  <si>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</si>
  <si>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</si>
  <si>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</si>
  <si>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</si>
  <si>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</si>
  <si>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</si>
  <si>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</si>
  <si>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</si>
  <si>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</si>
  <si>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</si>
  <si>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</si>
  <si>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</si>
  <si>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</si>
  <si>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</si>
  <si>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</si>
  <si>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</si>
  <si>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</si>
  <si>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</si>
  <si>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</si>
  <si>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</si>
  <si>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</si>
  <si>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</si>
  <si>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</si>
  <si>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</si>
  <si>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</si>
  <si>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</si>
  <si>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</si>
  <si>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</si>
  <si>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</si>
  <si>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</si>
  <si>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</si>
  <si>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</si>
  <si>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</si>
  <si>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</si>
  <si>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</si>
  <si>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</si>
  <si>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</si>
  <si>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</si>
  <si>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</si>
  <si>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</si>
  <si>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</si>
  <si>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</si>
  <si>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</si>
  <si>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</si>
  <si>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</si>
  <si>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</si>
  <si>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</si>
  <si>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</si>
  <si>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</si>
  <si>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</si>
  <si>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</si>
  <si>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</si>
  <si>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</si>
  <si>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</si>
  <si>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</si>
  <si>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</si>
  <si>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</si>
  <si>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</si>
  <si>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</si>
  <si>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</si>
  <si>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</si>
  <si>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</si>
  <si>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</si>
  <si>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</si>
  <si>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</si>
  <si>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</si>
  <si>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</si>
  <si>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</si>
  <si>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</si>
  <si>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</si>
  <si>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</si>
  <si>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</si>
  <si>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</si>
  <si>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</si>
  <si>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</si>
  <si>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</si>
  <si>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</si>
  <si>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</si>
  <si>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</si>
  <si>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</si>
  <si>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</si>
  <si>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</si>
  <si>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</si>
  <si>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</si>
  <si>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</si>
  <si>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</si>
  <si>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</si>
  <si>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</si>
  <si>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</si>
  <si>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</si>
  <si>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</si>
  <si>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</si>
  <si>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</si>
  <si>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</si>
  <si>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</si>
  <si>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</si>
  <si>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</si>
  <si>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</si>
  <si>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</si>
  <si>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</si>
  <si>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</si>
  <si>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</si>
  <si>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</si>
  <si>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</si>
  <si>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</si>
  <si>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</si>
  <si>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</si>
  <si>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</si>
  <si>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</si>
  <si>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</si>
  <si>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</si>
  <si>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</si>
  <si>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</si>
  <si>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</si>
  <si>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</si>
  <si>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</si>
  <si>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</si>
  <si>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</si>
  <si>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</si>
  <si>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</si>
  <si>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</si>
  <si>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</si>
  <si>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</si>
  <si>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</si>
  <si>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</si>
  <si>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</si>
  <si>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</si>
  <si>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</si>
  <si>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</si>
  <si>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</si>
  <si>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</si>
  <si>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</si>
  <si>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</si>
  <si>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</si>
  <si>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</si>
  <si>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</si>
  <si>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</si>
  <si>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</si>
  <si>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</si>
  <si>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</si>
  <si>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</si>
  <si>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</si>
  <si>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</si>
  <si>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</si>
  <si>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</si>
  <si>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</si>
  <si>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</si>
  <si>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</si>
  <si>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</si>
  <si>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</si>
  <si>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</si>
  <si>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</si>
  <si>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</si>
  <si>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</si>
  <si>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</si>
  <si>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</si>
  <si>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</si>
  <si>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</si>
  <si>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</si>
  <si>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</si>
  <si>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</si>
  <si>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</si>
  <si>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</si>
  <si>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</si>
  <si>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</si>
  <si>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</si>
  <si>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</si>
  <si>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</si>
  <si>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</si>
  <si>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</si>
  <si>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</si>
  <si>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</si>
  <si>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</si>
  <si>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</si>
  <si>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</si>
  <si>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</si>
  <si>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</si>
  <si>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</si>
  <si>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</si>
  <si>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</si>
  <si>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</si>
  <si>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</si>
  <si>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</si>
  <si>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</si>
  <si>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</si>
  <si>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</si>
  <si>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</si>
  <si>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</si>
  <si>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</si>
  <si>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</si>
  <si>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</si>
  <si>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</si>
  <si>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</si>
  <si>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</si>
  <si>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</si>
  <si>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</si>
  <si>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</si>
  <si>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</si>
  <si>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</si>
  <si>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</si>
  <si>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</si>
  <si>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</si>
  <si>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</si>
  <si>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</si>
  <si>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</si>
  <si>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</si>
  <si>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</si>
  <si>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</si>
  <si>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</si>
  <si>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</si>
  <si>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</si>
  <si>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</si>
  <si>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</si>
  <si>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</si>
  <si>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</si>
  <si>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</si>
  <si>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</si>
  <si>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</si>
  <si>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</si>
  <si>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</si>
  <si>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</si>
  <si>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</si>
  <si>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</si>
  <si>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</si>
  <si>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</si>
  <si>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</si>
  <si>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</si>
  <si>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</si>
  <si>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</si>
  <si>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</si>
  <si>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</si>
  <si>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</si>
  <si>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</si>
  <si>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</si>
  <si>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</si>
  <si>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</si>
  <si>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</si>
  <si>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</si>
  <si>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</si>
  <si>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</si>
  <si>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</si>
  <si>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</si>
  <si>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</si>
  <si>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</si>
  <si>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</si>
  <si>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</si>
  <si>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</si>
  <si>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</si>
  <si>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</si>
  <si>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</si>
  <si>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</si>
  <si>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</si>
  <si>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</si>
  <si>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</si>
  <si>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</si>
  <si>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</si>
  <si>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</si>
  <si>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</si>
  <si>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</si>
  <si>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</si>
  <si>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</si>
  <si>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</si>
  <si>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</si>
  <si>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</si>
  <si>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</si>
  <si>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</si>
  <si>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</si>
  <si>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</si>
  <si>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</si>
  <si>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</si>
  <si>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</si>
  <si>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</si>
  <si>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</si>
  <si>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</si>
  <si>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</si>
  <si>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</si>
  <si>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</si>
  <si>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</si>
  <si>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</si>
  <si>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</si>
  <si>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</si>
  <si>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</si>
  <si>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</si>
  <si>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</si>
  <si>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</si>
  <si>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</si>
  <si>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</si>
  <si>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</si>
  <si>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</si>
  <si>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</si>
  <si>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</si>
  <si>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</si>
  <si>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</si>
  <si>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</si>
  <si>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</si>
  <si>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</si>
  <si>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</si>
  <si>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</si>
  <si>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</si>
  <si>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</si>
  <si>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</si>
  <si>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</si>
  <si>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</si>
  <si>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</si>
  <si>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</si>
  <si>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</si>
  <si>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</si>
  <si>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</si>
  <si>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</si>
  <si>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</si>
  <si>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</si>
  <si>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</si>
  <si>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</si>
  <si>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</si>
  <si>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</si>
  <si>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</si>
  <si>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</si>
  <si>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</si>
  <si>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</si>
  <si>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</si>
  <si>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</si>
  <si>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</si>
  <si>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</si>
  <si>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</si>
  <si>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</si>
  <si>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</si>
  <si>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</si>
  <si>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</si>
  <si>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</si>
  <si>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</si>
  <si>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</si>
  <si>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</si>
  <si>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</si>
  <si>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</si>
  <si>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</si>
  <si>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</si>
  <si>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</si>
  <si>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</si>
  <si>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</si>
  <si>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</si>
  <si>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</si>
  <si>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</si>
  <si>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</si>
  <si>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</si>
  <si>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</si>
  <si>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</si>
  <si>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</si>
  <si>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</si>
  <si>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</si>
  <si>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</si>
  <si>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</si>
  <si>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</si>
  <si>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</si>
  <si>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</si>
  <si>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</si>
  <si>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</si>
  <si>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</si>
  <si>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</si>
  <si>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</si>
  <si>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</si>
  <si>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</si>
  <si>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</si>
  <si>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</si>
  <si>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</si>
  <si>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</si>
  <si>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</si>
  <si>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</si>
  <si>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</si>
  <si>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</si>
  <si>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</si>
  <si>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</si>
  <si>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</si>
  <si>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</si>
  <si>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</si>
  <si>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</si>
  <si>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</si>
  <si>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</si>
  <si>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</si>
  <si>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</si>
  <si>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</si>
  <si>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</si>
  <si>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</si>
  <si>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</si>
  <si>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</si>
  <si>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</si>
  <si>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</si>
  <si>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</si>
  <si>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</si>
  <si>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</si>
  <si>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</si>
  <si>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</si>
  <si>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</si>
  <si>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</si>
  <si>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</si>
  <si>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</si>
  <si>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</si>
  <si>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</si>
  <si>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</si>
  <si>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</si>
  <si>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</si>
  <si>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</si>
  <si>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</si>
  <si>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</si>
  <si>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</si>
  <si>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</si>
  <si>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</si>
  <si>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</si>
  <si>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</si>
  <si>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</si>
  <si>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</si>
  <si>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</si>
  <si>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</si>
  <si>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</si>
  <si>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</si>
  <si>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</si>
  <si>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</si>
  <si>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</si>
  <si>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</si>
  <si>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</si>
  <si>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</si>
  <si>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</si>
  <si>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</si>
  <si>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</si>
  <si>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</si>
  <si>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</si>
  <si>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</si>
  <si>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</si>
  <si>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</si>
  <si>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</si>
  <si>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</si>
  <si>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</si>
  <si>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</si>
  <si>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</si>
  <si>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</si>
  <si>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</si>
  <si>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</si>
  <si>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</si>
  <si>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</si>
  <si>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</si>
  <si>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</si>
  <si>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</si>
  <si>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</si>
  <si>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</si>
  <si>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</si>
  <si>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</si>
  <si>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</si>
  <si>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</si>
  <si>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</si>
  <si>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</si>
  <si>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</si>
  <si>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</si>
  <si>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</si>
  <si>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</si>
  <si>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</si>
  <si>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</si>
  <si>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</si>
  <si>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</si>
  <si>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</si>
  <si>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</si>
  <si>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</si>
  <si>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</si>
  <si>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</si>
  <si>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</si>
  <si>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</si>
  <si>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</si>
  <si>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</si>
  <si>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</si>
  <si>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</si>
  <si>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</si>
  <si>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</si>
  <si>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</si>
  <si>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</si>
  <si>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</si>
  <si>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</si>
  <si>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</si>
  <si>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</si>
  <si>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</si>
  <si>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</si>
  <si>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</si>
  <si>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</si>
  <si>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</si>
  <si>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</si>
  <si>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</si>
  <si>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</si>
  <si>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</si>
  <si>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</si>
  <si>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</si>
  <si>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</si>
  <si>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</si>
  <si>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</si>
  <si>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</si>
  <si>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</si>
  <si>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</si>
  <si>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</si>
  <si>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</si>
  <si>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</si>
  <si>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</si>
  <si>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</si>
  <si>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</si>
  <si>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</si>
  <si>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</si>
  <si>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</si>
  <si>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</si>
  <si>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</si>
  <si>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</si>
  <si>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</si>
  <si>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</si>
  <si>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</si>
  <si>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</si>
  <si>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</si>
  <si>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</si>
  <si>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</si>
  <si>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</si>
  <si>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</si>
  <si>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</si>
  <si>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</si>
  <si>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</si>
  <si>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</si>
  <si>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</si>
  <si>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</si>
  <si>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</si>
  <si>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</si>
  <si>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</si>
  <si>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</si>
  <si>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</si>
  <si>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</si>
  <si>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</si>
  <si>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</si>
  <si>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</si>
  <si>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</si>
  <si>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</si>
  <si>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</si>
  <si>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</si>
  <si>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</si>
  <si>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</si>
  <si>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</si>
  <si>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</si>
  <si>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</si>
  <si>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</si>
  <si>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</si>
  <si>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</si>
  <si>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</si>
  <si>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</si>
  <si>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</si>
  <si>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</si>
  <si>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</si>
  <si>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</si>
  <si>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</si>
  <si>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</si>
  <si>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</si>
  <si>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</si>
  <si>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</si>
  <si>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</si>
  <si>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</si>
  <si>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</si>
  <si>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</si>
  <si>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</si>
  <si>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</si>
  <si>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</si>
  <si>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</si>
  <si>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</si>
  <si>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</si>
  <si>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</si>
  <si>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</si>
  <si>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</si>
  <si>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</si>
  <si>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</si>
  <si>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</si>
  <si>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</si>
  <si>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</si>
  <si>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</si>
  <si>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</si>
  <si>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</si>
  <si>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</si>
  <si>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</si>
  <si>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</si>
  <si>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</si>
  <si>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</si>
  <si>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</si>
  <si>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</si>
  <si>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</si>
  <si>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</si>
  <si>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</si>
  <si>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</si>
  <si>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</si>
  <si>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</si>
  <si>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</si>
  <si>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</si>
  <si>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</si>
  <si>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</si>
  <si>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</si>
  <si>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</si>
  <si>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</si>
  <si>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</si>
  <si>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</si>
  <si>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</si>
  <si>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</si>
  <si>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</si>
  <si>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</si>
  <si>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</si>
  <si>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</si>
  <si>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</si>
  <si>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</si>
  <si>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</si>
  <si>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</si>
  <si>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</si>
  <si>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</si>
  <si>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</si>
  <si>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</si>
  <si>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</si>
  <si>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</si>
  <si>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</si>
  <si>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</si>
  <si>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</si>
  <si>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</si>
  <si>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</si>
  <si>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</si>
  <si>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</si>
  <si>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</si>
  <si>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</si>
  <si>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</si>
  <si>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</si>
  <si>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</si>
  <si>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</si>
  <si>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</si>
  <si>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</si>
  <si>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</si>
  <si>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</si>
  <si>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</si>
  <si>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</si>
  <si>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</si>
  <si>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</si>
  <si>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</si>
  <si>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</si>
  <si>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</si>
  <si>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</si>
  <si>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</si>
  <si>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</si>
  <si>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</si>
  <si>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</si>
  <si>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</si>
  <si>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</si>
  <si>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</si>
  <si>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</si>
  <si>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</si>
  <si>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</si>
  <si>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</si>
  <si>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</si>
  <si>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</si>
  <si>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</si>
  <si>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</si>
  <si>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</si>
  <si>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</si>
  <si>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</si>
  <si>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</si>
  <si>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</si>
  <si>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</si>
  <si>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</si>
  <si>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</si>
  <si>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</si>
  <si>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</si>
  <si>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</si>
  <si>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</si>
  <si>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</si>
  <si>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</si>
  <si>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</si>
  <si>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</si>
  <si>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</si>
  <si>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</si>
  <si>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</si>
  <si>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</si>
  <si>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</si>
  <si>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</si>
  <si>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</si>
  <si>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</si>
  <si>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</si>
  <si>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</si>
  <si>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</si>
  <si>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</si>
  <si>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</si>
  <si>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</si>
  <si>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</si>
  <si>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</si>
  <si>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</si>
  <si>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</si>
  <si>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</si>
  <si>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</si>
  <si>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</si>
  <si>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</si>
  <si>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</si>
  <si>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</si>
  <si>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</si>
  <si>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</si>
  <si>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</si>
  <si>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</si>
  <si>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</si>
  <si>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</si>
  <si>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</si>
  <si>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</si>
  <si>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</si>
  <si>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</si>
  <si>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</si>
  <si>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</si>
  <si>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</si>
  <si>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</si>
  <si>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</si>
  <si>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</si>
  <si>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</si>
  <si>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</si>
  <si>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</si>
  <si>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</si>
  <si>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</si>
  <si>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</si>
  <si>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</si>
  <si>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</si>
  <si>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</si>
  <si>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</si>
  <si>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</si>
  <si>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</si>
  <si>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</si>
  <si>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</si>
  <si>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</si>
  <si>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</si>
  <si>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</si>
  <si>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</si>
  <si>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</si>
  <si>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</si>
  <si>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</si>
  <si>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</si>
  <si>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</si>
  <si>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</si>
  <si>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</si>
  <si>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</si>
  <si>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</si>
  <si>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</si>
  <si>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</si>
  <si>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</si>
  <si>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</si>
  <si>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</si>
  <si>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</si>
  <si>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</si>
  <si>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</si>
  <si>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</si>
  <si>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</si>
  <si>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</si>
  <si>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</si>
  <si>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</si>
  <si>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</si>
  <si>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</si>
  <si>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</si>
  <si>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</si>
  <si>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</si>
  <si>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</si>
  <si>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</si>
  <si>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</si>
  <si>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</si>
  <si>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</si>
  <si>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</si>
  <si>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</si>
  <si>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</si>
  <si>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</si>
  <si>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</si>
  <si>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</si>
  <si>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</si>
  <si>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</si>
  <si>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</si>
  <si>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</si>
  <si>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</si>
  <si>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</si>
  <si>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</si>
  <si>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</si>
  <si>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</si>
  <si>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</si>
  <si>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</si>
  <si>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</si>
  <si>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</si>
  <si>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</si>
  <si>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</si>
  <si>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</si>
  <si>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</si>
  <si>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</si>
  <si>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</si>
  <si>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</si>
  <si>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</si>
  <si>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</si>
  <si>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</si>
  <si>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</si>
  <si>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</si>
  <si>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</si>
  <si>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</si>
  <si>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</si>
  <si>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</si>
  <si>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</si>
  <si>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</si>
  <si>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</si>
  <si>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</si>
  <si>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</si>
  <si>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</si>
  <si>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</si>
  <si>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</si>
  <si>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</si>
  <si>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</si>
  <si>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</si>
  <si>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</si>
  <si>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</si>
  <si>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</si>
  <si>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</si>
  <si>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</si>
  <si>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</si>
  <si>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</si>
  <si>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</si>
  <si>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</si>
  <si>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</si>
  <si>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</si>
  <si>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</si>
  <si>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</si>
  <si>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</si>
  <si>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</si>
  <si>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</si>
  <si>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</si>
  <si>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</si>
  <si>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</si>
  <si>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</si>
  <si>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</si>
  <si>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</si>
  <si>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</si>
  <si>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</si>
  <si>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</si>
  <si>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</si>
  <si>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</si>
  <si>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</si>
  <si>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</si>
  <si>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</si>
  <si>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</si>
  <si>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</si>
  <si>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</si>
  <si>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</si>
  <si>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</si>
  <si>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</si>
  <si>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</si>
  <si>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</si>
  <si>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</si>
  <si>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</si>
  <si>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</si>
  <si>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</si>
  <si>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</si>
  <si>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</si>
  <si>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</si>
  <si>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</si>
  <si>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</si>
  <si>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</si>
  <si>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</si>
  <si>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</si>
  <si>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</si>
  <si>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</si>
  <si>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</si>
  <si>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</si>
  <si>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</si>
  <si>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</si>
  <si>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</si>
  <si>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</si>
  <si>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</si>
  <si>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</si>
  <si>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</si>
  <si>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</si>
  <si>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</si>
  <si>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</si>
  <si>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</si>
  <si>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</si>
  <si>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</si>
  <si>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</si>
  <si>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</si>
  <si>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</si>
  <si>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</si>
  <si>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</si>
  <si>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</si>
  <si>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</si>
  <si>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</si>
  <si>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</si>
  <si>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</si>
  <si>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</si>
  <si>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</si>
  <si>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</si>
  <si>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</si>
  <si>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</si>
  <si>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</si>
  <si>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</si>
  <si>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</si>
  <si>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</si>
  <si>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</si>
  <si>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</si>
  <si>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</si>
  <si>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</si>
  <si>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</si>
  <si>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</si>
  <si>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</si>
  <si>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</si>
  <si>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</si>
  <si>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</si>
  <si>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</si>
  <si>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</si>
  <si>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</si>
  <si>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</si>
  <si>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</si>
  <si>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</si>
  <si>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</si>
  <si>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</si>
  <si>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</si>
  <si>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</si>
  <si>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</si>
  <si>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</si>
  <si>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</si>
  <si>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</si>
  <si>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</si>
  <si>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</si>
  <si>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</si>
  <si>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</si>
  <si>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</si>
  <si>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</si>
  <si>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</si>
  <si>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</si>
  <si>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</si>
  <si>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</si>
  <si>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</si>
  <si>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</si>
  <si>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</si>
  <si>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</si>
  <si>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</si>
  <si>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</si>
  <si>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</si>
  <si>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</si>
  <si>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</si>
  <si>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</si>
  <si>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</si>
  <si>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</si>
  <si>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</si>
  <si>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</si>
  <si>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</si>
  <si>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</si>
  <si>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</si>
  <si>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</si>
  <si>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</si>
  <si>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</si>
  <si>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</si>
  <si>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</si>
  <si>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</si>
  <si>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</si>
  <si>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</si>
  <si>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</si>
  <si>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</si>
  <si>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</si>
  <si>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</si>
  <si>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</si>
  <si>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</si>
  <si>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</si>
  <si>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</si>
  <si>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</si>
  <si>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</si>
  <si>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</si>
  <si>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</si>
  <si>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</si>
  <si>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</si>
  <si>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</si>
  <si>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</si>
  <si>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</si>
  <si>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</si>
  <si>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</si>
  <si>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</si>
  <si>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</si>
  <si>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</si>
  <si>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</si>
  <si>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</si>
  <si>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</si>
  <si>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</si>
  <si>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</si>
  <si>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</si>
  <si>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</si>
  <si>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</si>
  <si>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</si>
  <si>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</si>
  <si>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</si>
  <si>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</si>
  <si>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</si>
  <si>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</si>
  <si>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</si>
  <si>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</si>
  <si>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</si>
  <si>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</si>
  <si>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</si>
  <si>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</si>
  <si>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</si>
  <si>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</si>
  <si>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</si>
  <si>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</si>
  <si>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</si>
  <si>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</si>
  <si>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</si>
  <si>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</si>
  <si>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</si>
  <si>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</si>
  <si>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</si>
  <si>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</si>
  <si>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</si>
  <si>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</si>
  <si>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</si>
  <si>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</si>
  <si>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</si>
  <si>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</si>
  <si>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</si>
  <si>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</si>
  <si>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</si>
  <si>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</si>
  <si>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</si>
  <si>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</si>
  <si>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</si>
  <si>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</si>
  <si>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</si>
  <si>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</si>
  <si>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</si>
  <si>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</si>
  <si>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</si>
  <si>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</si>
  <si>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</si>
  <si>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</si>
  <si>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</si>
  <si>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</si>
  <si>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</si>
  <si>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</si>
  <si>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</si>
  <si>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</si>
  <si>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</si>
  <si>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</si>
  <si>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</si>
  <si>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</si>
  <si>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</si>
  <si>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</si>
  <si>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</si>
  <si>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</si>
  <si>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</si>
  <si>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</si>
  <si>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</si>
  <si>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</si>
  <si>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</si>
  <si>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</si>
  <si>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</si>
  <si>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</si>
  <si>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</si>
  <si>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</si>
  <si>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</si>
  <si>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</si>
  <si>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</si>
  <si>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</si>
  <si>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</si>
  <si>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</si>
  <si>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</si>
  <si>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</si>
  <si>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</si>
  <si>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</si>
  <si>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</si>
  <si>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</si>
  <si>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</si>
  <si>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</si>
  <si>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</si>
  <si>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</si>
  <si>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</si>
  <si>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</si>
  <si>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</si>
  <si>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</si>
  <si>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</si>
  <si>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</si>
  <si>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</si>
  <si>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</si>
  <si>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</si>
  <si>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</si>
  <si>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</si>
  <si>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</si>
  <si>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</si>
  <si>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</si>
  <si>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</si>
  <si>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</si>
  <si>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</si>
  <si>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</si>
  <si>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</si>
  <si>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</si>
  <si>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</si>
  <si>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</si>
  <si>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</si>
  <si>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</si>
  <si>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</si>
  <si>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</si>
  <si>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</si>
  <si>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</si>
  <si>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</si>
  <si>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</si>
  <si>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</si>
  <si>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</si>
  <si>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</si>
  <si>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</si>
  <si>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</si>
  <si>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</si>
  <si>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</si>
  <si>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</si>
  <si>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</si>
  <si>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</si>
  <si>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</si>
  <si>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</si>
  <si>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</si>
  <si>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</si>
  <si>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</si>
  <si>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</si>
  <si>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</si>
  <si>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</si>
  <si>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</si>
  <si>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</si>
  <si>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</si>
  <si>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</si>
  <si>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</si>
  <si>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</si>
  <si>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</si>
  <si>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</si>
  <si>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</si>
  <si>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</si>
  <si>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</si>
  <si>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</si>
  <si>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</si>
  <si>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</si>
  <si>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</si>
  <si>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</si>
  <si>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</si>
  <si>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</si>
  <si>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</si>
  <si>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</si>
  <si>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</si>
  <si>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</si>
  <si>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</si>
  <si>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</si>
  <si>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</si>
  <si>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</si>
  <si>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</si>
  <si>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</si>
  <si>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</si>
  <si>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</si>
  <si>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</si>
  <si>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</si>
  <si>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</si>
  <si>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</si>
  <si>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</si>
  <si>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</si>
  <si>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</si>
  <si>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</si>
  <si>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</si>
  <si>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</si>
  <si>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</si>
  <si>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</si>
  <si>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</si>
  <si>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</si>
  <si>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</si>
  <si>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</si>
  <si>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</si>
  <si>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</si>
  <si>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</si>
  <si>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</si>
  <si>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</si>
  <si>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</si>
  <si>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</si>
  <si>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</si>
  <si>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</si>
  <si>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</si>
  <si>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</si>
  <si>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</si>
  <si>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</si>
  <si>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</si>
  <si>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</si>
  <si>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</si>
  <si>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</si>
  <si>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</si>
  <si>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</si>
  <si>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</si>
  <si>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</si>
  <si>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</si>
  <si>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</si>
  <si>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</si>
  <si>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</si>
  <si>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</si>
  <si>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</si>
  <si>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</si>
  <si>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</si>
  <si>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</si>
  <si>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</si>
  <si>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</si>
  <si>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</si>
  <si>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</si>
  <si>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</si>
  <si>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</si>
  <si>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</si>
  <si>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</si>
  <si>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</si>
  <si>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</si>
  <si>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</si>
  <si>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</si>
  <si>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</si>
  <si>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</si>
  <si>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</si>
  <si>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</si>
  <si>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</si>
  <si>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</si>
  <si>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</si>
  <si>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</si>
  <si>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</si>
  <si>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</si>
  <si>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</si>
  <si>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</si>
  <si>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</si>
  <si>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</si>
  <si>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</si>
  <si>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</si>
  <si>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</si>
  <si>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</si>
  <si>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</si>
  <si>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</si>
  <si>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</si>
  <si>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</si>
  <si>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</si>
  <si>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</si>
  <si>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</si>
  <si>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</si>
  <si>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</si>
  <si>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</si>
  <si>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</si>
  <si>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</si>
  <si>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</si>
  <si>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</si>
  <si>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</si>
  <si>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</si>
  <si>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</si>
  <si>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</si>
  <si>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</si>
  <si>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</si>
  <si>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</si>
  <si>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</si>
  <si>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</si>
  <si>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</si>
  <si>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</si>
  <si>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</si>
  <si>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</si>
  <si>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</si>
  <si>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</si>
  <si>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</si>
  <si>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</si>
  <si>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</si>
  <si>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</si>
  <si>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</si>
  <si>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</si>
  <si>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</si>
  <si>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</si>
  <si>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</si>
  <si>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</si>
  <si>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</si>
  <si>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</si>
  <si>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</si>
  <si>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</si>
  <si>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</si>
  <si>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</si>
  <si>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</si>
  <si>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</si>
  <si>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</si>
  <si>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</si>
  <si>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</si>
  <si>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</si>
  <si>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</si>
  <si>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</si>
  <si>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</si>
  <si>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</si>
  <si>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</si>
  <si>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</si>
  <si>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</si>
  <si>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</si>
  <si>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</si>
  <si>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</si>
  <si>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</si>
  <si>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</si>
  <si>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</si>
  <si>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</si>
  <si>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</si>
  <si>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</si>
  <si>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</si>
  <si>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</si>
  <si>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</si>
  <si>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</si>
  <si>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</si>
  <si>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</si>
  <si>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</si>
  <si>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</si>
  <si>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</si>
  <si>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</si>
  <si>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</si>
  <si>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</si>
  <si>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</si>
  <si>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</si>
  <si>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</si>
  <si>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</si>
  <si>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</si>
  <si>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</si>
  <si>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</si>
  <si>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</si>
  <si>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</si>
  <si>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</si>
  <si>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</si>
  <si>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</si>
  <si>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</si>
  <si>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</si>
  <si>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</si>
  <si>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</si>
  <si>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</si>
  <si>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</si>
  <si>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</si>
  <si>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</si>
  <si>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</si>
  <si>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</si>
  <si>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</si>
  <si>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</si>
  <si>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</si>
  <si>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</si>
  <si>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</si>
  <si>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</si>
  <si>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</si>
  <si>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</si>
  <si>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</si>
  <si>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</si>
  <si>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</si>
  <si>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</si>
  <si>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</si>
  <si>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</si>
  <si>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</si>
  <si>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</si>
  <si>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</si>
  <si>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</si>
  <si>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</si>
  <si>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</si>
  <si>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</si>
  <si>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</si>
  <si>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</si>
  <si>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</si>
  <si>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</si>
  <si>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</si>
  <si>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</si>
  <si>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</si>
  <si>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</si>
  <si>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</si>
  <si>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</si>
  <si>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</si>
  <si>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</si>
  <si>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</si>
  <si>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</si>
  <si>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</si>
  <si>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</si>
  <si>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</si>
  <si>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</si>
  <si>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</si>
  <si>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</si>
  <si>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</si>
  <si>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</si>
  <si>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</si>
  <si>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</si>
  <si>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</si>
  <si>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</si>
  <si>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</si>
  <si>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</si>
  <si>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</si>
  <si>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</si>
  <si>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</si>
  <si>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</si>
  <si>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</si>
  <si>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</si>
  <si>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</si>
  <si>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</si>
  <si>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</si>
  <si>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</si>
  <si>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</si>
  <si>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</si>
  <si>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</si>
  <si>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</si>
  <si>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</si>
  <si>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</si>
  <si>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</si>
  <si>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</si>
  <si>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</si>
  <si>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</si>
  <si>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</si>
  <si>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</si>
  <si>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</si>
  <si>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</si>
  <si>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</si>
  <si>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</si>
  <si>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</si>
  <si>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</si>
  <si>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</si>
  <si>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</si>
  <si>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</si>
  <si>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</si>
  <si>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</si>
  <si>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</si>
  <si>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</si>
  <si>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</si>
  <si>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</si>
  <si>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</si>
  <si>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</si>
  <si>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</si>
  <si>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</si>
  <si>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</si>
  <si>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</si>
  <si>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</si>
  <si>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</si>
  <si>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</si>
  <si>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</si>
  <si>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</si>
  <si>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</si>
  <si>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</si>
  <si>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</si>
  <si>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</si>
  <si>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</si>
  <si>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</si>
  <si>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</si>
  <si>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</si>
  <si>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</si>
  <si>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</si>
  <si>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</si>
  <si>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</si>
  <si>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</si>
  <si>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</si>
  <si>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</si>
  <si>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</si>
  <si>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</si>
  <si>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</si>
  <si>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</si>
  <si>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</si>
  <si>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</si>
  <si>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</si>
  <si>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</si>
  <si>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</si>
  <si>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</si>
  <si>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</si>
  <si>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</si>
  <si>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</si>
  <si>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</si>
  <si>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</si>
  <si>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</si>
  <si>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</si>
  <si>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</si>
  <si>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</si>
  <si>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</si>
  <si>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</si>
  <si>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</si>
  <si>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</si>
  <si>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</si>
  <si>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</si>
  <si>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</si>
  <si>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</si>
  <si>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</si>
  <si>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</si>
  <si>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</si>
  <si>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</si>
  <si>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</si>
  <si>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</si>
  <si>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</si>
  <si>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</si>
  <si>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</si>
  <si>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</si>
  <si>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</si>
  <si>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</si>
  <si>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</si>
  <si>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</si>
  <si>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</si>
  <si>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</si>
  <si>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</si>
  <si>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</si>
  <si>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</si>
  <si>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</si>
  <si>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</si>
  <si>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</si>
  <si>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</si>
  <si>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</si>
  <si>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</si>
  <si>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</si>
  <si>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</si>
  <si>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</si>
  <si>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</si>
  <si>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</si>
  <si>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</si>
  <si>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</si>
  <si>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</si>
  <si>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</si>
  <si>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</si>
  <si>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</si>
  <si>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</si>
  <si>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</si>
  <si>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</si>
  <si>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</si>
  <si>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</si>
  <si>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</si>
  <si>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</si>
  <si>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</si>
  <si>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</si>
  <si>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</si>
  <si>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</si>
  <si>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</si>
  <si>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</si>
  <si>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</si>
  <si>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</si>
  <si>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</si>
  <si>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</si>
  <si>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</si>
  <si>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</si>
  <si>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</si>
  <si>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</si>
  <si>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</si>
  <si>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</si>
  <si>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</si>
  <si>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</si>
  <si>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</si>
  <si>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</si>
  <si>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</si>
  <si>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</si>
  <si>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</si>
  <si>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</si>
  <si>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</si>
  <si>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</si>
  <si>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</si>
  <si>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</si>
  <si>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</si>
  <si>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</si>
  <si>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</si>
  <si>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</si>
  <si>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</si>
  <si>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</si>
  <si>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</si>
  <si>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</si>
  <si>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</si>
  <si>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</si>
  <si>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</si>
  <si>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</si>
  <si>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</si>
  <si>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</si>
  <si>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</si>
  <si>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</si>
  <si>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</si>
  <si>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</si>
  <si>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</si>
  <si>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</si>
  <si>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</si>
  <si>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</si>
  <si>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</si>
  <si>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</si>
  <si>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</si>
  <si>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</si>
  <si>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</si>
  <si>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</si>
  <si>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</si>
  <si>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</si>
  <si>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</si>
  <si>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</si>
  <si>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</si>
  <si>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</si>
  <si>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</si>
  <si>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</si>
  <si>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</si>
  <si>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</si>
  <si>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</si>
  <si>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</si>
  <si>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</si>
  <si>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</si>
  <si>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</si>
  <si>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</si>
  <si>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</si>
  <si>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</si>
  <si>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</si>
  <si>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</si>
  <si>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</si>
  <si>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</si>
  <si>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</si>
  <si>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</si>
  <si>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</si>
  <si>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</si>
  <si>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</si>
  <si>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</si>
  <si>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</si>
  <si>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</si>
  <si>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</si>
  <si>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</si>
  <si>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</si>
  <si>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</si>
  <si>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</si>
  <si>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</si>
  <si>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</si>
  <si>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</si>
  <si>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</si>
  <si>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</si>
  <si>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</si>
  <si>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</si>
  <si>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</si>
  <si>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</si>
  <si>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</si>
  <si>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</si>
  <si>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</si>
  <si>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</si>
  <si>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</si>
  <si>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</si>
  <si>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</si>
  <si>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</si>
  <si>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</si>
  <si>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</si>
  <si>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</si>
  <si>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</si>
  <si>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</si>
  <si>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</si>
  <si>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</si>
  <si>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</si>
  <si>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</si>
  <si>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</si>
  <si>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</si>
  <si>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</si>
  <si>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</si>
  <si>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</si>
  <si>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</si>
  <si>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</si>
  <si>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</si>
  <si>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</si>
  <si>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</si>
  <si>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</si>
  <si>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</si>
  <si>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</si>
  <si>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</si>
  <si>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</si>
  <si>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</si>
  <si>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</si>
  <si>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</si>
  <si>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</si>
  <si>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</si>
  <si>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</si>
  <si>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</si>
  <si>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</si>
  <si>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</si>
  <si>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</si>
  <si>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</si>
  <si>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</si>
  <si>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</si>
  <si>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</si>
  <si>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</si>
  <si>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</si>
  <si>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</si>
  <si>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</si>
  <si>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</si>
  <si>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</si>
  <si>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</si>
  <si>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</si>
  <si>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</si>
  <si>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</si>
  <si>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</si>
  <si>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</si>
  <si>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</si>
  <si>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</si>
  <si>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</si>
  <si>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</si>
  <si>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</si>
  <si>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</si>
  <si>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</si>
  <si>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</si>
  <si>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</si>
  <si>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</si>
  <si>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</si>
  <si>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</si>
  <si>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</si>
  <si>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</si>
  <si>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</si>
  <si>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</si>
  <si>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</si>
  <si>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</si>
  <si>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</si>
  <si>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</si>
  <si>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</si>
  <si>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</si>
  <si>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</si>
  <si>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</si>
  <si>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</si>
  <si>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</si>
  <si>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</si>
  <si>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</si>
  <si>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</si>
  <si>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</si>
  <si>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</si>
  <si>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</si>
  <si>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</si>
  <si>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</si>
  <si>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</si>
  <si>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</si>
  <si>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</si>
  <si>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</si>
  <si>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</si>
  <si>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</si>
  <si>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</si>
  <si>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</si>
  <si>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</si>
  <si>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</si>
  <si>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</si>
  <si>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</si>
  <si>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</si>
  <si>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</si>
  <si>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</si>
  <si>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</si>
  <si>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</si>
  <si>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</si>
  <si>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</si>
  <si>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</si>
  <si>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</si>
  <si>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</si>
  <si>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</si>
  <si>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</si>
  <si>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</si>
  <si>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</si>
  <si>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</si>
  <si>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</si>
  <si>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</si>
  <si>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</si>
  <si>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</si>
  <si>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</si>
  <si>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</si>
  <si>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</si>
  <si>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</si>
  <si>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</si>
  <si>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</si>
  <si>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</si>
  <si>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</si>
  <si>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</si>
  <si>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</si>
  <si>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</si>
  <si>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</si>
  <si>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</si>
  <si>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</si>
  <si>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</si>
  <si>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</si>
  <si>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</si>
  <si>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</si>
  <si>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</si>
  <si>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</si>
  <si>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</si>
  <si>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</si>
  <si>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</si>
  <si>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</si>
  <si>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</si>
  <si>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</si>
  <si>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</si>
  <si>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</si>
  <si>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</si>
  <si>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</si>
  <si>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</si>
  <si>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</si>
  <si>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</si>
  <si>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</si>
  <si>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</si>
  <si>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</si>
  <si>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</si>
  <si>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</si>
  <si>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</si>
  <si>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</si>
  <si>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</si>
  <si>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</si>
  <si>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</si>
  <si>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</si>
  <si>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</si>
  <si>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</si>
  <si>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</si>
  <si>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</si>
  <si>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</si>
  <si>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</si>
  <si>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</si>
  <si>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</si>
  <si>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</si>
  <si>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</si>
  <si>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</si>
  <si>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</si>
  <si>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</si>
  <si>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</si>
  <si>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</si>
  <si>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</si>
  <si>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</si>
  <si>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</si>
  <si>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</si>
  <si>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</si>
  <si>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</si>
  <si>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</si>
  <si>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</si>
  <si>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</si>
  <si>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</si>
  <si>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</si>
  <si>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</si>
  <si>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</si>
  <si>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</si>
  <si>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</si>
  <si>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</si>
  <si>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</si>
  <si>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</si>
  <si>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</si>
  <si>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</si>
  <si>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</si>
  <si>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</si>
  <si>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</si>
  <si>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</si>
  <si>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</si>
  <si>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</si>
  <si>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</si>
  <si>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</si>
  <si>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</si>
  <si>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</si>
  <si>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</si>
  <si>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</si>
  <si>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</si>
  <si>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</si>
  <si>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</si>
  <si>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</si>
  <si>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</si>
  <si>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</si>
  <si>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</si>
  <si>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</si>
  <si>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</si>
  <si>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</si>
  <si>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</si>
  <si>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</si>
  <si>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</si>
  <si>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</si>
  <si>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</si>
  <si>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</si>
  <si>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</si>
  <si>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</si>
  <si>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</si>
  <si>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</si>
  <si>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</si>
  <si>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</si>
  <si>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</si>
  <si>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</si>
  <si>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</si>
  <si>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</si>
  <si>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</si>
  <si>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</si>
  <si>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</si>
  <si>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</si>
  <si>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</si>
  <si>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</si>
  <si>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</si>
  <si>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</si>
  <si>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</si>
  <si>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</si>
  <si>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</si>
  <si>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</si>
  <si>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</si>
  <si>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</si>
  <si>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</si>
  <si>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</si>
  <si>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</si>
  <si>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</si>
  <si>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</si>
  <si>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</si>
  <si>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</si>
  <si>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</si>
  <si>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</si>
  <si>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</si>
  <si>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</si>
  <si>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</si>
  <si>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</si>
  <si>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</si>
  <si>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</si>
  <si>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</si>
  <si>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</si>
  <si>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</si>
  <si>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</si>
  <si>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</si>
  <si>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</si>
  <si>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</si>
  <si>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</si>
  <si>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</si>
  <si>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</si>
  <si>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</si>
  <si>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</si>
  <si>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</si>
  <si>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</si>
  <si>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</si>
  <si>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</si>
  <si>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</si>
  <si>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</si>
  <si>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</si>
  <si>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</si>
  <si>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</si>
  <si>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</si>
  <si>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</si>
  <si>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</si>
  <si>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</si>
  <si>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</si>
  <si>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</si>
  <si>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</si>
  <si>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</si>
  <si>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</si>
  <si>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</si>
  <si>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</si>
  <si>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</si>
  <si>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</si>
  <si>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</si>
  <si>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</si>
  <si>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</si>
  <si>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</si>
  <si>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</si>
  <si>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</si>
  <si>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</si>
  <si>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</si>
  <si>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</si>
  <si>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</si>
  <si>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</si>
  <si>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</si>
  <si>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</si>
  <si>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</si>
  <si>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</si>
  <si>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</si>
  <si>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</si>
  <si>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</si>
  <si>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</si>
  <si>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</si>
  <si>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</si>
  <si>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</si>
  <si>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</si>
  <si>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</si>
  <si>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</si>
  <si>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</si>
  <si>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</si>
  <si>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</si>
  <si>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</si>
  <si>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</si>
  <si>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</si>
  <si>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</si>
  <si>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</si>
  <si>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</si>
  <si>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</si>
  <si>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</si>
  <si>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</si>
  <si>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</si>
  <si>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</si>
  <si>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</si>
  <si>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</si>
  <si>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</si>
  <si>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</si>
  <si>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</si>
  <si>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</si>
  <si>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</si>
  <si>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</si>
  <si>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</si>
  <si>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</si>
  <si>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</si>
  <si>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</si>
  <si>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</si>
  <si>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</si>
  <si>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</si>
  <si>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</si>
  <si>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</si>
  <si>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</si>
  <si>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</si>
  <si>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</si>
  <si>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</si>
  <si>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</si>
  <si>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</si>
  <si>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</si>
  <si>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</si>
  <si>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</si>
  <si>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</si>
  <si>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</si>
  <si>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</si>
  <si>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</si>
  <si>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</si>
  <si>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</si>
  <si>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</si>
  <si>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</si>
  <si>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</si>
  <si>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</si>
  <si>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</si>
  <si>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</si>
  <si>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</si>
  <si>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</si>
  <si>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</si>
  <si>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</si>
  <si>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</si>
  <si>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</si>
  <si>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</si>
  <si>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</si>
  <si>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</si>
  <si>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</si>
  <si>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</si>
  <si>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</si>
  <si>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</si>
  <si>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</si>
  <si>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</si>
  <si>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</si>
  <si>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</si>
  <si>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</si>
  <si>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</si>
  <si>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</si>
  <si>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</si>
  <si>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</si>
  <si>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</si>
  <si>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</si>
  <si>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</si>
  <si>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</si>
  <si>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</si>
  <si>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</si>
  <si>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</si>
  <si>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</si>
  <si>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</si>
  <si>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</si>
  <si>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</si>
  <si>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</si>
  <si>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</si>
  <si>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</si>
  <si>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</si>
  <si>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</si>
  <si>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</si>
  <si>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</si>
  <si>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</si>
  <si>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</si>
  <si>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</si>
  <si>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</si>
  <si>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</si>
  <si>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</si>
  <si>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</si>
  <si>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</si>
  <si>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</si>
  <si>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</si>
  <si>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</si>
  <si>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</si>
  <si>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</si>
  <si>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</si>
  <si>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</si>
  <si>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</si>
  <si>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</si>
  <si>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</si>
  <si>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</si>
  <si>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</si>
  <si>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</si>
  <si>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</si>
  <si>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</si>
  <si>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</si>
  <si>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</si>
  <si>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</si>
  <si>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</si>
  <si>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</si>
  <si>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</si>
  <si>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</si>
  <si>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</si>
  <si>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</si>
  <si>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</si>
  <si>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</si>
  <si>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</si>
  <si>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</si>
  <si>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</si>
  <si>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</si>
  <si>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</si>
  <si>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</si>
  <si>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</si>
  <si>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</si>
  <si>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</si>
  <si>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</si>
  <si>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</si>
  <si>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</si>
  <si>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</si>
  <si>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</si>
  <si>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</si>
  <si>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</si>
  <si>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</si>
  <si>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</si>
  <si>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</si>
  <si>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</si>
  <si>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</si>
  <si>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</si>
  <si>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</si>
  <si>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</si>
  <si>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</si>
  <si>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</si>
  <si>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</si>
  <si>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</si>
  <si>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</si>
  <si>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</si>
  <si>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</si>
  <si>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</si>
  <si>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</si>
  <si>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</si>
  <si>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</si>
  <si>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</si>
  <si>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</si>
  <si>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</si>
  <si>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</si>
  <si>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</si>
  <si>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</si>
  <si>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</si>
  <si>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</si>
  <si>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</si>
  <si>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</si>
  <si>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</si>
  <si>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</si>
  <si>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</si>
  <si>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</si>
  <si>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</si>
  <si>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</si>
  <si>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</si>
  <si>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</si>
  <si>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</si>
  <si>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</si>
  <si>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</si>
  <si>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</si>
  <si>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</si>
  <si>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</si>
  <si>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</si>
  <si>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</si>
  <si>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</si>
  <si>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</si>
  <si>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</si>
  <si>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</si>
  <si>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</si>
  <si>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</si>
  <si>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</si>
  <si>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</si>
  <si>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</si>
  <si>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</si>
  <si>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</si>
  <si>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</si>
  <si>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</si>
  <si>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</si>
  <si>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</si>
  <si>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</si>
  <si>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</si>
  <si>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</si>
  <si>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</si>
  <si>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</si>
  <si>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</si>
  <si>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</si>
  <si>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</si>
  <si>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</si>
  <si>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</si>
  <si>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</si>
  <si>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</si>
  <si>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</si>
  <si>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</si>
  <si>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</si>
  <si>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</si>
  <si>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</si>
  <si>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</si>
  <si>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</si>
  <si>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</si>
  <si>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</si>
  <si>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</si>
  <si>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</si>
  <si>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</si>
  <si>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</si>
  <si>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</si>
  <si>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</si>
  <si>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</si>
  <si>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</si>
  <si>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</si>
  <si>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</si>
  <si>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</si>
  <si>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</si>
  <si>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</si>
  <si>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</si>
  <si>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</si>
  <si>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</si>
  <si>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</si>
  <si>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</si>
  <si>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</si>
  <si>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</si>
  <si>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</si>
  <si>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</si>
  <si>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</si>
  <si>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</si>
  <si>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</si>
  <si>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</si>
  <si>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</si>
  <si>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</si>
  <si>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</si>
  <si>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</si>
  <si>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</si>
  <si>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</si>
  <si>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</si>
  <si>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</si>
  <si>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</si>
  <si>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</si>
  <si>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</si>
  <si>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</si>
  <si>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</si>
  <si>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</si>
  <si>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</si>
  <si>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</si>
  <si>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</si>
  <si>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</si>
  <si>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</si>
  <si>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</si>
  <si>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</si>
  <si>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</si>
  <si>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</si>
  <si>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</si>
  <si>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</si>
  <si>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</si>
  <si>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</si>
  <si>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</si>
  <si>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</si>
  <si>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</si>
  <si>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</si>
  <si>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</si>
  <si>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</si>
  <si>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</si>
  <si>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</si>
  <si>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</si>
  <si>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</si>
  <si>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</si>
  <si>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</si>
  <si>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</si>
  <si>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</si>
  <si>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</si>
  <si>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</si>
  <si>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</si>
  <si>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</si>
  <si>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</si>
  <si>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</si>
  <si>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</si>
  <si>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</si>
  <si>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</si>
  <si>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</si>
  <si>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</si>
  <si>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</si>
  <si>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</si>
  <si>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</si>
  <si>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</si>
  <si>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</si>
  <si>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</si>
  <si>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</si>
  <si>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</si>
  <si>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</si>
  <si>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</si>
  <si>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</si>
  <si>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</si>
  <si>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</si>
  <si>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</si>
  <si>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</si>
  <si>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</si>
  <si>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</si>
  <si>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</si>
  <si>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</si>
  <si>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</si>
  <si>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</si>
  <si>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</si>
  <si>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</si>
  <si>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</si>
  <si>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</si>
  <si>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</si>
  <si>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</si>
  <si>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</si>
  <si>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</si>
  <si>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</si>
  <si>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</si>
  <si>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</si>
  <si>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</si>
  <si>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</si>
  <si>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</si>
  <si>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</si>
  <si>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</si>
  <si>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</si>
  <si>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</si>
  <si>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</si>
  <si>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</si>
  <si>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</si>
  <si>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</si>
  <si>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</si>
  <si>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</si>
  <si>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</si>
  <si>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</si>
  <si>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</si>
  <si>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</si>
  <si>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</si>
  <si>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</si>
  <si>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</si>
  <si>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</si>
  <si>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</si>
  <si>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</si>
  <si>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</si>
  <si>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</si>
  <si>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</si>
  <si>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</si>
  <si>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</si>
  <si>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</si>
  <si>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</si>
  <si>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</si>
  <si>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</si>
  <si>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</si>
  <si>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</si>
  <si>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</si>
  <si>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</si>
  <si>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</si>
  <si>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</si>
  <si>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</si>
  <si>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</si>
  <si>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</si>
  <si>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</si>
  <si>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</si>
  <si>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</si>
  <si>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</si>
  <si>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</si>
  <si>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</si>
  <si>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</si>
  <si>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</si>
  <si>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</si>
  <si>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</si>
  <si>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</si>
  <si>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</si>
  <si>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</si>
  <si>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</si>
  <si>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</si>
  <si>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</si>
  <si>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</si>
  <si>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</si>
  <si>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</si>
  <si>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</si>
  <si>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</si>
  <si>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</si>
  <si>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</si>
  <si>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</si>
  <si>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</si>
  <si>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</si>
  <si>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</si>
  <si>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</si>
  <si>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</si>
  <si>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</si>
  <si>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</si>
  <si>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</si>
  <si>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</si>
  <si>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</si>
  <si>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</si>
  <si>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</si>
  <si>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</si>
  <si>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</si>
  <si>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</si>
  <si>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</si>
  <si>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</si>
  <si>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</si>
  <si>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</si>
  <si>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</si>
  <si>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</si>
  <si>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</si>
  <si>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</si>
  <si>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</si>
  <si>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</si>
  <si>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</si>
  <si>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</si>
  <si>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</si>
  <si>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</si>
  <si>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</si>
  <si>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</si>
  <si>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</si>
  <si>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</si>
  <si>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</si>
  <si>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</si>
  <si>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</si>
  <si>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</si>
  <si>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</si>
  <si>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</si>
  <si>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</si>
  <si>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</si>
  <si>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</si>
  <si>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</si>
  <si>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</si>
  <si>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</si>
  <si>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</si>
  <si>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</si>
  <si>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</si>
  <si>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</si>
  <si>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</si>
  <si>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</si>
  <si>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</si>
  <si>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</si>
  <si>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</si>
  <si>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</si>
  <si>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</si>
  <si>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</si>
  <si>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</si>
  <si>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</si>
  <si>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</si>
  <si>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</si>
  <si>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</si>
  <si>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</si>
  <si>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</si>
  <si>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</si>
  <si>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</si>
  <si>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</si>
  <si>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</si>
  <si>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</si>
  <si>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</si>
  <si>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</si>
  <si>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</si>
  <si>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</si>
  <si>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</si>
  <si>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</si>
  <si>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</si>
  <si>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</si>
  <si>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</si>
  <si>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</si>
  <si>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</si>
  <si>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</si>
  <si>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</si>
  <si>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</si>
  <si>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</si>
  <si>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</si>
  <si>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</si>
  <si>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</si>
  <si>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</si>
  <si>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</si>
  <si>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</si>
  <si>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</si>
  <si>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</si>
  <si>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</si>
  <si>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</si>
  <si>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</si>
  <si>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</si>
  <si>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</si>
  <si>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</si>
  <si>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</si>
  <si>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</si>
  <si>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</si>
  <si>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</si>
  <si>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</si>
  <si>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</si>
  <si>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</si>
  <si>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</si>
  <si>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</si>
  <si>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</si>
  <si>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</si>
  <si>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</si>
  <si>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</si>
  <si>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</si>
  <si>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</si>
  <si>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</si>
  <si>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</si>
  <si>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</si>
  <si>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</si>
  <si>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</si>
  <si>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</si>
  <si>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</si>
  <si>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</si>
  <si>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</si>
  <si>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</si>
  <si>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</si>
  <si>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</si>
  <si>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</si>
  <si>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</si>
  <si>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</si>
  <si>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</si>
  <si>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</si>
  <si>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</si>
  <si>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</si>
  <si>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</si>
  <si>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</si>
  <si>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</si>
  <si>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</si>
  <si>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</si>
  <si>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</si>
  <si>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</si>
  <si>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</si>
  <si>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</si>
  <si>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</si>
  <si>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</si>
  <si>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</si>
  <si>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</si>
  <si>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</si>
  <si>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</si>
  <si>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</si>
  <si>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</si>
  <si>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</si>
  <si>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</si>
  <si>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</si>
  <si>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</si>
  <si>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</si>
  <si>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</si>
  <si>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</si>
  <si>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</si>
  <si>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</si>
  <si>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</si>
  <si>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</si>
  <si>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</si>
  <si>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</si>
  <si>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</si>
  <si>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</si>
  <si>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</si>
  <si>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</si>
  <si>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</si>
  <si>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</si>
  <si>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</si>
  <si>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</si>
  <si>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</si>
  <si>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</si>
  <si>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</si>
  <si>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</si>
  <si>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</si>
  <si>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</si>
  <si>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</si>
  <si>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</si>
  <si>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</si>
  <si>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</si>
  <si>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</si>
  <si>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</si>
  <si>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</si>
  <si>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</si>
  <si>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</si>
  <si>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</si>
  <si>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</si>
  <si>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</si>
  <si>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</si>
  <si>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</si>
  <si>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</si>
  <si>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</si>
  <si>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</si>
  <si>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</si>
  <si>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</si>
  <si>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</si>
  <si>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</si>
  <si>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</si>
  <si>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</si>
  <si>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</si>
  <si>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</si>
  <si>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</si>
  <si>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</si>
  <si>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</si>
  <si>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</si>
  <si>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</si>
  <si>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</si>
  <si>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</si>
  <si>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</si>
  <si>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</si>
  <si>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</si>
  <si>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</si>
  <si>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</si>
  <si>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</si>
  <si>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</si>
  <si>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</si>
  <si>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</si>
  <si>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</si>
  <si>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</si>
  <si>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</si>
  <si>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</si>
  <si>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</si>
  <si>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</si>
  <si>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</si>
  <si>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</si>
  <si>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</si>
  <si>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</si>
  <si>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</si>
  <si>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</si>
  <si>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</si>
  <si>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</si>
  <si>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</si>
  <si>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</si>
  <si>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</si>
  <si>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</si>
  <si>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</si>
  <si>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</si>
  <si>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</si>
  <si>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</si>
  <si>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</si>
  <si>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</si>
  <si>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</si>
  <si>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</si>
  <si>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</si>
  <si>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</si>
  <si>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</si>
  <si>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</si>
  <si>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</si>
  <si>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</si>
  <si>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</si>
  <si>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</si>
  <si>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</si>
  <si>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</si>
  <si>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</si>
  <si>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</si>
  <si>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</si>
  <si>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</si>
  <si>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</si>
  <si>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</si>
  <si>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</si>
  <si>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</si>
  <si>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</si>
  <si>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</si>
  <si>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</si>
  <si>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</si>
  <si>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</si>
  <si>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</si>
  <si>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</si>
  <si>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</si>
  <si>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</si>
  <si>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</si>
  <si>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</si>
  <si>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</si>
  <si>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</si>
  <si>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</si>
  <si>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</si>
  <si>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</si>
  <si>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</si>
  <si>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</si>
  <si>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</si>
  <si>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</si>
  <si>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</si>
  <si>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</si>
  <si>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</si>
  <si>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</si>
  <si>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</si>
  <si>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</si>
  <si>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</si>
  <si>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</si>
  <si>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</si>
  <si>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</si>
  <si>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</si>
  <si>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</si>
  <si>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</si>
  <si>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</si>
  <si>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</si>
  <si>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</si>
  <si>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</si>
  <si>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</si>
  <si>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</si>
  <si>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</si>
  <si>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</si>
  <si>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</si>
  <si>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</si>
  <si>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</si>
  <si>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</si>
  <si>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</si>
  <si>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</si>
  <si>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</si>
  <si>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</si>
  <si>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</si>
  <si>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</si>
  <si>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</si>
  <si>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</si>
  <si>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</si>
  <si>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</si>
  <si>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</si>
  <si>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</si>
  <si>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</si>
  <si>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</si>
  <si>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</si>
  <si>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</si>
  <si>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</si>
  <si>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</si>
  <si>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</si>
  <si>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</si>
  <si>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</si>
  <si>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</si>
  <si>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</si>
  <si>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</si>
  <si>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</si>
  <si>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</si>
  <si>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</si>
  <si>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</si>
  <si>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</si>
  <si>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</si>
  <si>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</si>
  <si>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</si>
  <si>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</si>
  <si>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</si>
  <si>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</si>
  <si>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</si>
  <si>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</si>
  <si>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</si>
  <si>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</si>
  <si>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</si>
  <si>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</si>
  <si>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</si>
  <si>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</si>
  <si>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</si>
  <si>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</si>
  <si>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</si>
  <si>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</si>
  <si>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</si>
  <si>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</si>
  <si>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</si>
  <si>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</si>
  <si>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</si>
  <si>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</si>
  <si>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</si>
  <si>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</si>
  <si>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</si>
  <si>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</si>
  <si>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</si>
  <si>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</si>
  <si>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</si>
  <si>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</si>
  <si>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</si>
  <si>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</si>
  <si>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</si>
  <si>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</si>
  <si>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</si>
  <si>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</si>
  <si>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</si>
  <si>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</si>
  <si>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</si>
  <si>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</si>
  <si>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</si>
  <si>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</si>
  <si>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</si>
  <si>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</si>
  <si>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</si>
  <si>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</si>
  <si>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</si>
  <si>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</si>
  <si>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</si>
  <si>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</si>
  <si>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</si>
  <si>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</si>
  <si>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</si>
  <si>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</si>
  <si>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</si>
  <si>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</si>
  <si>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</si>
  <si>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</si>
  <si>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</si>
  <si>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</si>
  <si>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</si>
  <si>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</si>
  <si>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</si>
  <si>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</si>
  <si>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</si>
  <si>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</si>
  <si>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</si>
  <si>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</si>
  <si>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</si>
  <si>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</si>
  <si>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</si>
  <si>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</si>
  <si>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</si>
  <si>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</si>
  <si>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</si>
  <si>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</si>
  <si>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</si>
  <si>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</si>
  <si>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</si>
  <si>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</si>
  <si>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</si>
  <si>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</si>
  <si>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</si>
  <si>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</si>
  <si>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</si>
  <si>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</si>
  <si>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</si>
  <si>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</si>
  <si>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</si>
  <si>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</si>
  <si>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</si>
  <si>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</si>
  <si>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</si>
  <si>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</si>
  <si>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</si>
  <si>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</si>
  <si>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</si>
  <si>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</si>
  <si>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</si>
  <si>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</si>
  <si>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</si>
  <si>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</si>
  <si>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</si>
  <si>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</si>
  <si>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</si>
  <si>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</si>
  <si>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</si>
  <si>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</si>
  <si>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</si>
  <si>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</si>
  <si>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</si>
  <si>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</si>
  <si>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</si>
  <si>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</si>
  <si>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</si>
  <si>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</si>
  <si>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</si>
  <si>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</si>
  <si>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</si>
  <si>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</si>
  <si>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</si>
  <si>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</si>
  <si>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</si>
  <si>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</si>
  <si>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</si>
  <si>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</si>
  <si>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</si>
  <si>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</si>
  <si>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</si>
  <si>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</si>
  <si>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</si>
  <si>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</si>
  <si>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</si>
  <si>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</si>
  <si>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</si>
  <si>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</si>
  <si>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</si>
  <si>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</si>
  <si>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</si>
  <si>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</si>
  <si>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</si>
  <si>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</si>
  <si>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</si>
  <si>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</si>
  <si>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</si>
  <si>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</si>
  <si>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</si>
  <si>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</si>
  <si>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</si>
  <si>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</si>
  <si>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</si>
  <si>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</si>
  <si>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</si>
  <si>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</si>
  <si>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</si>
  <si>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</si>
  <si>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</si>
  <si>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</si>
  <si>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</si>
  <si>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</si>
  <si>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</si>
  <si>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</si>
  <si>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</si>
  <si>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</si>
  <si>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</si>
  <si>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</si>
  <si>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</si>
  <si>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</si>
  <si>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</si>
  <si>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</si>
  <si>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</si>
  <si>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</si>
  <si>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</si>
  <si>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</si>
  <si>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</si>
  <si>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</si>
  <si>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</si>
  <si>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</si>
  <si>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</si>
  <si>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</si>
  <si>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</si>
  <si>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</si>
  <si>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</si>
  <si>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</si>
  <si>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</si>
  <si>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</si>
  <si>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</si>
  <si>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</si>
  <si>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</si>
  <si>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</si>
  <si>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</si>
  <si>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</si>
  <si>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</si>
  <si>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</si>
  <si>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</si>
  <si>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</si>
  <si>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</si>
  <si>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</si>
  <si>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</si>
  <si>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</si>
  <si>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</si>
  <si>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</si>
  <si>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</si>
  <si>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</si>
  <si>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</si>
  <si>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</si>
  <si>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</si>
  <si>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</si>
  <si>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</si>
  <si>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</si>
  <si>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</si>
  <si>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</si>
  <si>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</si>
  <si>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</si>
  <si>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</si>
  <si>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</si>
  <si>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</si>
  <si>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</si>
  <si>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</si>
  <si>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</si>
  <si>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</si>
  <si>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</si>
  <si>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</si>
  <si>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</si>
  <si>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</si>
  <si>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</si>
  <si>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</si>
  <si>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</si>
  <si>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</si>
  <si>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</si>
  <si>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</si>
  <si>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</si>
  <si>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</si>
  <si>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</si>
  <si>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</si>
  <si>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</si>
  <si>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</si>
  <si>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</si>
  <si>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</si>
  <si>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</si>
  <si>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</si>
  <si>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</si>
  <si>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</si>
  <si>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</si>
  <si>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</si>
  <si>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</si>
  <si>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</si>
  <si>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</si>
  <si>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</si>
  <si>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</si>
  <si>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</si>
  <si>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</si>
  <si>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</si>
  <si>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</si>
  <si>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</si>
  <si>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</si>
  <si>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</si>
  <si>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</si>
  <si>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</si>
  <si>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</si>
  <si>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</si>
  <si>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</si>
  <si>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</si>
  <si>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</si>
  <si>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</si>
  <si>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</si>
  <si>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</si>
  <si>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</si>
  <si>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</si>
  <si>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</si>
  <si>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</si>
  <si>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</si>
  <si>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</si>
  <si>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</si>
  <si>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</si>
  <si>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</si>
  <si>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</si>
  <si>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</si>
  <si>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</si>
  <si>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</si>
  <si>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</si>
  <si>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</si>
  <si>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</si>
  <si>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</si>
  <si>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</si>
  <si>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</si>
  <si>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</si>
  <si>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</si>
  <si>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</si>
  <si>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</si>
  <si>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</si>
  <si>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</si>
  <si>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</si>
  <si>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</si>
  <si>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</si>
  <si>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</si>
  <si>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</si>
  <si>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</si>
  <si>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</si>
  <si>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</si>
  <si>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</si>
  <si>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</si>
  <si>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</si>
  <si>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</si>
  <si>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</si>
  <si>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</si>
  <si>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</si>
  <si>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</si>
  <si>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</si>
  <si>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</si>
  <si>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</si>
  <si>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</si>
  <si>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</si>
  <si>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</si>
  <si>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</si>
  <si>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</si>
  <si>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</si>
  <si>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</si>
  <si>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</si>
  <si>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</si>
  <si>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</si>
  <si>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</si>
  <si>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</si>
  <si>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</si>
  <si>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</si>
  <si>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</si>
  <si>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</si>
  <si>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</si>
  <si>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</si>
  <si>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</si>
  <si>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</si>
  <si>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</si>
  <si>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</si>
  <si>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</si>
  <si>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</si>
  <si>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</si>
  <si>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</si>
  <si>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</si>
  <si>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</si>
  <si>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</si>
  <si>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</si>
  <si>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</si>
  <si>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</si>
  <si>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</si>
  <si>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</si>
  <si>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</si>
  <si>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</si>
  <si>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</si>
  <si>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</si>
  <si>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</si>
  <si>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</si>
  <si>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</si>
  <si>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</si>
  <si>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</si>
  <si>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</si>
  <si>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</si>
  <si>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</si>
  <si>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</si>
  <si>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</si>
  <si>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</si>
  <si>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</si>
  <si>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</si>
  <si>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</si>
  <si>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</si>
  <si>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</si>
  <si>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</si>
  <si>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</si>
  <si>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</si>
  <si>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</si>
  <si>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</si>
  <si>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</si>
  <si>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</si>
  <si>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</si>
  <si>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</si>
  <si>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</si>
  <si>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</si>
  <si>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</si>
  <si>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</si>
  <si>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</si>
  <si>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</si>
  <si>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</si>
  <si>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</si>
  <si>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</si>
  <si>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</si>
  <si>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</si>
  <si>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</si>
  <si>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</si>
  <si>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</si>
  <si>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</si>
  <si>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</si>
  <si>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</si>
  <si>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</si>
  <si>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</si>
  <si>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</si>
  <si>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</si>
  <si>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</si>
  <si>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</si>
  <si>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</si>
  <si>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</si>
  <si>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</si>
  <si>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</si>
  <si>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</si>
  <si>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</si>
  <si>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</si>
  <si>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</si>
  <si>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</si>
  <si>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</si>
  <si>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</si>
  <si>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</si>
  <si>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</si>
  <si>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</si>
  <si>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</si>
  <si>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</si>
  <si>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</si>
  <si>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</si>
  <si>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</si>
  <si>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</si>
  <si>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</si>
  <si>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</si>
  <si>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</si>
  <si>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</si>
  <si>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</si>
  <si>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</si>
  <si>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</si>
  <si>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</si>
  <si>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</si>
  <si>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</si>
  <si>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</si>
  <si>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</si>
  <si>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</si>
  <si>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</si>
  <si>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</si>
  <si>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</si>
  <si>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</si>
  <si>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</si>
  <si>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</si>
  <si>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</si>
  <si>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</si>
  <si>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</si>
  <si>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</si>
  <si>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</si>
  <si>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</si>
  <si>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</si>
  <si>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</si>
  <si>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</si>
  <si>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</si>
  <si>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</si>
  <si>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</si>
  <si>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</si>
  <si>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</si>
  <si>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</si>
  <si>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</si>
  <si>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</si>
  <si>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</si>
  <si>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</si>
  <si>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</si>
  <si>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</si>
  <si>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</si>
  <si>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</si>
  <si>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</si>
  <si>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</si>
  <si>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</si>
  <si>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</si>
  <si>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</si>
  <si>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</si>
  <si>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</si>
  <si>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</si>
  <si>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</si>
  <si>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</si>
  <si>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</si>
  <si>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</si>
  <si>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</si>
  <si>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</si>
  <si>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</si>
  <si>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</si>
  <si>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</si>
  <si>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</si>
  <si>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</si>
  <si>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</si>
  <si>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</si>
  <si>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</si>
  <si>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</si>
  <si>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</si>
  <si>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</si>
  <si>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</si>
  <si>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</si>
  <si>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</si>
  <si>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</si>
  <si>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</si>
  <si>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</si>
  <si>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</si>
  <si>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</si>
  <si>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</si>
  <si>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</si>
  <si>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</si>
  <si>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</si>
  <si>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</si>
  <si>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</si>
  <si>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</si>
  <si>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</si>
  <si>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</si>
  <si>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</si>
  <si>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</si>
  <si>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</si>
  <si>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</si>
  <si>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</si>
  <si>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</si>
  <si>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</si>
  <si>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</si>
  <si>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</si>
  <si>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</si>
  <si>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</si>
  <si>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</si>
  <si>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</si>
  <si>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</si>
  <si>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</si>
  <si>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</si>
  <si>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</si>
  <si>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</si>
  <si>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</si>
  <si>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</si>
  <si>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</si>
  <si>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</si>
  <si>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</si>
  <si>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</si>
  <si>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</si>
  <si>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</si>
  <si>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</si>
  <si>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</si>
  <si>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</si>
  <si>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</si>
  <si>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</si>
  <si>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</si>
  <si>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</si>
  <si>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</si>
  <si>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</si>
  <si>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</si>
  <si>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</si>
  <si>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</si>
  <si>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</si>
  <si>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</si>
  <si>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</si>
  <si>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</si>
  <si>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</si>
  <si>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</si>
  <si>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</si>
  <si>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</si>
  <si>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</si>
  <si>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</si>
  <si>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</si>
  <si>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</si>
  <si>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</si>
  <si>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</si>
  <si>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</si>
  <si>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</si>
  <si>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</si>
  <si>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</si>
  <si>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</si>
  <si>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</si>
  <si>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</si>
  <si>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</si>
  <si>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</si>
  <si>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</si>
  <si>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</si>
  <si>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</si>
  <si>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</si>
  <si>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</si>
  <si>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</si>
  <si>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</si>
  <si>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</si>
  <si>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</si>
  <si>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</si>
  <si>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</si>
  <si>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</si>
  <si>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</si>
  <si>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</si>
  <si>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</si>
  <si>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</si>
  <si>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</si>
  <si>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</si>
  <si>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</si>
  <si>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</si>
  <si>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</si>
  <si>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</si>
  <si>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</si>
  <si>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</si>
  <si>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</si>
  <si>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</si>
  <si>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</si>
  <si>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</si>
  <si>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</si>
  <si>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</si>
  <si>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</si>
  <si>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</si>
  <si>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</si>
  <si>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</si>
  <si>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</si>
  <si>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</si>
  <si>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</si>
  <si>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</si>
  <si>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</si>
  <si>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</si>
  <si>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</si>
  <si>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</si>
  <si>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</si>
  <si>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</si>
  <si>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</si>
  <si>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</si>
  <si>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</si>
  <si>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</si>
  <si>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</si>
  <si>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</si>
  <si>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</si>
  <si>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</si>
  <si>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</si>
  <si>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</si>
  <si>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</si>
  <si>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</si>
  <si>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</si>
  <si>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</si>
  <si>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</si>
  <si>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</si>
  <si>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</si>
  <si>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</si>
  <si>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</si>
  <si>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</si>
  <si>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</si>
  <si>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</si>
  <si>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</si>
  <si>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</si>
  <si>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</si>
  <si>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</si>
  <si>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</si>
  <si>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</si>
  <si>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</si>
  <si>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</si>
  <si>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</si>
  <si>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</si>
  <si>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</si>
  <si>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</si>
  <si>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</si>
  <si>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</si>
  <si>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</si>
  <si>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</si>
  <si>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</si>
  <si>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</si>
  <si>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</si>
  <si>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</si>
  <si>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</si>
  <si>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</si>
  <si>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</si>
  <si>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</si>
  <si>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</si>
  <si>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</si>
  <si>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</si>
  <si>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</si>
  <si>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</si>
  <si>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</si>
  <si>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</si>
  <si>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</si>
  <si>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</si>
  <si>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</si>
  <si>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</si>
  <si>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</si>
  <si>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</si>
  <si>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</si>
  <si>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</si>
  <si>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</si>
  <si>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</si>
  <si>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</si>
  <si>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</si>
  <si>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</si>
  <si>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</si>
  <si>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</si>
  <si>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</si>
  <si>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</si>
  <si>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</si>
  <si>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</si>
  <si>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</si>
  <si>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</si>
  <si>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</si>
  <si>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</si>
  <si>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</si>
  <si>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</si>
  <si>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</si>
  <si>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</si>
  <si>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</si>
  <si>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</si>
  <si>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</si>
  <si>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</si>
  <si>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</si>
  <si>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</si>
  <si>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</si>
  <si>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</si>
  <si>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</si>
  <si>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</si>
  <si>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</si>
  <si>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</si>
  <si>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</si>
  <si>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</si>
  <si>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</si>
  <si>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</si>
  <si>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</si>
  <si>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</si>
  <si>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</si>
  <si>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</si>
  <si>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</si>
  <si>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</si>
  <si>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</si>
  <si>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</si>
  <si>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</si>
  <si>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</si>
  <si>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</si>
  <si>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</si>
  <si>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</si>
  <si>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</si>
  <si>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</si>
  <si>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</si>
  <si>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</si>
  <si>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</si>
  <si>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</si>
  <si>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</si>
  <si>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</si>
  <si>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</si>
  <si>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</si>
  <si>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</si>
  <si>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</si>
  <si>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</si>
  <si>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</si>
  <si>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</si>
  <si>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</si>
  <si>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</si>
  <si>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</si>
  <si>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</si>
  <si>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</si>
  <si>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</si>
  <si>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</si>
  <si>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</si>
  <si>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</si>
  <si>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</si>
  <si>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</si>
  <si>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</si>
  <si>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</si>
  <si>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</si>
  <si>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</si>
  <si>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</si>
  <si>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</si>
  <si>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</si>
  <si>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</si>
  <si>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</si>
  <si>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</si>
  <si>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</si>
  <si>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</si>
  <si>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</si>
  <si>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</si>
  <si>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</si>
  <si>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</si>
  <si>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</si>
  <si>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</si>
  <si>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</si>
  <si>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</si>
  <si>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</si>
  <si>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</si>
  <si>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</si>
  <si>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</si>
  <si>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</si>
  <si>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</si>
  <si>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</si>
  <si>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</si>
  <si>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</si>
  <si>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</si>
  <si>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</si>
  <si>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</si>
  <si>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</si>
  <si>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</si>
  <si>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</si>
  <si>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</si>
  <si>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</si>
  <si>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</si>
  <si>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</si>
  <si>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</si>
  <si>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</si>
  <si>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</si>
  <si>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</si>
  <si>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</si>
  <si>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</si>
  <si>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</si>
  <si>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</si>
  <si>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</si>
  <si>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</si>
  <si>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</si>
  <si>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</si>
  <si>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</si>
  <si>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</si>
  <si>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</si>
  <si>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</si>
  <si>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</si>
  <si>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</si>
  <si>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</si>
  <si>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</si>
  <si>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</si>
  <si>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</si>
  <si>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</si>
  <si>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</si>
  <si>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</si>
  <si>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</si>
  <si>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</si>
  <si>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</si>
  <si>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</si>
  <si>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</si>
  <si>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</si>
  <si>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</si>
  <si>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</si>
  <si>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</si>
  <si>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</si>
  <si>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</si>
  <si>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</si>
  <si>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</si>
  <si>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</si>
  <si>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</si>
  <si>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</si>
  <si>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</si>
  <si>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</si>
  <si>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</si>
  <si>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</si>
  <si>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</si>
  <si>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</si>
  <si>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</si>
  <si>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</si>
  <si>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</si>
  <si>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</si>
  <si>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</si>
  <si>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</si>
  <si>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</si>
  <si>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</si>
  <si>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</si>
  <si>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</si>
  <si>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</si>
  <si>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</si>
  <si>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</si>
  <si>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</si>
  <si>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</si>
  <si>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</si>
  <si>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</si>
  <si>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</si>
  <si>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</si>
  <si>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</si>
  <si>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</si>
  <si>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</si>
  <si>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</si>
  <si>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</si>
  <si>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</si>
  <si>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</si>
  <si>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</si>
  <si>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</si>
  <si>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</si>
  <si>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</si>
  <si>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</si>
  <si>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</si>
  <si>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</si>
  <si>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</si>
  <si>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</si>
  <si>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</si>
  <si>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</si>
  <si>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</si>
  <si>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</si>
  <si>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</si>
  <si>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</si>
  <si>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</si>
  <si>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</si>
  <si>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</si>
  <si>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</si>
  <si>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</si>
  <si>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</si>
  <si>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</si>
  <si>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</si>
  <si>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</si>
  <si>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</si>
  <si>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</si>
  <si>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</si>
  <si>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</si>
  <si>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</si>
  <si>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</si>
  <si>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</si>
  <si>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</si>
  <si>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</si>
  <si>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</si>
  <si>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</si>
  <si>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</si>
  <si>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</si>
  <si>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</si>
  <si>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</si>
  <si>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</si>
  <si>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</si>
  <si>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</si>
  <si>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</si>
  <si>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</si>
  <si>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</si>
  <si>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</si>
  <si>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</si>
  <si>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</si>
  <si>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</si>
  <si>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</si>
  <si>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</si>
  <si>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</si>
  <si>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</si>
  <si>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</si>
  <si>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</si>
  <si>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</si>
  <si>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</si>
  <si>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</si>
  <si>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</si>
  <si>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</si>
  <si>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</si>
  <si>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</si>
  <si>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</si>
  <si>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</si>
  <si>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</si>
  <si>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</si>
  <si>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</si>
  <si>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</si>
  <si>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</si>
  <si>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</si>
  <si>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</si>
  <si>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</si>
  <si>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</si>
  <si>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</si>
  <si>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</si>
  <si>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</si>
  <si>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</si>
  <si>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</si>
  <si>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</si>
  <si>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</si>
  <si>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</si>
  <si>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</si>
  <si>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</si>
  <si>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</si>
  <si>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</si>
  <si>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</si>
  <si>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</si>
  <si>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</si>
  <si>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</si>
  <si>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</si>
  <si>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</si>
  <si>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</si>
  <si>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</si>
  <si>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</si>
  <si>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</si>
  <si>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</si>
  <si>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</si>
  <si>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</si>
  <si>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</si>
  <si>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</si>
  <si>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</si>
  <si>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</si>
  <si>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</si>
  <si>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</si>
  <si>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</si>
  <si>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</si>
  <si>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</si>
  <si>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</si>
  <si>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</si>
  <si>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</si>
  <si>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</si>
  <si>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</si>
  <si>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</si>
  <si>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</si>
  <si>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</si>
  <si>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</si>
  <si>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</si>
  <si>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</si>
  <si>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</si>
  <si>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</si>
  <si>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</si>
  <si>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</si>
  <si>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</si>
  <si>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</si>
  <si>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</si>
  <si>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</si>
  <si>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</si>
  <si>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</si>
  <si>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</si>
  <si>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</si>
  <si>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</si>
  <si>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</si>
  <si>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</si>
  <si>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</si>
  <si>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</si>
  <si>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</si>
  <si>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</si>
  <si>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</si>
  <si>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</si>
  <si>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</si>
  <si>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</si>
  <si>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</si>
  <si>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</si>
  <si>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</si>
  <si>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</si>
  <si>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</si>
  <si>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</si>
  <si>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</si>
  <si>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</si>
  <si>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</si>
  <si>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</si>
  <si>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</si>
  <si>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</si>
  <si>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</si>
  <si>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</si>
  <si>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</si>
  <si>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</si>
  <si>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</si>
  <si>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</si>
  <si>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</si>
  <si>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</si>
  <si>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</si>
  <si>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</si>
  <si>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</si>
  <si>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</si>
  <si>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</si>
  <si>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</si>
  <si>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</si>
  <si>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</si>
  <si>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</si>
  <si>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</si>
  <si>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</si>
  <si>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</si>
  <si>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</si>
  <si>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</si>
  <si>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</si>
  <si>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</si>
  <si>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</si>
  <si>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</si>
  <si>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</si>
  <si>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</si>
  <si>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</si>
  <si>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</si>
  <si>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</si>
  <si>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</si>
  <si>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</si>
  <si>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</si>
  <si>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</si>
  <si>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</si>
  <si>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</si>
  <si>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</si>
  <si>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</si>
  <si>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</si>
  <si>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</si>
  <si>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</si>
  <si>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</si>
  <si>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</si>
  <si>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</si>
  <si>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</si>
  <si>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</si>
  <si>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</si>
  <si>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</si>
  <si>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</si>
  <si>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</si>
  <si>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</si>
  <si>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</si>
  <si>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</si>
  <si>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</si>
  <si>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</si>
  <si>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</si>
  <si>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</si>
  <si>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</si>
  <si>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</si>
  <si>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</si>
  <si>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</si>
  <si>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</si>
  <si>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</si>
  <si>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</si>
  <si>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</si>
  <si>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</si>
  <si>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</si>
  <si>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</si>
  <si>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</si>
  <si>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</si>
  <si>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</si>
  <si>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</si>
  <si>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</si>
  <si>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</si>
  <si>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</si>
  <si>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</si>
  <si>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</si>
  <si>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</si>
  <si>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</si>
  <si>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</si>
  <si>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</si>
  <si>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</si>
  <si>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</si>
  <si>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</si>
  <si>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</si>
  <si>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</si>
  <si>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</si>
  <si>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</si>
  <si>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</si>
  <si>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</si>
  <si>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</si>
  <si>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</si>
  <si>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</si>
  <si>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</si>
  <si>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</si>
  <si>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</si>
  <si>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</si>
  <si>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</si>
  <si>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</si>
  <si>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</si>
  <si>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</si>
  <si>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</si>
  <si>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</si>
  <si>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</si>
  <si>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</si>
  <si>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</si>
  <si>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</si>
  <si>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</si>
  <si>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</si>
  <si>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</si>
  <si>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</si>
  <si>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</si>
  <si>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</si>
  <si>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</si>
  <si>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</si>
  <si>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</si>
  <si>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</si>
  <si>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</si>
  <si>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</si>
  <si>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</si>
  <si>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</si>
  <si>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</si>
  <si>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</si>
  <si>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</si>
  <si>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</si>
  <si>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</si>
  <si>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</si>
  <si>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</si>
  <si>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</si>
  <si>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</si>
  <si>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</si>
  <si>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</si>
  <si>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</si>
  <si>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</si>
  <si>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</si>
  <si>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</si>
  <si>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</si>
  <si>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</si>
  <si>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</si>
  <si>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</si>
  <si>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</si>
  <si>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</si>
  <si>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</si>
  <si>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</si>
  <si>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</si>
  <si>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</si>
  <si>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</si>
  <si>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</si>
  <si>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</si>
  <si>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</si>
  <si>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</si>
  <si>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</si>
  <si>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</si>
  <si>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</si>
  <si>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</si>
  <si>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</si>
  <si>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</si>
  <si>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</si>
  <si>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</si>
  <si>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</si>
  <si>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</si>
  <si>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</si>
  <si>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</si>
  <si>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</si>
  <si>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</si>
  <si>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</si>
  <si>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</si>
  <si>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</si>
  <si>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</si>
  <si>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</si>
  <si>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</si>
  <si>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</si>
  <si>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</si>
  <si>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</si>
  <si>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</si>
  <si>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</si>
  <si>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</si>
  <si>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</si>
  <si>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</si>
  <si>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</si>
  <si>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</si>
  <si>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</si>
  <si>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</si>
  <si>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</si>
  <si>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</si>
  <si>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</si>
  <si>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</si>
  <si>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</si>
  <si>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</si>
  <si>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</si>
  <si>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</si>
  <si>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</si>
  <si>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</si>
  <si>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</si>
  <si>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</si>
  <si>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</si>
  <si>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</si>
  <si>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</si>
  <si>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</si>
  <si>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</si>
  <si>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</si>
  <si>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</si>
  <si>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</si>
  <si>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</si>
  <si>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</si>
  <si>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</si>
  <si>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</si>
  <si>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</si>
  <si>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</si>
  <si>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</si>
  <si>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</si>
  <si>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</si>
  <si>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</si>
  <si>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</si>
  <si>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</si>
  <si>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</si>
  <si>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</si>
  <si>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</si>
  <si>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</si>
  <si>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</si>
  <si>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</si>
  <si>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</si>
  <si>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</si>
  <si>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</si>
  <si>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</si>
  <si>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</si>
  <si>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</si>
  <si>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</si>
  <si>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</si>
  <si>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</si>
  <si>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</si>
  <si>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</si>
  <si>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</si>
  <si>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</si>
  <si>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</si>
  <si>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</si>
  <si>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</si>
  <si>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</si>
  <si>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</si>
  <si>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</si>
  <si>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</si>
  <si>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</si>
  <si>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</si>
  <si>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</si>
  <si>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</si>
  <si>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</si>
  <si>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</si>
  <si>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</si>
  <si>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</si>
  <si>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</si>
  <si>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</si>
  <si>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</si>
  <si>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</si>
  <si>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</si>
  <si>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</si>
  <si>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</si>
  <si>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</si>
  <si>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</si>
  <si>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</si>
  <si>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</si>
  <si>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</si>
  <si>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</si>
  <si>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</si>
  <si>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</si>
  <si>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</si>
  <si>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</si>
  <si>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</si>
  <si>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</si>
  <si>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</si>
  <si>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</si>
  <si>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</si>
  <si>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</si>
  <si>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</si>
  <si>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</si>
  <si>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</si>
  <si>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</si>
  <si>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</si>
  <si>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</si>
  <si>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</si>
  <si>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</si>
  <si>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</si>
  <si>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</si>
  <si>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</si>
  <si>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</si>
  <si>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</si>
  <si>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</si>
  <si>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</si>
  <si>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</si>
  <si>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</si>
  <si>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</si>
  <si>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</si>
  <si>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</si>
  <si>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</si>
  <si>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</si>
  <si>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</si>
  <si>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</si>
  <si>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</si>
  <si>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</si>
  <si>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</si>
  <si>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</si>
  <si>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</si>
  <si>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</si>
  <si>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</si>
  <si>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</si>
  <si>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</si>
  <si>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</si>
  <si>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</si>
  <si>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</si>
  <si>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</si>
  <si>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</si>
  <si>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</si>
  <si>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</si>
  <si>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</si>
  <si>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</si>
  <si>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</si>
  <si>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</si>
  <si>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</si>
  <si>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</si>
  <si>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</si>
  <si>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</si>
  <si>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</si>
  <si>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</si>
  <si>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</si>
  <si>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</si>
  <si>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</si>
  <si>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</si>
  <si>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</si>
  <si>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</si>
  <si>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</si>
  <si>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</si>
  <si>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</si>
  <si>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</si>
  <si>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</si>
  <si>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</si>
  <si>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</si>
  <si>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</si>
  <si>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</si>
  <si>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</si>
  <si>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</si>
  <si>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</si>
  <si>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</si>
  <si>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</si>
  <si>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</si>
  <si>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</si>
  <si>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</si>
  <si>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</si>
  <si>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</si>
  <si>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</si>
  <si>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</si>
  <si>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</si>
  <si>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</si>
  <si>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</si>
  <si>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</si>
  <si>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</si>
  <si>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</si>
  <si>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</si>
  <si>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</si>
  <si>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</si>
  <si>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</si>
  <si>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</si>
  <si>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</si>
  <si>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</si>
  <si>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</si>
  <si>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</si>
  <si>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</si>
  <si>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</si>
  <si>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</si>
  <si>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</si>
  <si>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</si>
  <si>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</si>
  <si>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</si>
  <si>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</si>
  <si>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</si>
  <si>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</si>
  <si>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</si>
  <si>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</si>
  <si>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</si>
  <si>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</si>
  <si>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</si>
  <si>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</si>
  <si>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</si>
  <si>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</si>
  <si>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</si>
  <si>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</si>
  <si>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</si>
  <si>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</si>
  <si>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</si>
  <si>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</si>
  <si>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</si>
  <si>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</si>
  <si>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</si>
  <si>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</si>
  <si>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</si>
  <si>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</si>
  <si>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</si>
  <si>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</si>
  <si>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</si>
  <si>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</si>
  <si>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</si>
  <si>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</si>
  <si>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</si>
  <si>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</si>
  <si>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</si>
  <si>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</si>
  <si>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</si>
  <si>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</si>
  <si>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</si>
  <si>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</si>
  <si>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</si>
  <si>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</si>
  <si>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</si>
  <si>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</si>
  <si>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</si>
  <si>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</si>
  <si>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</si>
  <si>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</si>
  <si>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</si>
  <si>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</si>
  <si>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</si>
  <si>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</si>
  <si>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</si>
  <si>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</si>
  <si>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</si>
  <si>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</si>
  <si>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</si>
  <si>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</si>
  <si>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</si>
  <si>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</si>
  <si>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</si>
  <si>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</si>
  <si>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</si>
  <si>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</si>
  <si>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</si>
  <si>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</si>
  <si>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</si>
  <si>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</si>
  <si>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</si>
  <si>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</si>
  <si>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</si>
  <si>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</si>
  <si>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</si>
  <si>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</si>
  <si>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</si>
  <si>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</si>
  <si>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</si>
  <si>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</si>
  <si>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</si>
  <si>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</si>
  <si>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</si>
  <si>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</si>
  <si>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</si>
  <si>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</si>
  <si>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</si>
  <si>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</si>
  <si>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</si>
  <si>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</si>
  <si>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</si>
  <si>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</si>
  <si>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</si>
  <si>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</si>
  <si>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</si>
  <si>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</si>
  <si>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</si>
  <si>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</si>
  <si>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</si>
  <si>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</si>
  <si>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</si>
  <si>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</si>
  <si>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</si>
  <si>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</si>
  <si>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</si>
  <si>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</si>
  <si>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</si>
  <si>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</si>
  <si>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</si>
  <si>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</si>
  <si>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</si>
  <si>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</si>
  <si>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</si>
  <si>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</si>
  <si>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</si>
  <si>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</si>
  <si>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</si>
  <si>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</si>
  <si>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</si>
  <si>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</si>
  <si>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</si>
  <si>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</si>
  <si>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</si>
  <si>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</si>
  <si>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</si>
  <si>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</si>
  <si>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</si>
  <si>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</si>
  <si>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</si>
  <si>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</si>
  <si>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</si>
  <si>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</si>
  <si>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</si>
  <si>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</si>
  <si>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</si>
  <si>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</si>
  <si>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</si>
  <si>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</si>
  <si>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</si>
  <si>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</si>
  <si>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</si>
  <si>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</si>
  <si>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</si>
  <si>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</si>
  <si>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</si>
  <si>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</si>
  <si>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</si>
  <si>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</si>
  <si>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</si>
  <si>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</si>
  <si>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</si>
  <si>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</si>
  <si>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</si>
  <si>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</si>
  <si>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</si>
  <si>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</si>
  <si>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</si>
  <si>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</si>
  <si>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</si>
  <si>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</si>
  <si>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</si>
  <si>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</si>
  <si>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</si>
  <si>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</si>
  <si>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</si>
  <si>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</si>
  <si>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</si>
  <si>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</si>
  <si>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</si>
  <si>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</si>
  <si>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</si>
  <si>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</si>
  <si>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</si>
  <si>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</si>
  <si>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</si>
  <si>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</si>
  <si>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</si>
  <si>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</si>
  <si>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</si>
  <si>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</si>
  <si>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</si>
  <si>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</si>
  <si>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</si>
  <si>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</si>
  <si>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</si>
  <si>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</si>
  <si>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</si>
  <si>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</si>
  <si>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</si>
  <si>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</si>
  <si>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</si>
  <si>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</si>
  <si>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</si>
  <si>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</si>
  <si>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</si>
  <si>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</si>
  <si>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</si>
  <si>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</si>
  <si>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</si>
  <si>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</si>
  <si>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</si>
  <si>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</si>
  <si>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</si>
  <si>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</si>
  <si>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</si>
  <si>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</si>
  <si>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</si>
  <si>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</si>
  <si>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</si>
  <si>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</si>
  <si>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</si>
  <si>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</si>
  <si>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</si>
  <si>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</si>
  <si>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</si>
  <si>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</si>
  <si>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</si>
  <si>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</si>
  <si>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</si>
  <si>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</si>
  <si>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</si>
  <si>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</si>
  <si>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</si>
  <si>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</si>
  <si>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</si>
  <si>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</si>
  <si>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</si>
  <si>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</si>
  <si>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</si>
  <si>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</si>
  <si>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</si>
  <si>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</si>
  <si>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</si>
  <si>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</si>
  <si>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</si>
  <si>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</si>
  <si>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</si>
  <si>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</si>
  <si>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</si>
  <si>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</si>
  <si>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</si>
  <si>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</si>
  <si>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</si>
  <si>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</si>
  <si>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</si>
  <si>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</si>
  <si>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</si>
  <si>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</si>
  <si>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</si>
  <si>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</si>
  <si>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</si>
  <si>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</si>
  <si>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</si>
  <si>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</si>
  <si>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</si>
  <si>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</si>
  <si>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</si>
  <si>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</si>
  <si>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</si>
  <si>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</si>
  <si>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</si>
  <si>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</si>
  <si>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</si>
  <si>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</si>
  <si>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</si>
  <si>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</si>
  <si>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</si>
  <si>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</si>
  <si>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</si>
  <si>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</si>
  <si>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</si>
  <si>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</si>
  <si>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</si>
  <si>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</si>
  <si>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</si>
  <si>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</si>
  <si>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</si>
  <si>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</si>
  <si>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</si>
  <si>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</si>
  <si>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</si>
  <si>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</si>
  <si>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</si>
  <si>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</si>
  <si>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</si>
  <si>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</si>
  <si>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</si>
  <si>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</si>
  <si>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</si>
  <si>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</si>
  <si>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</si>
  <si>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</si>
  <si>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</si>
  <si>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</si>
  <si>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</si>
  <si>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</si>
  <si>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</si>
  <si>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</si>
  <si>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</si>
  <si>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</si>
  <si>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</si>
  <si>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</si>
  <si>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</si>
  <si>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</si>
  <si>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</si>
  <si>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</si>
  <si>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</si>
  <si>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</si>
  <si>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</si>
  <si>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</si>
  <si>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</si>
  <si>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</si>
  <si>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</si>
  <si>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</si>
  <si>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</si>
  <si>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</si>
  <si>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</si>
  <si>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</si>
  <si>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</si>
  <si>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</si>
  <si>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</si>
  <si>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</si>
  <si>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</si>
  <si>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</si>
  <si>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</si>
  <si>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</si>
  <si>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</si>
  <si>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</si>
  <si>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</si>
  <si>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</si>
  <si>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</si>
  <si>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</si>
  <si>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</si>
  <si>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</si>
  <si>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</si>
  <si>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</si>
  <si>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</si>
  <si>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</si>
  <si>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</si>
  <si>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</si>
  <si>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</si>
  <si>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</si>
  <si>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</si>
  <si>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</si>
  <si>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</si>
  <si>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</si>
  <si>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</si>
  <si>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</si>
  <si>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</si>
  <si>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</si>
  <si>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</si>
  <si>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</si>
  <si>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</si>
  <si>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</si>
  <si>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</si>
  <si>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</si>
  <si>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</si>
  <si>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</si>
  <si>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</si>
  <si>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</si>
  <si>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</si>
  <si>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</si>
  <si>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</si>
  <si>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</si>
  <si>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</si>
  <si>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</si>
  <si>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</si>
  <si>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</si>
  <si>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</si>
  <si>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</si>
  <si>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</si>
  <si>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</si>
  <si>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</si>
  <si>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</si>
  <si>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</si>
  <si>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</si>
  <si>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</si>
  <si>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</si>
  <si>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</si>
  <si>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</si>
  <si>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</si>
  <si>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</si>
  <si>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</si>
  <si>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</si>
  <si>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</si>
  <si>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</si>
  <si>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</si>
  <si>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</si>
  <si>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</si>
  <si>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</si>
  <si>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</si>
  <si>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</si>
  <si>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</si>
  <si>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</si>
  <si>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</si>
  <si>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</si>
  <si>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</si>
  <si>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</si>
  <si>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</si>
  <si>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</si>
  <si>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</si>
  <si>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</si>
  <si>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</si>
  <si>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</si>
  <si>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</si>
  <si>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</si>
  <si>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</si>
  <si>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</si>
  <si>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</si>
  <si>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</si>
  <si>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</si>
  <si>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</si>
  <si>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</si>
  <si>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</si>
  <si>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</si>
  <si>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</si>
  <si>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</si>
  <si>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</si>
  <si>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</si>
  <si>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</si>
  <si>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</si>
  <si>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</si>
  <si>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</si>
  <si>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</si>
  <si>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</si>
  <si>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</si>
  <si>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</si>
  <si>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</si>
  <si>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</si>
  <si>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</si>
  <si>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</si>
  <si>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</si>
  <si>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</si>
  <si>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</si>
  <si>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</si>
  <si>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</si>
  <si>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</si>
  <si>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</si>
  <si>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</si>
  <si>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</si>
  <si>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</si>
  <si>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</si>
  <si>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</si>
  <si>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</si>
  <si>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</si>
  <si>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</si>
  <si>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</si>
  <si>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</si>
  <si>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</si>
  <si>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</si>
  <si>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</si>
  <si>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</si>
  <si>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</si>
  <si>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</si>
  <si>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</si>
  <si>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</si>
  <si>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</si>
  <si>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</si>
  <si>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</si>
  <si>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</si>
  <si>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</si>
  <si>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</si>
  <si>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</si>
  <si>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</si>
  <si>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</si>
  <si>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</si>
  <si>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</si>
  <si>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</si>
  <si>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</si>
  <si>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</si>
  <si>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</si>
  <si>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</si>
  <si>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</si>
  <si>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</si>
  <si>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</si>
  <si>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</si>
  <si>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</si>
  <si>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</si>
  <si>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</si>
  <si>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</si>
  <si>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</si>
  <si>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</si>
  <si>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</si>
  <si>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</si>
  <si>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</si>
  <si>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</si>
  <si>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</si>
  <si>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</si>
  <si>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</si>
  <si>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</si>
  <si>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</si>
  <si>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</si>
  <si>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</si>
  <si>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</si>
  <si>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</si>
  <si>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</si>
  <si>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</si>
  <si>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</si>
  <si>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</si>
  <si>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</si>
  <si>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</si>
  <si>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</si>
  <si>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</si>
  <si>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</si>
  <si>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</si>
  <si>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</si>
  <si>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</si>
  <si>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</si>
  <si>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</si>
  <si>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</si>
  <si>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</si>
  <si>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</si>
  <si>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</si>
  <si>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</si>
  <si>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</si>
  <si>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</si>
  <si>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</si>
  <si>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</si>
  <si>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</si>
  <si>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</si>
  <si>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</si>
  <si>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</si>
  <si>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</si>
  <si>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</si>
  <si>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</si>
  <si>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</si>
  <si>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</si>
  <si>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</si>
  <si>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</si>
  <si>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</si>
  <si>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</si>
  <si>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</si>
  <si>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</si>
  <si>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</si>
  <si>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</si>
  <si>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</si>
  <si>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</si>
  <si>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</si>
  <si>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</si>
  <si>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</si>
  <si>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</si>
  <si>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</si>
  <si>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</si>
  <si>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</si>
  <si>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</si>
  <si>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</si>
  <si>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</si>
  <si>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</si>
  <si>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</si>
  <si>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</si>
  <si>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</si>
  <si>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</si>
  <si>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</si>
  <si>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</si>
  <si>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</si>
  <si>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</si>
  <si>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</si>
  <si>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</si>
  <si>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</si>
  <si>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</si>
  <si>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</si>
  <si>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</si>
  <si>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</si>
  <si>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</si>
  <si>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</si>
  <si>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</si>
  <si>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</si>
  <si>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</si>
  <si>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</si>
  <si>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</si>
  <si>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</si>
  <si>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</si>
  <si>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</si>
  <si>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</si>
  <si>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</si>
  <si>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</si>
  <si>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</si>
  <si>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</si>
  <si>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</si>
  <si>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</si>
  <si>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</si>
  <si>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</si>
  <si>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</si>
  <si>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</si>
  <si>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</si>
  <si>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</si>
  <si>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</si>
  <si>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</si>
  <si>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</si>
  <si>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</si>
  <si>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</si>
  <si>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</si>
  <si>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</si>
  <si>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</si>
  <si>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</si>
  <si>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</si>
  <si>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</si>
  <si>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</si>
  <si>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</si>
  <si>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</si>
  <si>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</si>
  <si>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</si>
  <si>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</si>
  <si>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</si>
  <si>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</si>
  <si>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</si>
  <si>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</si>
  <si>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</si>
  <si>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</si>
  <si>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</si>
  <si>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</si>
  <si>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</si>
  <si>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</si>
  <si>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</si>
  <si>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</si>
  <si>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</si>
  <si>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</si>
  <si>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</si>
  <si>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</si>
  <si>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</si>
  <si>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</si>
  <si>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</si>
  <si>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</si>
  <si>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</si>
  <si>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</si>
  <si>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</si>
  <si>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</si>
  <si>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</si>
  <si>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</si>
  <si>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</si>
  <si>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</si>
  <si>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</si>
  <si>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</si>
  <si>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</si>
  <si>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</si>
  <si>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</si>
  <si>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</si>
  <si>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</si>
  <si>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</si>
  <si>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</si>
  <si>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</si>
  <si>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</si>
  <si>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</si>
  <si>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</si>
  <si>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</si>
  <si>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</si>
  <si>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</si>
  <si>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</si>
  <si>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</si>
  <si>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</si>
  <si>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</si>
  <si>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</si>
  <si>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</si>
  <si>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</si>
  <si>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</si>
  <si>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</si>
  <si>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</si>
  <si>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</si>
  <si>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</si>
  <si>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</si>
  <si>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</si>
  <si>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</si>
  <si>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</si>
  <si>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</si>
  <si>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</si>
  <si>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</si>
  <si>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</si>
  <si>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</si>
  <si>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</si>
  <si>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</si>
  <si>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</si>
  <si>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</si>
  <si>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</si>
  <si>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</si>
  <si>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</si>
  <si>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</si>
  <si>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</si>
  <si>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</si>
  <si>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</si>
  <si>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</si>
  <si>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</si>
  <si>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</si>
  <si>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</si>
  <si>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</si>
  <si>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</si>
  <si>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</si>
  <si>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</si>
  <si>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</si>
  <si>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</si>
  <si>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</si>
  <si>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</si>
  <si>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</si>
  <si>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</si>
  <si>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</si>
  <si>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</si>
  <si>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</si>
  <si>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</si>
  <si>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</si>
  <si>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</si>
  <si>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</si>
  <si>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</si>
  <si>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</si>
  <si>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</si>
  <si>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</si>
  <si>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</si>
  <si>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</si>
  <si>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</si>
  <si>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</si>
  <si>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</si>
  <si>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</si>
  <si>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</si>
  <si>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</si>
  <si>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</si>
  <si>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</si>
  <si>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</si>
  <si>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</si>
  <si>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</si>
  <si>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</si>
  <si>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</si>
  <si>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</si>
  <si>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</si>
  <si>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</si>
  <si>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</si>
  <si>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</si>
  <si>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</si>
  <si>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</si>
  <si>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</si>
  <si>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</si>
  <si>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</si>
  <si>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</si>
  <si>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</si>
  <si>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</si>
  <si>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</si>
  <si>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</si>
  <si>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</si>
  <si>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</si>
  <si>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</si>
  <si>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</si>
  <si>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</si>
  <si>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</si>
  <si>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</si>
  <si>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</si>
  <si>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</si>
  <si>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</si>
  <si>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</si>
  <si>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</si>
  <si>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</si>
  <si>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</si>
  <si>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</si>
  <si>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</si>
  <si>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</si>
  <si>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</si>
  <si>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</si>
  <si>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</si>
  <si>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</si>
  <si>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</si>
  <si>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</si>
  <si>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</si>
  <si>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</si>
  <si>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</si>
  <si>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</si>
  <si>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</si>
  <si>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</si>
  <si>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</si>
  <si>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</si>
  <si>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</si>
  <si>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</si>
  <si>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</si>
  <si>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</si>
  <si>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</si>
  <si>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</si>
  <si>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</si>
  <si>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</si>
  <si>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</si>
  <si>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</si>
  <si>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</si>
  <si>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</si>
  <si>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</si>
  <si>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</si>
  <si>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</si>
  <si>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</si>
  <si>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</si>
  <si>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</si>
  <si>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</si>
  <si>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</si>
  <si>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</si>
  <si>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</si>
  <si>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</si>
  <si>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</si>
  <si>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</si>
  <si>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</si>
  <si>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</si>
  <si>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</si>
  <si>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</si>
  <si>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</si>
  <si>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</si>
  <si>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</si>
  <si>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</si>
  <si>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</si>
  <si>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</si>
  <si>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</si>
  <si>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</si>
  <si>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</si>
  <si>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</si>
  <si>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</si>
  <si>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</si>
  <si>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</si>
  <si>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</si>
  <si>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</si>
  <si>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</si>
  <si>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</si>
  <si>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</si>
  <si>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</si>
  <si>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</si>
  <si>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</si>
  <si>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</si>
  <si>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</si>
  <si>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</si>
  <si>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</si>
  <si>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</si>
  <si>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</si>
  <si>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</si>
  <si>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</si>
  <si>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</si>
  <si>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</si>
  <si>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</si>
  <si>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</si>
  <si>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</si>
  <si>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</si>
  <si>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</si>
  <si>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</si>
  <si>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</si>
  <si>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</si>
  <si>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</si>
  <si>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</si>
  <si>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</si>
  <si>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</si>
  <si>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</si>
  <si>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</si>
  <si>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</si>
  <si>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</si>
  <si>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</si>
  <si>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</si>
  <si>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</si>
  <si>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</si>
  <si>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</si>
  <si>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</si>
  <si>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</si>
  <si>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</si>
  <si>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</si>
  <si>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</si>
  <si>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</si>
  <si>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</si>
  <si>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</si>
  <si>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</si>
  <si>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</si>
  <si>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</si>
  <si>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</si>
  <si>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</si>
  <si>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</si>
  <si>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</si>
  <si>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</si>
  <si>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</si>
  <si>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</si>
  <si>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</si>
  <si>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</si>
  <si>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</si>
  <si>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</si>
  <si>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</si>
  <si>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</si>
  <si>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</si>
  <si>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</si>
  <si>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</si>
  <si>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</si>
  <si>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</si>
  <si>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</si>
  <si>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</si>
  <si>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</si>
  <si>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</si>
  <si>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</si>
  <si>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</si>
  <si>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</si>
  <si>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</si>
  <si>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</si>
  <si>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</si>
  <si>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</si>
  <si>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</si>
  <si>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</si>
  <si>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</si>
  <si>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</si>
  <si>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</si>
  <si>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</si>
  <si>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</si>
  <si>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</si>
  <si>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</si>
  <si>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</si>
  <si>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</si>
  <si>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</si>
  <si>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</si>
  <si>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</si>
  <si>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</si>
  <si>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</si>
  <si>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</si>
  <si>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</si>
  <si>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</si>
  <si>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</si>
  <si>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</si>
  <si>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</si>
  <si>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</si>
  <si>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</si>
  <si>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</si>
  <si>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</si>
  <si>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</si>
  <si>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</si>
  <si>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</si>
  <si>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</si>
  <si>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</si>
  <si>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</si>
  <si>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</si>
  <si>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</si>
  <si>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</si>
  <si>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</si>
  <si>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</si>
  <si>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</si>
  <si>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</si>
  <si>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</si>
  <si>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</si>
  <si>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</si>
  <si>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</si>
  <si>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</si>
  <si>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</si>
  <si>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</si>
  <si>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</si>
  <si>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</si>
  <si>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</si>
  <si>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</si>
  <si>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</si>
  <si>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</si>
  <si>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</si>
  <si>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</si>
  <si>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</si>
  <si>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</si>
  <si>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</si>
  <si>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</si>
  <si>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</si>
  <si>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</si>
  <si>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</si>
  <si>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</si>
  <si>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</si>
  <si>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</si>
  <si>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</si>
  <si>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</si>
  <si>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</si>
  <si>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</si>
  <si>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</si>
  <si>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</si>
  <si>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</si>
  <si>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</si>
  <si>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</si>
  <si>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</si>
  <si>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</si>
  <si>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</si>
  <si>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</si>
  <si>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</si>
  <si>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</si>
  <si>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</si>
  <si>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</si>
  <si>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</si>
  <si>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</si>
  <si>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</si>
  <si>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</si>
  <si>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</si>
  <si>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</si>
  <si>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</si>
  <si>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</si>
  <si>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</si>
  <si>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</si>
  <si>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</si>
  <si>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</si>
  <si>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</si>
  <si>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</si>
  <si>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</si>
  <si>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</si>
  <si>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</si>
  <si>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</si>
  <si>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</si>
  <si>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</si>
  <si>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</si>
  <si>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</si>
  <si>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</si>
  <si>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</si>
  <si>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</si>
  <si>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</si>
  <si>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</si>
  <si>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</si>
  <si>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</si>
  <si>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</si>
  <si>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</si>
  <si>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</si>
  <si>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</si>
  <si>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</si>
  <si>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</si>
  <si>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</si>
  <si>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</si>
  <si>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</si>
  <si>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</si>
  <si>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</si>
  <si>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</si>
  <si>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</si>
  <si>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</si>
  <si>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</si>
  <si>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</si>
  <si>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</si>
  <si>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</si>
  <si>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</si>
  <si>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</si>
  <si>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</si>
  <si>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</si>
  <si>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</si>
  <si>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</si>
  <si>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</si>
  <si>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</si>
  <si>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</si>
  <si>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</si>
  <si>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</si>
  <si>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</si>
  <si>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</si>
  <si>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</si>
  <si>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</si>
  <si>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</si>
  <si>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</si>
  <si>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</si>
  <si>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</si>
  <si>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</si>
  <si>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</si>
  <si>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</si>
  <si>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</si>
  <si>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</si>
  <si>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</si>
  <si>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</si>
  <si>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</si>
  <si>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</si>
  <si>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</si>
  <si>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</si>
  <si>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</si>
  <si>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</si>
  <si>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</si>
  <si>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</si>
  <si>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</si>
  <si>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</si>
  <si>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</si>
  <si>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</si>
  <si>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</si>
  <si>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</si>
  <si>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</si>
  <si>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</si>
  <si>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</si>
  <si>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</si>
  <si>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</si>
  <si>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</si>
  <si>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</si>
  <si>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</si>
  <si>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</si>
  <si>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</si>
  <si>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</si>
  <si>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</si>
  <si>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</si>
  <si>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</si>
  <si>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</si>
  <si>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</si>
  <si>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</si>
  <si>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</si>
  <si>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</si>
  <si>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</si>
  <si>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</si>
  <si>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</si>
  <si>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</si>
  <si>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</si>
  <si>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</si>
  <si>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</si>
  <si>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</si>
  <si>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</si>
  <si>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</si>
  <si>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</si>
  <si>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</si>
  <si>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</si>
  <si>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</si>
  <si>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</si>
  <si>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</si>
  <si>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</si>
  <si>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</si>
  <si>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</si>
  <si>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</si>
  <si>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</si>
  <si>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</si>
  <si>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</si>
  <si>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</si>
  <si>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</si>
  <si>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</si>
  <si>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</si>
  <si>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</si>
  <si>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</si>
  <si>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</si>
  <si>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</si>
  <si>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</si>
  <si>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</si>
  <si>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</si>
  <si>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</si>
  <si>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</si>
  <si>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</si>
  <si>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</si>
  <si>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</si>
  <si>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</si>
  <si>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</si>
  <si>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</si>
  <si>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</si>
  <si>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</si>
  <si>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</si>
  <si>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</si>
  <si>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</si>
  <si>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</si>
  <si>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</si>
  <si>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</si>
  <si>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</si>
  <si>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</si>
  <si>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</si>
  <si>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</si>
  <si>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</si>
  <si>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</si>
  <si>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</si>
  <si>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</si>
  <si>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</si>
  <si>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</si>
  <si>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</si>
  <si>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</si>
  <si>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</si>
  <si>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</si>
  <si>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</si>
  <si>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</si>
  <si>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</si>
  <si>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</si>
  <si>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</si>
  <si>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</si>
  <si>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</si>
  <si>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</si>
  <si>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</si>
  <si>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</si>
  <si>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</si>
  <si>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</si>
  <si>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</si>
  <si>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</si>
  <si>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</si>
  <si>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</si>
  <si>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</si>
  <si>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</si>
  <si>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</si>
  <si>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</si>
  <si>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</si>
  <si>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</si>
  <si>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</si>
  <si>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</si>
  <si>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</si>
  <si>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</si>
  <si>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</si>
  <si>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</si>
  <si>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</si>
  <si>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</si>
  <si>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</si>
  <si>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</si>
  <si>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</si>
  <si>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</si>
  <si>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</si>
  <si>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</si>
  <si>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</si>
  <si>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</si>
  <si>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</si>
  <si>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</si>
  <si>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</si>
  <si>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</si>
  <si>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</si>
  <si>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</si>
  <si>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</si>
  <si>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</si>
  <si>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</si>
  <si>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</si>
  <si>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</si>
  <si>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</si>
  <si>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</si>
  <si>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</si>
  <si>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</si>
  <si>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</si>
  <si>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</si>
  <si>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</si>
  <si>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</si>
  <si>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</si>
  <si>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</si>
  <si>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</si>
  <si>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</si>
  <si>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</si>
  <si>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</si>
  <si>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</si>
  <si>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</si>
  <si>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</si>
  <si>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</si>
  <si>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</si>
  <si>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</si>
  <si>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</si>
  <si>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</si>
  <si>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</si>
  <si>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</si>
  <si>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</si>
  <si>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</si>
  <si>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</si>
  <si>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</si>
  <si>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</si>
  <si>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</si>
  <si>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</si>
  <si>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</si>
  <si>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</si>
  <si>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</si>
  <si>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</si>
  <si>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</si>
  <si>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</si>
  <si>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</si>
  <si>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</si>
  <si>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</si>
  <si>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</si>
  <si>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</si>
  <si>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</si>
  <si>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</si>
  <si>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</si>
  <si>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</si>
  <si>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</si>
  <si>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</si>
  <si>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</si>
  <si>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</si>
  <si>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</si>
  <si>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</si>
  <si>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</si>
  <si>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</si>
  <si>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</si>
  <si>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</si>
  <si>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</si>
  <si>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</si>
  <si>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</si>
  <si>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</si>
  <si>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</si>
  <si>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</si>
  <si>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</si>
  <si>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</si>
  <si>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</si>
  <si>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</si>
  <si>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</si>
  <si>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</si>
  <si>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</si>
  <si>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</si>
  <si>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</si>
  <si>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</si>
  <si>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</si>
  <si>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</si>
  <si>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</si>
  <si>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</si>
  <si>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</si>
  <si>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</si>
  <si>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</si>
  <si>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</si>
  <si>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</si>
  <si>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</si>
  <si>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</si>
  <si>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</si>
  <si>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</si>
  <si>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</si>
  <si>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</si>
  <si>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</si>
  <si>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</si>
  <si>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</si>
  <si>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</si>
  <si>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</si>
  <si>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</si>
  <si>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</si>
  <si>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</si>
  <si>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</si>
  <si>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</si>
  <si>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</si>
  <si>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</si>
  <si>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</si>
  <si>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</si>
  <si>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</si>
  <si>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</si>
  <si>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</si>
  <si>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</si>
  <si>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</si>
  <si>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</si>
  <si>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</si>
  <si>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</si>
  <si>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</si>
  <si>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</si>
  <si>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</si>
  <si>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</si>
  <si>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</si>
  <si>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</si>
  <si>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</si>
  <si>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</si>
  <si>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</si>
  <si>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</si>
  <si>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</si>
  <si>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</si>
  <si>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</si>
  <si>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</si>
  <si>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</si>
  <si>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</si>
  <si>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</si>
  <si>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</si>
  <si>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</si>
  <si>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</si>
  <si>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</si>
  <si>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</si>
  <si>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</si>
  <si>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</si>
  <si>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</si>
  <si>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</si>
  <si>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</si>
  <si>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</si>
  <si>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</si>
  <si>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</si>
  <si>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</si>
  <si>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</si>
  <si>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</si>
  <si>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</si>
  <si>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</si>
  <si>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</si>
  <si>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</si>
  <si>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</si>
  <si>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</si>
  <si>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</si>
  <si>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</si>
  <si>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</si>
  <si>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</si>
  <si>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</si>
  <si>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</si>
  <si>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</si>
  <si>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</si>
  <si>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</si>
  <si>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</si>
  <si>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</si>
  <si>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</si>
  <si>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</si>
  <si>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</si>
  <si>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</si>
  <si>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</si>
  <si>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</si>
  <si>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</si>
  <si>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</si>
  <si>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</si>
  <si>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</si>
  <si>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</si>
  <si>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</si>
  <si>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</si>
  <si>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</si>
  <si>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</si>
  <si>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</si>
  <si>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</si>
  <si>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</si>
  <si>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</si>
  <si>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</si>
  <si>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</si>
  <si>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</si>
  <si>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</si>
  <si>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</si>
  <si>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</si>
  <si>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</si>
  <si>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</si>
  <si>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</si>
  <si>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</si>
  <si>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</si>
  <si>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</si>
  <si>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</si>
  <si>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</si>
  <si>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</si>
  <si>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</si>
  <si>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</si>
  <si>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</si>
  <si>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</si>
  <si>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</si>
  <si>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</si>
  <si>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</si>
  <si>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</si>
  <si>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</si>
  <si>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</si>
  <si>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</si>
  <si>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</si>
  <si>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</si>
  <si>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</si>
  <si>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</si>
  <si>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</si>
  <si>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</si>
  <si>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</si>
  <si>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</si>
  <si>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</si>
  <si>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</si>
  <si>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</si>
  <si>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</si>
  <si>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</si>
  <si>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</si>
  <si>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</si>
  <si>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</si>
  <si>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</si>
  <si>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</si>
  <si>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</si>
  <si>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</si>
  <si>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</si>
  <si>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</si>
  <si>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</si>
  <si>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</si>
  <si>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</si>
  <si>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</si>
  <si>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</si>
  <si>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</si>
  <si>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</si>
  <si>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</si>
  <si>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</si>
  <si>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</si>
  <si>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</si>
  <si>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</si>
  <si>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</si>
  <si>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</si>
  <si>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</si>
  <si>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</si>
  <si>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</si>
  <si>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</si>
  <si>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</si>
  <si>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</si>
  <si>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</si>
  <si>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</si>
  <si>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</si>
  <si>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</si>
  <si>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</si>
  <si>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</si>
  <si>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</si>
  <si>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</si>
  <si>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</si>
  <si>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</si>
  <si>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</si>
  <si>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</si>
  <si>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</si>
  <si>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</si>
  <si>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</si>
  <si>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</si>
  <si>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</si>
  <si>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</si>
  <si>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</si>
  <si>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</si>
  <si>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</si>
  <si>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</si>
  <si>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</si>
  <si>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</si>
  <si>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</si>
  <si>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</si>
  <si>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</si>
  <si>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</si>
  <si>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</si>
  <si>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</si>
  <si>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</si>
  <si>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</si>
  <si>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</si>
  <si>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</si>
  <si>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</si>
  <si>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</si>
  <si>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</si>
  <si>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</si>
  <si>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</si>
  <si>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</si>
  <si>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</si>
  <si>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</si>
  <si>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</si>
  <si>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</si>
  <si>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</si>
  <si>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</si>
  <si>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</si>
  <si>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</si>
  <si>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</si>
  <si>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</si>
  <si>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</si>
  <si>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</si>
  <si>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</si>
  <si>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</si>
  <si>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</si>
  <si>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</si>
  <si>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</si>
  <si>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</si>
  <si>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</si>
  <si>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</si>
  <si>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</si>
  <si>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</si>
  <si>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</si>
  <si>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</si>
  <si>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</si>
  <si>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</si>
  <si>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</si>
  <si>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</si>
  <si>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</si>
  <si>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</si>
  <si>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</si>
  <si>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</si>
  <si>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</si>
  <si>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</si>
  <si>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</si>
  <si>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</si>
  <si>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</si>
  <si>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</si>
  <si>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</si>
  <si>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</si>
  <si>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</si>
  <si>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</si>
  <si>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</si>
  <si>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</si>
  <si>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</si>
  <si>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</si>
  <si>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</si>
  <si>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</si>
  <si>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</si>
  <si>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</si>
  <si>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</si>
  <si>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</si>
  <si>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</si>
  <si>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</si>
  <si>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</si>
  <si>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</si>
  <si>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</si>
  <si>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</si>
  <si>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</si>
  <si>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</si>
  <si>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</si>
  <si>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</si>
  <si>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</si>
  <si>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</si>
  <si>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</si>
  <si>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</si>
  <si>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</si>
  <si>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</si>
  <si>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</si>
  <si>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</si>
  <si>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</si>
  <si>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</si>
  <si>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</si>
  <si>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</si>
  <si>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</si>
  <si>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</si>
  <si>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</si>
  <si>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</si>
  <si>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</si>
  <si>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</si>
  <si>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</si>
  <si>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</si>
  <si>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</si>
  <si>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</si>
  <si>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</si>
  <si>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</si>
  <si>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</si>
  <si>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</si>
  <si>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</si>
  <si>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</si>
  <si>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</si>
  <si>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</si>
  <si>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</si>
  <si>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</si>
  <si>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</si>
  <si>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</si>
  <si>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</si>
  <si>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</si>
  <si>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</si>
  <si>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</si>
  <si>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</si>
  <si>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</si>
  <si>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</si>
  <si>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</si>
  <si>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</si>
  <si>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</si>
  <si>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</si>
  <si>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</si>
  <si>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</si>
  <si>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</si>
  <si>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</si>
  <si>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</si>
  <si>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</si>
  <si>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</si>
  <si>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</si>
  <si>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</si>
  <si>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</si>
  <si>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</si>
  <si>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</si>
  <si>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</si>
  <si>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</si>
  <si>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</si>
  <si>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</si>
  <si>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</si>
  <si>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</si>
  <si>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</si>
  <si>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</si>
  <si>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</si>
  <si>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</si>
  <si>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</si>
  <si>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</si>
  <si>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</si>
  <si>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</si>
  <si>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</si>
  <si>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</si>
  <si>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</si>
  <si>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</si>
  <si>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</si>
  <si>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</si>
  <si>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</si>
  <si>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</si>
  <si>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</si>
  <si>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</si>
  <si>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</si>
  <si>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</si>
  <si>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</si>
  <si>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</si>
  <si>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</si>
  <si>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</si>
  <si>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</si>
  <si>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</si>
  <si>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</si>
  <si>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</si>
  <si>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</si>
  <si>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</si>
  <si>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</si>
  <si>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</si>
  <si>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</si>
  <si>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</si>
  <si>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</si>
  <si>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</si>
  <si>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</si>
  <si>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</si>
  <si>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</si>
  <si>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</si>
  <si>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</si>
  <si>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</si>
  <si>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</si>
  <si>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</si>
  <si>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</si>
  <si>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</si>
  <si>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</si>
  <si>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</si>
  <si>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</si>
  <si>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</si>
  <si>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</si>
  <si>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</si>
  <si>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</si>
  <si>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</si>
  <si>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</si>
  <si>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</si>
  <si>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</si>
  <si>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</si>
  <si>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</si>
  <si>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</si>
  <si>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</si>
  <si>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</si>
  <si>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</si>
  <si>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</si>
  <si>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</si>
  <si>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</si>
  <si>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</si>
  <si>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</si>
  <si>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</si>
  <si>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</si>
  <si>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</si>
  <si>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</si>
  <si>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</si>
  <si>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</si>
  <si>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</si>
  <si>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</si>
  <si>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</si>
  <si>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</si>
  <si>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</si>
  <si>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</si>
  <si>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</si>
  <si>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</si>
  <si>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</si>
  <si>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</si>
  <si>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</si>
  <si>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</si>
  <si>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</si>
  <si>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</si>
  <si>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</si>
  <si>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</si>
  <si>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</si>
  <si>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</si>
  <si>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</si>
  <si>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</si>
  <si>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</si>
  <si>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</si>
  <si>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</si>
  <si>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</si>
  <si>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</si>
  <si>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</si>
  <si>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</si>
  <si>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</si>
  <si>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</si>
  <si>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</si>
  <si>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</si>
  <si>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</si>
  <si>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</si>
  <si>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</si>
  <si>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</si>
  <si>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</si>
  <si>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</si>
  <si>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</si>
  <si>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</si>
  <si>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</si>
  <si>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</si>
  <si>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</si>
  <si>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</si>
  <si>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</si>
  <si>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</si>
  <si>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</si>
  <si>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</si>
  <si>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</si>
  <si>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</si>
  <si>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</si>
  <si>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</si>
  <si>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</si>
  <si>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</si>
  <si>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</si>
  <si>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</si>
  <si>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</si>
  <si>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</si>
  <si>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</si>
  <si>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</si>
  <si>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</si>
  <si>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</si>
  <si>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</si>
  <si>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</si>
  <si>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</si>
  <si>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</si>
  <si>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</si>
  <si>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</si>
  <si>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</si>
  <si>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</si>
  <si>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</si>
  <si>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</si>
  <si>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</si>
  <si>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</si>
  <si>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</si>
  <si>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</si>
  <si>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</si>
  <si>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</si>
  <si>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</si>
  <si>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</si>
  <si>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</si>
  <si>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</si>
  <si>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</si>
  <si>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</si>
  <si>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</si>
  <si>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</si>
  <si>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</si>
  <si>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</si>
  <si>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</si>
  <si>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</si>
  <si>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</si>
  <si>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</si>
  <si>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</si>
  <si>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</si>
  <si>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</si>
  <si>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</si>
  <si>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</si>
  <si>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</si>
  <si>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</si>
  <si>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</si>
  <si>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</si>
  <si>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</si>
  <si>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</si>
  <si>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</si>
  <si>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</si>
  <si>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</si>
  <si>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</si>
  <si>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</si>
  <si>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</si>
  <si>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</si>
  <si>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</si>
  <si>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</si>
  <si>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</si>
  <si>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</si>
  <si>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</si>
  <si>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</si>
  <si>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</si>
  <si>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</si>
  <si>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</si>
  <si>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</si>
  <si>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</si>
  <si>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</si>
  <si>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</si>
  <si>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</si>
  <si>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</si>
  <si>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</si>
  <si>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</si>
  <si>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</si>
  <si>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</si>
  <si>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</si>
  <si>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</si>
  <si>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</si>
  <si>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</si>
  <si>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</si>
  <si>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</si>
  <si>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</si>
  <si>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</si>
  <si>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</si>
  <si>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</si>
  <si>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</si>
  <si>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</si>
  <si>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</si>
  <si>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</si>
  <si>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</si>
  <si>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</si>
  <si>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</si>
  <si>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</si>
  <si>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</si>
  <si>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</si>
  <si>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</si>
  <si>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</si>
  <si>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</si>
  <si>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</si>
  <si>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</si>
  <si>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</si>
  <si>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</si>
  <si>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</si>
  <si>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</si>
  <si>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</si>
  <si>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</si>
  <si>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</si>
  <si>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</si>
  <si>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</si>
  <si>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</si>
  <si>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</si>
  <si>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</si>
  <si>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</si>
  <si>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</si>
  <si>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</si>
  <si>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</si>
  <si>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</si>
  <si>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</si>
  <si>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</si>
  <si>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</si>
  <si>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</si>
  <si>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</si>
  <si>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</si>
  <si>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</si>
  <si>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</si>
  <si>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</si>
  <si>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</si>
  <si>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</si>
  <si>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</si>
  <si>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</si>
  <si>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</si>
  <si>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</si>
  <si>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</si>
  <si>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</si>
  <si>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</si>
  <si>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</si>
  <si>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</si>
  <si>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</si>
  <si>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</si>
  <si>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</si>
  <si>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</si>
  <si>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</si>
  <si>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</si>
  <si>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</si>
  <si>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</si>
  <si>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</si>
  <si>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</si>
  <si>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</si>
  <si>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</si>
  <si>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</si>
  <si>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</si>
  <si>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</si>
  <si>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</si>
  <si>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</si>
  <si>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</si>
  <si>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</si>
  <si>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</si>
  <si>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</si>
  <si>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</si>
  <si>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</si>
  <si>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</si>
  <si>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</si>
  <si>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</si>
  <si>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</si>
  <si>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</si>
  <si>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</si>
  <si>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</si>
  <si>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</si>
  <si>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</si>
  <si>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</si>
  <si>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</si>
  <si>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</si>
  <si>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</si>
  <si>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</si>
  <si>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</si>
  <si>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</si>
  <si>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</si>
  <si>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</si>
  <si>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</si>
  <si>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</si>
  <si>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</si>
  <si>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</si>
  <si>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</si>
  <si>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</si>
  <si>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</si>
  <si>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</si>
  <si>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</si>
  <si>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</si>
  <si>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</si>
  <si>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</si>
  <si>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</si>
  <si>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</si>
  <si>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</si>
  <si>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</si>
  <si>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</si>
  <si>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</si>
  <si>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</si>
  <si>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</si>
  <si>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</si>
  <si>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</si>
  <si>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</si>
  <si>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</si>
  <si>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</si>
  <si>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</si>
  <si>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</si>
  <si>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</si>
  <si>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</si>
  <si>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</si>
  <si>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</si>
  <si>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</si>
  <si>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</si>
  <si>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</si>
  <si>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</si>
  <si>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</si>
  <si>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</si>
  <si>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</si>
  <si>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</si>
  <si>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</si>
  <si>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</si>
  <si>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</si>
  <si>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</si>
  <si>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</si>
  <si>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</si>
  <si>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</si>
  <si>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</si>
  <si>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</si>
  <si>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</si>
  <si>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</si>
  <si>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</si>
  <si>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</si>
  <si>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</si>
  <si>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</si>
  <si>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</si>
  <si>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</si>
  <si>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</si>
  <si>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</si>
  <si>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</si>
  <si>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</si>
  <si>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</si>
  <si>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</si>
  <si>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</si>
  <si>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</si>
  <si>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</si>
  <si>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</si>
  <si>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</si>
  <si>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</si>
  <si>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</si>
  <si>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</si>
  <si>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</si>
  <si>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</si>
  <si>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</si>
  <si>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</si>
  <si>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</si>
  <si>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</si>
  <si>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</si>
  <si>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</si>
  <si>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</si>
  <si>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</si>
  <si>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</si>
  <si>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</si>
  <si>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</si>
  <si>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</si>
  <si>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</si>
  <si>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</si>
  <si>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</si>
  <si>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</si>
  <si>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</si>
  <si>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</si>
  <si>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</si>
  <si>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</si>
  <si>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</si>
  <si>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</si>
  <si>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</si>
  <si>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</si>
  <si>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</si>
  <si>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</si>
  <si>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</si>
  <si>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</si>
  <si>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</si>
  <si>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</si>
  <si>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</si>
  <si>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</si>
  <si>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</si>
  <si>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</si>
  <si>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</si>
  <si>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</si>
  <si>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</si>
  <si>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</si>
  <si>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</si>
  <si>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</si>
  <si>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</si>
  <si>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</si>
  <si>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</si>
  <si>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</si>
  <si>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</si>
  <si>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</si>
  <si>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</si>
  <si>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</si>
  <si>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</si>
  <si>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</si>
  <si>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</si>
  <si>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</si>
  <si>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</si>
  <si>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</si>
  <si>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</si>
  <si>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</si>
  <si>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</si>
  <si>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</si>
  <si>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</si>
  <si>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</si>
  <si>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</si>
  <si>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</si>
  <si>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</si>
  <si>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</si>
  <si>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</si>
  <si>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</si>
  <si>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</si>
  <si>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</si>
  <si>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</si>
  <si>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</si>
  <si>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</si>
  <si>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</si>
  <si>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</si>
  <si>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</si>
  <si>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</si>
  <si>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</si>
  <si>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</si>
  <si>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</si>
  <si>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</si>
  <si>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</si>
  <si>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</si>
  <si>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</si>
  <si>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</si>
  <si>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</si>
  <si>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</si>
  <si>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</si>
  <si>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</si>
  <si>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</si>
  <si>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</si>
  <si>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</si>
  <si>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</si>
  <si>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</si>
  <si>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</si>
  <si>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</si>
  <si>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</si>
  <si>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</si>
  <si>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</si>
  <si>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</si>
  <si>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</si>
  <si>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</si>
  <si>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</si>
  <si>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</si>
  <si>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</si>
  <si>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</si>
  <si>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</si>
  <si>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</si>
  <si>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</si>
  <si>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</si>
  <si>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</si>
  <si>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</si>
  <si>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</si>
  <si>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</si>
  <si>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</si>
  <si>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</si>
  <si>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</si>
  <si>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</si>
  <si>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</si>
  <si>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</si>
  <si>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</si>
  <si>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</si>
  <si>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</si>
  <si>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</si>
  <si>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</si>
  <si>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</si>
  <si>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</si>
  <si>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</si>
  <si>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</si>
  <si>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</si>
  <si>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</si>
  <si>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</si>
  <si>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</si>
  <si>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</si>
  <si>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</si>
  <si>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</si>
  <si>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</si>
  <si>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</si>
  <si>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</si>
  <si>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</si>
  <si>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</si>
  <si>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</si>
  <si>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</si>
  <si>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</si>
  <si>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</si>
  <si>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</si>
  <si>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</si>
  <si>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</si>
  <si>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</si>
  <si>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</si>
  <si>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</si>
  <si>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</si>
  <si>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</si>
  <si>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</si>
  <si>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</si>
  <si>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</si>
  <si>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</si>
  <si>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</si>
  <si>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</si>
  <si>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</si>
  <si>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</si>
  <si>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</si>
  <si>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</si>
  <si>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</si>
  <si>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</si>
  <si>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</si>
  <si>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</si>
  <si>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</si>
  <si>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</si>
  <si>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</si>
  <si>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</si>
  <si>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</si>
  <si>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</si>
  <si>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</si>
  <si>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</si>
  <si>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</si>
  <si>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</si>
  <si>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</si>
  <si>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</si>
  <si>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</si>
  <si>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</si>
  <si>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</si>
  <si>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</si>
  <si>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</si>
  <si>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</si>
  <si>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</si>
  <si>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</si>
  <si>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</si>
  <si>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</si>
  <si>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</si>
  <si>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</si>
  <si>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</si>
  <si>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</si>
  <si>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</si>
  <si>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</si>
  <si>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</si>
  <si>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</si>
  <si>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</si>
  <si>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</si>
  <si>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</si>
  <si>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</si>
  <si>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</si>
  <si>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</si>
  <si>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</si>
  <si>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</si>
  <si>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</si>
  <si>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</si>
  <si>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</si>
  <si>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</si>
  <si>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</si>
  <si>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</si>
  <si>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</si>
  <si>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</si>
  <si>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</si>
  <si>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</si>
  <si>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</si>
  <si>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</si>
  <si>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</si>
  <si>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</si>
  <si>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</si>
  <si>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</si>
  <si>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</si>
  <si>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</si>
  <si>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</si>
  <si>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</si>
  <si>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</si>
  <si>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</si>
  <si>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</si>
  <si>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</si>
  <si>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</si>
  <si>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</si>
  <si>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</si>
  <si>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</si>
  <si>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</si>
  <si>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</si>
  <si>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</si>
  <si>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</si>
  <si>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</si>
  <si>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</si>
  <si>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</si>
  <si>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</si>
  <si>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</si>
  <si>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</si>
  <si>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</si>
  <si>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</si>
  <si>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</si>
  <si>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</si>
  <si>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</si>
  <si>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</si>
  <si>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</si>
  <si>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</si>
  <si>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</si>
  <si>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</si>
  <si>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</si>
  <si>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</si>
  <si>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</si>
  <si>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</si>
  <si>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</si>
  <si>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</si>
  <si>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</si>
  <si>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</si>
  <si>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</si>
  <si>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</si>
  <si>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</si>
  <si>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</si>
  <si>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</si>
  <si>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</si>
  <si>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</si>
  <si>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</si>
  <si>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</si>
  <si>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</si>
  <si>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</si>
  <si>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</si>
  <si>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</si>
  <si>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</si>
  <si>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</si>
  <si>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</si>
  <si>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</si>
  <si>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</si>
  <si>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</si>
  <si>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</si>
  <si>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</si>
  <si>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</si>
  <si>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</si>
  <si>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</si>
  <si>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</si>
  <si>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</si>
  <si>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</si>
  <si>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</si>
  <si>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</si>
  <si>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</si>
  <si>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</si>
  <si>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</si>
  <si>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</si>
  <si>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</si>
  <si>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</si>
  <si>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</si>
  <si>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</si>
  <si>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</si>
  <si>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</si>
  <si>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</si>
  <si>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</si>
  <si>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</si>
  <si>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</si>
  <si>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</si>
  <si>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</si>
  <si>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</si>
  <si>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</si>
  <si>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</si>
  <si>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</si>
  <si>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</si>
  <si>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</si>
  <si>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</si>
  <si>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</si>
  <si>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</si>
  <si>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</si>
  <si>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</si>
  <si>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</si>
  <si>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</si>
  <si>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</si>
  <si>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</si>
  <si>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</si>
  <si>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</si>
  <si>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</si>
  <si>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</si>
  <si>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</si>
  <si>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</si>
  <si>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</si>
  <si>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</si>
  <si>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</si>
  <si>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</si>
  <si>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</si>
  <si>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</si>
  <si>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</si>
  <si>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</si>
  <si>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</si>
  <si>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</si>
  <si>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</si>
  <si>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</si>
  <si>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</si>
  <si>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</si>
  <si>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</si>
  <si>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</si>
  <si>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</si>
  <si>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</si>
  <si>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</si>
  <si>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</si>
  <si>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</si>
  <si>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</si>
  <si>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</si>
  <si>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</si>
  <si>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</si>
  <si>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</si>
  <si>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</si>
  <si>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</si>
  <si>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</si>
  <si>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</si>
  <si>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</si>
  <si>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</si>
  <si>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</si>
  <si>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</si>
  <si>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</si>
  <si>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</si>
  <si>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</si>
  <si>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</si>
  <si>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</si>
  <si>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</si>
  <si>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</si>
  <si>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</si>
  <si>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</si>
  <si>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</si>
  <si>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</si>
  <si>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</si>
  <si>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</si>
  <si>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</si>
  <si>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</si>
  <si>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</si>
  <si>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</si>
  <si>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</si>
  <si>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</si>
  <si>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</si>
  <si>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</si>
  <si>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</si>
  <si>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</si>
  <si>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</si>
  <si>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</si>
  <si>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</si>
  <si>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</si>
  <si>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</si>
  <si>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</si>
  <si>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</si>
  <si>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</si>
  <si>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</si>
  <si>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</si>
  <si>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</si>
  <si>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</si>
  <si>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</si>
  <si>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</si>
  <si>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</si>
  <si>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</si>
  <si>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</si>
  <si>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</si>
  <si>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</si>
  <si>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</si>
  <si>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</si>
  <si>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</si>
  <si>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</si>
  <si>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</si>
  <si>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</si>
  <si>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</si>
  <si>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</si>
  <si>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</si>
  <si>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</si>
  <si>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</si>
  <si>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</si>
  <si>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</si>
  <si>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</si>
  <si>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</si>
  <si>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</si>
  <si>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</si>
  <si>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</si>
  <si>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</si>
  <si>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</si>
  <si>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</si>
  <si>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</si>
  <si>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</si>
  <si>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</si>
  <si>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</si>
  <si>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</si>
  <si>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</si>
  <si>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</si>
  <si>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</si>
  <si>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</si>
  <si>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</si>
  <si>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</si>
  <si>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</si>
  <si>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</si>
  <si>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</si>
  <si>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</si>
  <si>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</si>
  <si>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</si>
  <si>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</si>
  <si>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</si>
  <si>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</si>
  <si>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</si>
  <si>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</si>
  <si>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</si>
  <si>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</si>
  <si>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</si>
  <si>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</si>
  <si>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</si>
  <si>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</si>
  <si>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</si>
  <si>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</si>
  <si>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</si>
  <si>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</si>
  <si>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</si>
  <si>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</si>
  <si>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</si>
  <si>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</si>
  <si>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</si>
  <si>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</si>
  <si>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</si>
  <si>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</si>
  <si>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</si>
  <si>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</si>
  <si>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</si>
  <si>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</si>
  <si>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</si>
  <si>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</si>
  <si>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</si>
  <si>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</si>
  <si>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</si>
  <si>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</si>
  <si>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</si>
  <si>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</si>
  <si>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</si>
  <si>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</si>
  <si>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</si>
  <si>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</si>
  <si>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</si>
  <si>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</si>
  <si>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</si>
  <si>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</si>
  <si>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</si>
  <si>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</si>
  <si>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</si>
  <si>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</si>
  <si>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</si>
  <si>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</si>
  <si>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</si>
  <si>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</si>
  <si>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</si>
  <si>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</si>
  <si>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</si>
  <si>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</si>
  <si>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</si>
  <si>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</si>
  <si>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</si>
  <si>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</si>
  <si>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</si>
  <si>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</si>
  <si>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</si>
  <si>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</si>
  <si>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</si>
  <si>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</si>
  <si>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</si>
  <si>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</si>
  <si>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</si>
  <si>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</si>
  <si>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</si>
  <si>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</si>
  <si>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</si>
  <si>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</si>
  <si>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</si>
  <si>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</si>
  <si>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</si>
  <si>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</si>
  <si>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</si>
  <si>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</si>
  <si>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</si>
  <si>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</si>
  <si>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</si>
  <si>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</si>
  <si>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</si>
  <si>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</si>
  <si>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</si>
  <si>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</si>
  <si>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</si>
  <si>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</si>
  <si>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</si>
  <si>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</si>
  <si>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</si>
  <si>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</si>
  <si>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</si>
  <si>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</si>
  <si>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</si>
  <si>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</si>
  <si>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</si>
  <si>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</si>
  <si>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</si>
  <si>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</si>
  <si>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</si>
  <si>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</si>
  <si>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</si>
  <si>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</si>
  <si>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</si>
  <si>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</si>
  <si>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</si>
  <si>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</si>
  <si>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</si>
  <si>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</si>
  <si>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</si>
  <si>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</si>
  <si>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</si>
  <si>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</si>
  <si>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</si>
  <si>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</si>
  <si>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</si>
  <si>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</si>
  <si>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</si>
  <si>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</si>
  <si>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</si>
  <si>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</si>
  <si>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</si>
  <si>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</si>
  <si>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</si>
  <si>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</si>
  <si>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</si>
  <si>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</si>
  <si>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</si>
  <si>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</si>
  <si>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</si>
  <si>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</si>
  <si>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</si>
  <si>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</si>
  <si>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</si>
  <si>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</si>
  <si>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</si>
  <si>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</si>
  <si>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</si>
  <si>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</si>
  <si>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</si>
  <si>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</si>
  <si>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</si>
  <si>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</si>
  <si>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</si>
  <si>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</si>
  <si>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</si>
  <si>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</si>
  <si>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</si>
  <si>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</si>
  <si>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</si>
  <si>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</si>
  <si>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</si>
  <si>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</si>
  <si>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</si>
  <si>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</si>
  <si>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</si>
  <si>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</si>
  <si>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</si>
  <si>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</si>
  <si>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</si>
  <si>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</si>
  <si>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</si>
  <si>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</si>
  <si>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</si>
  <si>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</si>
  <si>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</si>
  <si>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</si>
  <si>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</si>
  <si>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</si>
  <si>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</si>
  <si>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</si>
  <si>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</si>
  <si>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</si>
  <si>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</si>
  <si>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</si>
  <si>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</si>
  <si>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</si>
  <si>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</si>
  <si>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</si>
  <si>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</si>
  <si>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</si>
  <si>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</si>
  <si>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</si>
  <si>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</si>
  <si>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</si>
  <si>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</si>
  <si>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</si>
  <si>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</si>
  <si>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</si>
  <si>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</si>
  <si>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</si>
  <si>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</si>
  <si>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</si>
  <si>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</si>
  <si>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</si>
  <si>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</si>
  <si>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</si>
  <si>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</si>
  <si>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</si>
  <si>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</si>
  <si>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</si>
  <si>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</si>
  <si>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</si>
  <si>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</si>
  <si>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</si>
  <si>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</si>
  <si>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</si>
  <si>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</si>
  <si>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</si>
  <si>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</si>
  <si>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</si>
  <si>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</si>
  <si>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</si>
  <si>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</si>
  <si>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</si>
  <si>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</si>
  <si>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</si>
  <si>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</si>
  <si>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</si>
  <si>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</si>
  <si>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</si>
  <si>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</si>
  <si>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</si>
  <si>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</si>
  <si>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</si>
  <si>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</si>
  <si>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</si>
  <si>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</si>
  <si>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</si>
  <si>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</si>
  <si>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</si>
  <si>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</si>
  <si>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</si>
  <si>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</si>
  <si>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</si>
  <si>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</si>
  <si>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</si>
  <si>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</si>
  <si>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</si>
  <si>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</si>
  <si>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</si>
  <si>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</si>
  <si>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</si>
  <si>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</si>
  <si>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</si>
  <si>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</si>
  <si>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</si>
  <si>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</si>
  <si>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</si>
  <si>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</si>
  <si>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</si>
  <si>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</si>
  <si>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</si>
  <si>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</si>
  <si>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</si>
  <si>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</si>
  <si>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</si>
  <si>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</si>
  <si>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</si>
  <si>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</si>
  <si>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</si>
  <si>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</si>
  <si>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</si>
  <si>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</si>
  <si>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</si>
  <si>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</si>
  <si>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</si>
  <si>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</si>
  <si>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</si>
  <si>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</si>
  <si>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</si>
  <si>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</si>
  <si>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</si>
  <si>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</si>
  <si>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</si>
  <si>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</si>
  <si>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</si>
  <si>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</si>
  <si>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</si>
  <si>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</si>
  <si>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</si>
  <si>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</si>
  <si>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</si>
  <si>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</si>
  <si>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</si>
  <si>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</si>
  <si>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</si>
  <si>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</si>
  <si>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</si>
  <si>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</si>
  <si>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</si>
  <si>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</si>
  <si>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</si>
  <si>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</si>
  <si>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</si>
  <si>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</si>
  <si>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</si>
  <si>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</si>
  <si>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</si>
  <si>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</si>
  <si>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</si>
  <si>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</si>
  <si>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</si>
  <si>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</si>
  <si>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</si>
  <si>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</si>
  <si>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</si>
  <si>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</si>
  <si>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</si>
  <si>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</si>
  <si>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</si>
  <si>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</si>
  <si>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</si>
  <si>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</si>
  <si>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</si>
  <si>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</si>
  <si>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</si>
  <si>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</si>
  <si>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</si>
  <si>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</si>
  <si>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</si>
  <si>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</si>
  <si>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</si>
  <si>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</si>
  <si>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</si>
  <si>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</si>
  <si>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</si>
  <si>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</si>
  <si>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</si>
  <si>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</si>
  <si>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</si>
  <si>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</si>
  <si>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</si>
  <si>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</si>
  <si>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</si>
  <si>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</si>
  <si>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</si>
  <si>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</si>
  <si>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</si>
  <si>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</si>
  <si>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</si>
  <si>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</si>
  <si>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</si>
  <si>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</si>
  <si>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</si>
  <si>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</si>
  <si>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</si>
  <si>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</si>
  <si>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</si>
  <si>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</si>
  <si>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</si>
  <si>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</si>
  <si>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</si>
  <si>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</si>
  <si>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</si>
  <si>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</si>
  <si>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</si>
  <si>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</si>
  <si>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</si>
  <si>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</si>
  <si>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</si>
  <si>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</si>
  <si>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</si>
  <si>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</si>
  <si>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</si>
  <si>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</si>
  <si>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</si>
  <si>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</si>
  <si>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</si>
  <si>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</si>
  <si>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</si>
  <si>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</si>
  <si>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</si>
  <si>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</si>
  <si>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</si>
  <si>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</si>
  <si>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</si>
  <si>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</si>
  <si>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</si>
  <si>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</si>
  <si>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</si>
  <si>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</si>
  <si>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</si>
  <si>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</si>
  <si>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</si>
  <si>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</si>
  <si>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</si>
  <si>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</si>
  <si>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</si>
  <si>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</si>
  <si>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</si>
  <si>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</si>
  <si>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</si>
  <si>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</si>
  <si>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</si>
  <si>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</si>
  <si>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</si>
  <si>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</si>
  <si>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</si>
  <si>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</si>
  <si>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</si>
  <si>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</si>
  <si>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</si>
  <si>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</si>
  <si>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</si>
  <si>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</si>
  <si>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</si>
  <si>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</si>
  <si>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</si>
  <si>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</si>
  <si>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</si>
  <si>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</si>
  <si>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</si>
  <si>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</si>
  <si>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</si>
  <si>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</si>
  <si>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</si>
  <si>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</si>
  <si>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</si>
  <si>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</si>
  <si>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</si>
  <si>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</si>
  <si>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</si>
  <si>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</si>
  <si>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</si>
  <si>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</si>
  <si>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</si>
  <si>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</si>
  <si>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</si>
  <si>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</si>
  <si>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</si>
  <si>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</si>
  <si>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</si>
  <si>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</si>
  <si>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</si>
  <si>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</si>
  <si>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</si>
  <si>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</si>
  <si>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</si>
  <si>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</si>
  <si>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</si>
  <si>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</si>
  <si>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</si>
  <si>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</si>
  <si>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</si>
  <si>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</si>
  <si>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</si>
  <si>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</si>
  <si>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</si>
  <si>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</si>
  <si>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</si>
  <si>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</si>
  <si>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</si>
  <si>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</si>
  <si>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</si>
  <si>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</si>
  <si>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</si>
  <si>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</si>
  <si>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</si>
  <si>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</si>
  <si>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</si>
  <si>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</si>
  <si>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</si>
  <si>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</si>
  <si>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</si>
  <si>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</si>
  <si>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</si>
  <si>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</si>
  <si>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</si>
  <si>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</si>
  <si>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</si>
  <si>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</si>
  <si>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</si>
  <si>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</si>
  <si>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</si>
  <si>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</si>
  <si>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</si>
  <si>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</si>
  <si>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</si>
  <si>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</si>
  <si>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</si>
  <si>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</si>
  <si>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</si>
  <si>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</si>
  <si>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</si>
  <si>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</si>
  <si>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</si>
  <si>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</si>
  <si>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</si>
  <si>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</si>
  <si>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</si>
  <si>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</si>
  <si>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</si>
  <si>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</si>
  <si>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</si>
  <si>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</si>
  <si>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</si>
  <si>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</si>
  <si>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</si>
  <si>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</si>
  <si>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</si>
  <si>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</si>
  <si>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</si>
  <si>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</si>
  <si>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</si>
  <si>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</si>
  <si>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</si>
  <si>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</si>
  <si>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</si>
  <si>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</si>
  <si>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</si>
  <si>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</si>
  <si>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</si>
  <si>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</si>
  <si>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</si>
  <si>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</si>
  <si>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</si>
  <si>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</si>
  <si>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</si>
  <si>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</si>
  <si>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</si>
  <si>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</si>
  <si>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</si>
  <si>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</si>
  <si>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</si>
  <si>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</si>
  <si>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</si>
  <si>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</si>
  <si>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</si>
  <si>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</si>
  <si>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</si>
  <si>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</si>
  <si>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No</t>
  </si>
  <si>
    <t>Исходные данные</t>
  </si>
  <si>
    <t>SAMPLE  DASHBOARD - CONTENTS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</si>
  <si>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</si>
  <si>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</si>
  <si>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</si>
  <si>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</si>
  <si>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</si>
  <si>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</si>
  <si>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</si>
  <si>
    <t>SUPERSTORE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</si>
</sst>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2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  <font>
      <b/>
      <sz val="11"/>
      <color theme="2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9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0" fillId="4" borderId="0" xfId="0" applyFill="1"/>
    <xf numFmtId="0" fontId="8" fillId="4" borderId="0" xfId="0" applyFont="1" applyFill="1"/>
    <xf numFmtId="0" fontId="8" fillId="4" borderId="0" xfId="0" applyFont="1" applyFill="1" applyAlignment="1">
      <alignment wrapText="1"/>
    </xf>
    <xf numFmtId="0" fontId="0" fillId="5" borderId="0" xfId="0" applyFill="1"/>
    <xf numFmtId="0" fontId="0" fillId="0" borderId="0" xfId="0" applyFill="1"/>
    <xf numFmtId="0" fontId="7" fillId="0" borderId="25" xfId="0" applyFont="1" applyFill="1" applyBorder="1"/>
    <xf numFmtId="164" fontId="7" fillId="0" borderId="25" xfId="0" applyNumberFormat="1" applyFont="1" applyFill="1" applyBorder="1"/>
    <xf numFmtId="0" fontId="0" fillId="0" borderId="25" xfId="0" applyFill="1" applyBorder="1"/>
    <xf numFmtId="9" fontId="7" fillId="0" borderId="25" xfId="1" applyFont="1" applyFill="1" applyBorder="1"/>
    <xf numFmtId="0" fontId="0" fillId="0" borderId="24" xfId="0" applyFill="1" applyBorder="1"/>
    <xf numFmtId="0" fontId="0" fillId="0" borderId="4" xfId="0" applyFill="1" applyBorder="1"/>
    <xf numFmtId="0" fontId="0" fillId="0" borderId="6" xfId="0" applyFill="1" applyBorder="1"/>
    <xf numFmtId="0" fontId="0" fillId="0" borderId="4" xfId="0" applyFill="1" applyBorder="1" applyAlignment="1">
      <alignment horizontal="left"/>
    </xf>
    <xf numFmtId="1" fontId="0" fillId="0" borderId="1" xfId="0" applyNumberFormat="1" applyFill="1" applyBorder="1"/>
    <xf numFmtId="0" fontId="0" fillId="0" borderId="17" xfId="0" applyFill="1" applyBorder="1" applyAlignment="1">
      <alignment horizontal="left" indent="1"/>
    </xf>
    <xf numFmtId="0" fontId="0" fillId="0" borderId="17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5" fillId="0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6" fillId="0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85">
    <dxf>
      <font>
        <b/>
        <i val="0"/>
        <sz val="11"/>
        <color theme="0"/>
        <name val="Arial"/>
        <scheme val="none"/>
      </font>
      <fill>
        <patternFill>
          <bgColor theme="1" tint="0.24994659260841701"/>
        </patternFill>
      </fill>
    </dxf>
    <dxf>
      <font>
        <b val="0"/>
        <i val="0"/>
        <sz val="9"/>
        <color theme="0"/>
        <name val="Arial"/>
        <scheme val="none"/>
      </font>
      <fill>
        <patternFill>
          <bgColor theme="1" tint="0.24994659260841701"/>
        </patternFill>
      </fill>
    </dxf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font>
        <b/>
        <i val="0"/>
        <sz val="11"/>
        <color theme="0"/>
        <name val="Arial"/>
        <scheme val="none"/>
      </font>
      <fill>
        <patternFill>
          <bgColor theme="1" tint="0.24994659260841701"/>
        </patternFill>
      </fill>
    </dxf>
    <dxf>
      <font>
        <color theme="5" tint="0.59996337778862885"/>
      </font>
      <fill>
        <patternFill>
          <bgColor theme="1" tint="0.24994659260841701"/>
        </patternFill>
      </fill>
    </dxf>
  </dxfs>
  <tableStyles count="2" defaultTableStyle="TableStyleMedium2" defaultPivotStyle="PivotStyleLight16">
    <tableStyle name="Black and Blue" pivot="0" table="0" count="10">
      <tableStyleElement type="wholeTable" dxfId="1"/>
      <tableStyleElement type="headerRow" dxfId="0"/>
    </tableStyle>
    <tableStyle name="Стиль временной шкалы 1" pivot="0" table="0" count="9">
      <tableStyleElement type="wholeTable" dxfId="84"/>
      <tableStyleElement type="headerRow" dxfId="83"/>
    </tableStyle>
  </tableStyles>
  <extLst>
    <ext xmlns:x14="http://schemas.microsoft.com/office/spreadsheetml/2009/9/main" uri="{46F421CA-312F-682f-3DD2-61675219B42D}">
      <x14:dxfs count="16">
        <dxf>
          <fill>
            <patternFill>
              <bgColor theme="4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ill>
            <patternFill>
              <bgColor theme="5"/>
            </patternFill>
          </fill>
          <border diagonalUp="0" diagonalDown="0"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  <vertical/>
            <horizontal/>
          </border>
        </dxf>
        <dxf>
          <fill>
            <patternFill>
              <bgColor theme="4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ill>
            <patternFill>
              <bgColor theme="5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ont>
            <color theme="0"/>
          </font>
          <fill>
            <patternFill>
              <bgColor theme="0" tint="-0.499984740745262"/>
            </patternFill>
          </fill>
        </dxf>
        <dxf>
          <font>
            <color theme="0"/>
          </font>
          <fill>
            <patternFill>
              <bgColor theme="0" tint="-0.499984740745262"/>
            </patternFill>
          </fill>
        </dxf>
        <dxf>
          <fill>
            <patternFill>
              <bgColor theme="4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ill>
            <patternFill>
              <bgColor theme="5"/>
            </patternFill>
          </fill>
          <border diagonalUp="0" diagonalDown="0"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  <vertical/>
            <horizontal/>
          </border>
        </dxf>
        <dxf>
          <fill>
            <patternFill>
              <bgColor theme="4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ill>
            <patternFill>
              <bgColor theme="5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ill>
            <patternFill>
              <bgColor theme="4"/>
            </patternFill>
          </fill>
        </dxf>
        <dxf>
          <fill>
            <patternFill>
              <bgColor theme="4"/>
            </patternFill>
          </fill>
        </dxf>
        <dxf>
          <font>
            <color theme="0"/>
          </font>
          <fill>
            <patternFill>
              <bgColor theme="0" tint="-0.499984740745262"/>
            </patternFill>
          </fill>
        </dxf>
        <dxf>
          <font>
            <color theme="0"/>
          </font>
          <fill>
            <patternFill>
              <bgColor theme="0" tint="-0.499984740745262"/>
            </patternFill>
          </fill>
        </dxf>
      </x14:dxfs>
    </ext>
    <ext xmlns:x14="http://schemas.microsoft.com/office/spreadsheetml/2009/9/main" uri="{EB79DEF2-80B8-43e5-95BD-54CBDDF9020C}">
      <x14:slicerStyles defaultSlicerStyle="Black and Blue">
        <x14:slicerStyle name="Black and Blue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>
              <bgColor theme="5"/>
            </patternFill>
          </fill>
        </dxf>
        <dxf>
          <fill>
            <patternFill patternType="solid">
              <fgColor theme="0" tint="-0.14996795556505021"/>
              <bgColor theme="0" tint="-0.499984740745262"/>
            </patternFill>
          </fill>
        </dxf>
        <dxf>
          <fill>
            <patternFill patternType="solid">
              <fgColor theme="0"/>
              <bgColor theme="4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sz val="10"/>
            <color theme="0"/>
            <name val="Arial"/>
            <scheme val="none"/>
          </font>
        </dxf>
        <dxf>
          <font>
            <sz val="10"/>
            <color theme="0"/>
            <name val="Arial"/>
            <scheme val="none"/>
          </font>
        </dxf>
        <dxf>
          <font>
            <sz val="10"/>
            <color theme="5"/>
            <name val="Arial"/>
            <scheme val="none"/>
          </font>
        </dxf>
        <dxf>
          <font>
            <sz val="10"/>
            <color theme="5"/>
            <name val="Arial"/>
            <scheme val="none"/>
          </font>
        </dxf>
      </x15:dxfs>
    </ext>
    <ext xmlns:x15="http://schemas.microsoft.com/office/spreadsheetml/2010/11/main" uri="{9260A510-F301-46a8-8635-F512D64BE5F5}">
      <x15:timelineStyles defaultTimelineStyle="Стиль временной шкалы 1">
        <x15:timelineStyle name="Стиль временной шкалы 1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1/relationships/timelineCache" Target="timelineCaches/timelineCach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Региональный менеджер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Доля продаж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65178095"/>
        <c:axId val="565171023"/>
      </c:barChart>
      <c:catAx>
        <c:axId val="565178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71023"/>
        <c:crosses val="autoZero"/>
        <c:auto val="1"/>
        <c:lblAlgn val="ctr"/>
        <c:lblOffset val="100"/>
        <c:noMultiLvlLbl val="0"/>
      </c:catAx>
      <c:valAx>
        <c:axId val="56517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7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multiLvlStrRef>
              <c:f>Dashboard!$F$32:$F$52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Dashboard!$G$32:$G$52</c:f>
              <c:numCache>
                <c:formatCode>0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107532.16099999999</c:v>
                </c:pt>
                <c:pt idx="7">
                  <c:v>203412.73300000009</c:v>
                </c:pt>
                <c:pt idx="8">
                  <c:v>223843.60800000012</c:v>
                </c:pt>
                <c:pt idx="9">
                  <c:v>91705.164000000048</c:v>
                </c:pt>
                <c:pt idx="10">
                  <c:v>114879.99629999998</c:v>
                </c:pt>
                <c:pt idx="11">
                  <c:v>206965.53200000009</c:v>
                </c:pt>
                <c:pt idx="12">
                  <c:v>328449.1030000007</c:v>
                </c:pt>
                <c:pt idx="13">
                  <c:v>149528.02999999994</c:v>
                </c:pt>
                <c:pt idx="14">
                  <c:v>167380.31800000009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multiLvlStrRef>
              <c:f>Dashboard!$F$32:$F$52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Dashboard!$H$32:$H$52</c:f>
              <c:numCache>
                <c:formatCode>0</c:formatCode>
                <c:ptCount val="17"/>
                <c:pt idx="0">
                  <c:v>949.51819999999952</c:v>
                </c:pt>
                <c:pt idx="1">
                  <c:v>5546.2539999999981</c:v>
                </c:pt>
                <c:pt idx="2">
                  <c:v>6964.1767000000027</c:v>
                </c:pt>
                <c:pt idx="3">
                  <c:v>6527.7869999999994</c:v>
                </c:pt>
                <c:pt idx="4">
                  <c:v>-1189.0994999999991</c:v>
                </c:pt>
                <c:pt idx="5">
                  <c:v>34053.569299999966</c:v>
                </c:pt>
                <c:pt idx="6">
                  <c:v>18138.005399999995</c:v>
                </c:pt>
                <c:pt idx="7">
                  <c:v>30221.763299999984</c:v>
                </c:pt>
                <c:pt idx="8">
                  <c:v>21278.826399999987</c:v>
                </c:pt>
                <c:pt idx="9">
                  <c:v>13059.143599999985</c:v>
                </c:pt>
                <c:pt idx="10">
                  <c:v>-3472.5560000000023</c:v>
                </c:pt>
                <c:pt idx="11">
                  <c:v>-17725.481100000001</c:v>
                </c:pt>
                <c:pt idx="12">
                  <c:v>26590.166300000019</c:v>
                </c:pt>
                <c:pt idx="13">
                  <c:v>55617.8249</c:v>
                </c:pt>
                <c:pt idx="14">
                  <c:v>41936.635699999926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Сегменты покупателей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elete val="1"/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5-4A13-A21D-419AA20EEB41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5-4A13-A21D-419AA20EE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[Dashboard.xlsx]Map Pivot!Map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Прибыль</a:t>
            </a:r>
            <a:r>
              <a:rPr lang="ru-RU" baseline="0"/>
              <a:t> по штатам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'Map Pivot'!$C$3:$C$4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'Map Pivot'!$A$5:$B$53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'Map Pivot'!$C$5:$C$53</c:f>
              <c:numCache>
                <c:formatCode>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4D55-B469-12A07F17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59244143"/>
        <c:axId val="959247887"/>
      </c:barChart>
      <c:catAx>
        <c:axId val="95924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9247887"/>
        <c:crosses val="autoZero"/>
        <c:auto val="1"/>
        <c:lblAlgn val="ctr"/>
        <c:lblOffset val="100"/>
        <c:noMultiLvlLbl val="0"/>
      </c:catAx>
      <c:valAx>
        <c:axId val="95924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924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3-4FF3-8078-9C03C7B902D4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3-4FF3-8078-9C03C7B90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3</xdr:row>
      <xdr:rowOff>9525</xdr:rowOff>
    </xdr:from>
    <xdr:to>
      <xdr:col>2</xdr:col>
      <xdr:colOff>912225</xdr:colOff>
      <xdr:row>3</xdr:row>
      <xdr:rowOff>189525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1190625" y="69532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50" b="1">
              <a:latin typeface="Arial" panose="020B0604020202020204" pitchFamily="34" charset="0"/>
              <a:cs typeface="Arial" panose="020B0604020202020204" pitchFamily="34" charset="0"/>
            </a:rPr>
            <a:t>Дашборд</a:t>
          </a:r>
        </a:p>
      </xdr:txBody>
    </xdr:sp>
    <xdr:clientData/>
  </xdr:twoCellAnchor>
  <xdr:twoCellAnchor>
    <xdr:from>
      <xdr:col>1</xdr:col>
      <xdr:colOff>581025</xdr:colOff>
      <xdr:row>6</xdr:row>
      <xdr:rowOff>19050</xdr:rowOff>
    </xdr:from>
    <xdr:to>
      <xdr:col>2</xdr:col>
      <xdr:colOff>912225</xdr:colOff>
      <xdr:row>6</xdr:row>
      <xdr:rowOff>199050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1190625" y="139065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Orders</a:t>
          </a:r>
          <a:endParaRPr lang="ru-RU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581025</xdr:colOff>
      <xdr:row>7</xdr:row>
      <xdr:rowOff>33337</xdr:rowOff>
    </xdr:from>
    <xdr:to>
      <xdr:col>2</xdr:col>
      <xdr:colOff>912225</xdr:colOff>
      <xdr:row>7</xdr:row>
      <xdr:rowOff>213337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1190625" y="1633537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People</a:t>
          </a:r>
          <a:endParaRPr lang="ru-RU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581025</xdr:colOff>
      <xdr:row>8</xdr:row>
      <xdr:rowOff>47625</xdr:rowOff>
    </xdr:from>
    <xdr:to>
      <xdr:col>2</xdr:col>
      <xdr:colOff>912225</xdr:colOff>
      <xdr:row>8</xdr:row>
      <xdr:rowOff>227625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1190625" y="187642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Returns</a:t>
          </a:r>
          <a:endParaRPr lang="ru-RU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581025</xdr:colOff>
      <xdr:row>10</xdr:row>
      <xdr:rowOff>19050</xdr:rowOff>
    </xdr:from>
    <xdr:to>
      <xdr:col>2</xdr:col>
      <xdr:colOff>912225</xdr:colOff>
      <xdr:row>10</xdr:row>
      <xdr:rowOff>199050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1190625" y="230505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Атрибуты</a:t>
          </a:r>
        </a:p>
      </xdr:txBody>
    </xdr:sp>
    <xdr:clientData/>
  </xdr:twoCellAnchor>
  <xdr:twoCellAnchor>
    <xdr:from>
      <xdr:col>1</xdr:col>
      <xdr:colOff>581025</xdr:colOff>
      <xdr:row>12</xdr:row>
      <xdr:rowOff>13335</xdr:rowOff>
    </xdr:from>
    <xdr:to>
      <xdr:col>2</xdr:col>
      <xdr:colOff>912225</xdr:colOff>
      <xdr:row>12</xdr:row>
      <xdr:rowOff>193335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1190625" y="275653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Динамика дохода</a:t>
          </a:r>
        </a:p>
      </xdr:txBody>
    </xdr:sp>
    <xdr:clientData/>
  </xdr:twoCellAnchor>
  <xdr:twoCellAnchor>
    <xdr:from>
      <xdr:col>1</xdr:col>
      <xdr:colOff>581025</xdr:colOff>
      <xdr:row>14</xdr:row>
      <xdr:rowOff>7620</xdr:rowOff>
    </xdr:from>
    <xdr:to>
      <xdr:col>2</xdr:col>
      <xdr:colOff>912225</xdr:colOff>
      <xdr:row>14</xdr:row>
      <xdr:rowOff>187620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1190625" y="320802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Категории товаров</a:t>
          </a:r>
        </a:p>
      </xdr:txBody>
    </xdr:sp>
    <xdr:clientData/>
  </xdr:twoCellAnchor>
  <xdr:twoCellAnchor>
    <xdr:from>
      <xdr:col>1</xdr:col>
      <xdr:colOff>581025</xdr:colOff>
      <xdr:row>16</xdr:row>
      <xdr:rowOff>1905</xdr:rowOff>
    </xdr:from>
    <xdr:to>
      <xdr:col>2</xdr:col>
      <xdr:colOff>912225</xdr:colOff>
      <xdr:row>16</xdr:row>
      <xdr:rowOff>181905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1190625" y="365950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Менеджеры</a:t>
          </a:r>
        </a:p>
      </xdr:txBody>
    </xdr:sp>
    <xdr:clientData/>
  </xdr:twoCellAnchor>
  <xdr:twoCellAnchor>
    <xdr:from>
      <xdr:col>1</xdr:col>
      <xdr:colOff>581025</xdr:colOff>
      <xdr:row>17</xdr:row>
      <xdr:rowOff>224790</xdr:rowOff>
    </xdr:from>
    <xdr:to>
      <xdr:col>2</xdr:col>
      <xdr:colOff>912225</xdr:colOff>
      <xdr:row>18</xdr:row>
      <xdr:rowOff>176190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1190625" y="411099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Сегменты</a:t>
          </a:r>
        </a:p>
      </xdr:txBody>
    </xdr:sp>
    <xdr:clientData/>
  </xdr:twoCellAnchor>
  <xdr:twoCellAnchor>
    <xdr:from>
      <xdr:col>1</xdr:col>
      <xdr:colOff>581025</xdr:colOff>
      <xdr:row>19</xdr:row>
      <xdr:rowOff>219075</xdr:rowOff>
    </xdr:from>
    <xdr:to>
      <xdr:col>2</xdr:col>
      <xdr:colOff>912225</xdr:colOff>
      <xdr:row>20</xdr:row>
      <xdr:rowOff>170475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1190625" y="456247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Динамика по сегментам</a:t>
          </a:r>
        </a:p>
      </xdr:txBody>
    </xdr:sp>
    <xdr:clientData/>
  </xdr:twoCellAnchor>
  <xdr:twoCellAnchor>
    <xdr:from>
      <xdr:col>1</xdr:col>
      <xdr:colOff>581025</xdr:colOff>
      <xdr:row>21</xdr:row>
      <xdr:rowOff>213360</xdr:rowOff>
    </xdr:from>
    <xdr:to>
      <xdr:col>2</xdr:col>
      <xdr:colOff>912225</xdr:colOff>
      <xdr:row>22</xdr:row>
      <xdr:rowOff>164760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1190625" y="501396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Основные показатели</a:t>
          </a:r>
        </a:p>
      </xdr:txBody>
    </xdr:sp>
    <xdr:clientData/>
  </xdr:twoCellAnchor>
  <xdr:twoCellAnchor>
    <xdr:from>
      <xdr:col>1</xdr:col>
      <xdr:colOff>581025</xdr:colOff>
      <xdr:row>23</xdr:row>
      <xdr:rowOff>207645</xdr:rowOff>
    </xdr:from>
    <xdr:to>
      <xdr:col>2</xdr:col>
      <xdr:colOff>912225</xdr:colOff>
      <xdr:row>24</xdr:row>
      <xdr:rowOff>159045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1190625" y="546544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По штатам</a:t>
          </a:r>
        </a:p>
      </xdr:txBody>
    </xdr:sp>
    <xdr:clientData/>
  </xdr:twoCellAnchor>
  <xdr:twoCellAnchor>
    <xdr:from>
      <xdr:col>1</xdr:col>
      <xdr:colOff>581025</xdr:colOff>
      <xdr:row>25</xdr:row>
      <xdr:rowOff>201930</xdr:rowOff>
    </xdr:from>
    <xdr:to>
      <xdr:col>2</xdr:col>
      <xdr:colOff>912225</xdr:colOff>
      <xdr:row>26</xdr:row>
      <xdr:rowOff>153330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1190625" y="5916930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По регионам</a:t>
          </a:r>
        </a:p>
      </xdr:txBody>
    </xdr:sp>
    <xdr:clientData/>
  </xdr:twoCellAnchor>
  <xdr:twoCellAnchor>
    <xdr:from>
      <xdr:col>1</xdr:col>
      <xdr:colOff>581025</xdr:colOff>
      <xdr:row>27</xdr:row>
      <xdr:rowOff>196215</xdr:rowOff>
    </xdr:from>
    <xdr:to>
      <xdr:col>2</xdr:col>
      <xdr:colOff>912225</xdr:colOff>
      <xdr:row>28</xdr:row>
      <xdr:rowOff>147615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1190625" y="6368415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По возвратам</a:t>
          </a:r>
        </a:p>
      </xdr:txBody>
    </xdr:sp>
    <xdr:clientData/>
  </xdr:twoCellAnchor>
  <xdr:twoCellAnchor>
    <xdr:from>
      <xdr:col>1</xdr:col>
      <xdr:colOff>581025</xdr:colOff>
      <xdr:row>29</xdr:row>
      <xdr:rowOff>190499</xdr:rowOff>
    </xdr:from>
    <xdr:to>
      <xdr:col>2</xdr:col>
      <xdr:colOff>912225</xdr:colOff>
      <xdr:row>30</xdr:row>
      <xdr:rowOff>141899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1190625" y="6819899"/>
          <a:ext cx="2160000" cy="1800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Дополнительно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</xdr:colOff>
      <xdr:row>1</xdr:row>
      <xdr:rowOff>9526</xdr:rowOff>
    </xdr:from>
    <xdr:to>
      <xdr:col>19</xdr:col>
      <xdr:colOff>606425</xdr:colOff>
      <xdr:row>13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714374</xdr:colOff>
      <xdr:row>13</xdr:row>
      <xdr:rowOff>19051</xdr:rowOff>
    </xdr:from>
    <xdr:to>
      <xdr:col>10</xdr:col>
      <xdr:colOff>28575</xdr:colOff>
      <xdr:row>26</xdr:row>
      <xdr:rowOff>161924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9525</xdr:colOff>
      <xdr:row>55</xdr:row>
      <xdr:rowOff>28575</xdr:rowOff>
    </xdr:from>
    <xdr:to>
      <xdr:col>3</xdr:col>
      <xdr:colOff>695324</xdr:colOff>
      <xdr:row>62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11029950"/>
              <a:ext cx="26765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13</xdr:row>
      <xdr:rowOff>9528</xdr:rowOff>
    </xdr:from>
    <xdr:to>
      <xdr:col>3</xdr:col>
      <xdr:colOff>685800</xdr:colOff>
      <xdr:row>22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3419478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27</xdr:row>
      <xdr:rowOff>9528</xdr:rowOff>
    </xdr:from>
    <xdr:to>
      <xdr:col>3</xdr:col>
      <xdr:colOff>666750</xdr:colOff>
      <xdr:row>34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454778"/>
              <a:ext cx="2651125" cy="11874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57149</xdr:colOff>
      <xdr:row>34</xdr:row>
      <xdr:rowOff>126999</xdr:rowOff>
    </xdr:from>
    <xdr:to>
      <xdr:col>3</xdr:col>
      <xdr:colOff>666750</xdr:colOff>
      <xdr:row>53</xdr:row>
      <xdr:rowOff>31750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49" y="7683499"/>
              <a:ext cx="2593976" cy="2921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47624</xdr:colOff>
      <xdr:row>13</xdr:row>
      <xdr:rowOff>19050</xdr:rowOff>
    </xdr:from>
    <xdr:to>
      <xdr:col>15</xdr:col>
      <xdr:colOff>209549</xdr:colOff>
      <xdr:row>27</xdr:row>
      <xdr:rowOff>0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3</xdr:col>
      <xdr:colOff>704849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695574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27</xdr:row>
      <xdr:rowOff>23812</xdr:rowOff>
    </xdr:from>
    <xdr:to>
      <xdr:col>20</xdr:col>
      <xdr:colOff>0</xdr:colOff>
      <xdr:row>54</xdr:row>
      <xdr:rowOff>142875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</xdr:colOff>
      <xdr:row>55</xdr:row>
      <xdr:rowOff>0</xdr:rowOff>
    </xdr:from>
    <xdr:to>
      <xdr:col>11</xdr:col>
      <xdr:colOff>1</xdr:colOff>
      <xdr:row>76</xdr:row>
      <xdr:rowOff>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228599</xdr:colOff>
      <xdr:row>13</xdr:row>
      <xdr:rowOff>19049</xdr:rowOff>
    </xdr:from>
    <xdr:to>
      <xdr:col>20</xdr:col>
      <xdr:colOff>9524</xdr:colOff>
      <xdr:row>27</xdr:row>
      <xdr:rowOff>0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19051</xdr:colOff>
      <xdr:row>54</xdr:row>
      <xdr:rowOff>161924</xdr:rowOff>
    </xdr:from>
    <xdr:to>
      <xdr:col>19</xdr:col>
      <xdr:colOff>609599</xdr:colOff>
      <xdr:row>75</xdr:row>
      <xdr:rowOff>161924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4763</xdr:colOff>
      <xdr:row>76</xdr:row>
      <xdr:rowOff>15874</xdr:rowOff>
    </xdr:from>
    <xdr:to>
      <xdr:col>20</xdr:col>
      <xdr:colOff>0</xdr:colOff>
      <xdr:row>95</xdr:row>
      <xdr:rowOff>161924</xdr:rowOff>
    </xdr:to>
    <xdr:graphicFrame macro="">
      <xdr:nvGraphicFramePr>
        <xdr:cNvPr id="3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31750</xdr:colOff>
      <xdr:row>76</xdr:row>
      <xdr:rowOff>12700</xdr:rowOff>
    </xdr:from>
    <xdr:to>
      <xdr:col>3</xdr:col>
      <xdr:colOff>666750</xdr:colOff>
      <xdr:row>94</xdr:row>
      <xdr:rowOff>111125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50" y="14236700"/>
              <a:ext cx="2619375" cy="2955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kiforov Dmitriy" refreshedDate="44308.683468750001" createdVersion="6" refreshedVersion="6" recordCount="9994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1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ategory Pivot Main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52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21">
    <i>
      <x v="1"/>
    </i>
    <i r="1">
      <x v="8"/>
    </i>
    <i r="1">
      <x v="10"/>
    </i>
    <i r="1">
      <x v="7"/>
    </i>
    <i r="1">
      <x v="2"/>
    </i>
    <i r="1">
      <x v="15"/>
    </i>
    <i r="1">
      <x v="12"/>
    </i>
    <i r="1">
      <x v="1"/>
    </i>
    <i r="1">
      <x v="3"/>
    </i>
    <i r="1">
      <x v="14"/>
    </i>
    <i>
      <x/>
    </i>
    <i r="1">
      <x v="9"/>
    </i>
    <i r="1">
      <x v="4"/>
    </i>
    <i r="1">
      <x v="16"/>
    </i>
    <i r="1">
      <x v="5"/>
    </i>
    <i>
      <x v="2"/>
    </i>
    <i r="1">
      <x v="6"/>
    </i>
    <i r="1">
      <x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51">
    <format dxfId="82">
      <pivotArea outline="0" collapsedLevelsAreSubtotals="1" fieldPosition="0"/>
    </format>
    <format dxfId="81">
      <pivotArea outline="0" collapsedLevelsAreSubtotals="1" fieldPosition="0"/>
    </format>
    <format dxfId="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-2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14" type="button" dataOnly="0" labelOnly="1" outline="0" axis="axisRow" fieldPosition="0"/>
    </format>
    <format dxfId="73">
      <pivotArea dataOnly="0" labelOnly="1" fieldPosition="0">
        <references count="1">
          <reference field="14" count="0"/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70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69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-2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14" type="button" dataOnly="0" labelOnly="1" outline="0" axis="axisRow" fieldPosition="0"/>
    </format>
    <format dxfId="61">
      <pivotArea dataOnly="0" labelOnly="1" fieldPosition="0">
        <references count="1">
          <reference field="14" count="0"/>
        </references>
      </pivotArea>
    </format>
    <format dxfId="60">
      <pivotArea dataOnly="0" labelOnly="1" grandRow="1" outline="0" fieldPosition="0"/>
    </format>
    <format dxfId="59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58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57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-2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14" type="button" dataOnly="0" labelOnly="1" outline="0" axis="axisRow" fieldPosition="0"/>
    </format>
    <format dxfId="49">
      <pivotArea dataOnly="0" labelOnly="1" fieldPosition="0">
        <references count="1">
          <reference field="14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46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45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-2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4" type="button" dataOnly="0" labelOnly="1" outline="0" axis="axisRow" fieldPosition="0"/>
    </format>
    <format dxfId="37">
      <pivotArea dataOnly="0" labelOnly="1" fieldPosition="0">
        <references count="1">
          <reference field="14" count="0"/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34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33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Returned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Regio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6">
      <pivotArea outline="0" fieldPosition="0">
        <references count="1">
          <reference field="12" count="0" selected="0"/>
        </references>
      </pivotArea>
    </format>
  </formats>
  <chartFormats count="13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Map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3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Spark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5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Segments Dy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4">
      <pivotArea outline="0" collapsedLevelsAreSubtotals="1" fieldPosition="0"/>
    </format>
    <format dxfId="3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2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List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12" name="Map Pivot"/>
  </pivotTables>
  <data>
    <tabular pivotCacheId="899501637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Region" cache="Срез_Region" caption="Region" rowHeight="225425"/>
  <slicer name="Category" cache="Срез_Category" caption="Category" rowHeight="225425"/>
  <slicer name="Sub-Category" cache="Срез_Sub_Category" caption="Sub-Category" startItem="7" rowHeight="225425"/>
  <slicer name="State" cache="Срез_State" caption="State" rowHeight="225425"/>
</slicers>
</file>

<file path=xl/tables/table1.xml><?xml version="1.0" encoding="utf-8"?>
<table xmlns="http://schemas.openxmlformats.org/spreadsheetml/2006/main" id="1" name="Data" displayName="Data" ref="A1:W9995" totalsRowShown="0" headerRowDxfId="31">
  <autoFilter ref="A1:W9995"/>
  <tableColumns count="23">
    <tableColumn id="1" name="Row ID" dataDxfId="30"/>
    <tableColumn id="2" name="Order ID"/>
    <tableColumn id="3" name="Order Date" dataDxfId="29"/>
    <tableColumn id="4" name="Ship Date" dataDxfId="28"/>
    <tableColumn id="5" name="Ship Mode" dataDxfId="27"/>
    <tableColumn id="6" name="Customer ID" dataDxfId="26"/>
    <tableColumn id="7" name="Customer Name" dataDxfId="25"/>
    <tableColumn id="8" name="Segment" dataDxfId="24"/>
    <tableColumn id="9" name="Country" dataDxfId="23"/>
    <tableColumn id="10" name="City" dataDxfId="22"/>
    <tableColumn id="11" name="State" dataDxfId="21"/>
    <tableColumn id="12" name="Postal Code" dataDxfId="20"/>
    <tableColumn id="13" name="Region" dataDxfId="19"/>
    <tableColumn id="14" name="Product ID" dataDxfId="18"/>
    <tableColumn id="15" name="Category" dataDxfId="17"/>
    <tableColumn id="16" name="Sub-Category" dataDxfId="16"/>
    <tableColumn id="17" name="Product Name" dataDxfId="15"/>
    <tableColumn id="18" name="Sales" dataDxfId="14"/>
    <tableColumn id="19" name="Quantity" dataDxfId="13"/>
    <tableColumn id="20" name="Discount" dataDxfId="12" dataCellStyle="Процентный"/>
    <tableColumn id="21" name="Profit" dataDxfId="11"/>
    <tableColumn id="22" name="Person" dataDxfId="10">
      <calculatedColumnFormula>IF(M2=People!$B$5,People!$A$5,IF(M2=People!$B$4,People!$A$4,IF(M2=People!$B$3,People!$A$3,IF(M2=People!$B$2,People!$A$2,0))))</calculatedColumnFormula>
    </tableColumn>
    <tableColumn id="23" name="Returned" dataDxfId="9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B5" totalsRowShown="0">
  <autoFilter ref="A1:B5"/>
  <tableColumns count="2">
    <tableColumn id="1" name="Person" dataDxfId="8"/>
    <tableColumn id="2" name="Region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Таблица7" displayName="Таблица7" ref="A1:B65536" totalsRowShown="0">
  <autoFilter ref="A1:B65536"/>
  <tableColumns count="2">
    <tableColumn id="1" name="Returned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"/>
  <sheetViews>
    <sheetView workbookViewId="0">
      <selection sqref="A1:D1"/>
    </sheetView>
  </sheetViews>
  <sheetFormatPr defaultRowHeight="18" customHeight="1"/>
  <cols>
    <col min="2" max="2" width="27.42578125" style="67" customWidth="1"/>
    <col min="3" max="3" width="21" style="68" customWidth="1"/>
    <col min="4" max="4" width="9.140625" customWidth="1"/>
    <col min="5" max="5" width="11.28515625" customWidth="1"/>
  </cols>
  <sheetData>
    <row r="1" spans="1:24" s="48" customFormat="1" ht="18" customHeight="1">
      <c r="A1" s="91" t="s">
        <v>11002</v>
      </c>
      <c r="B1" s="91"/>
      <c r="C1" s="91"/>
      <c r="D1" s="91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18" customHeight="1">
      <c r="A2" s="73"/>
      <c r="B2" s="74"/>
      <c r="C2" s="75"/>
      <c r="D2" s="73"/>
    </row>
    <row r="3" spans="1:24" ht="18" customHeight="1">
      <c r="A3" s="73"/>
      <c r="B3" s="74"/>
      <c r="C3" s="75"/>
      <c r="D3" s="73"/>
    </row>
    <row r="4" spans="1:24" ht="18" customHeight="1">
      <c r="A4" s="73"/>
      <c r="B4" s="74"/>
      <c r="C4" s="75"/>
      <c r="D4" s="73"/>
    </row>
    <row r="5" spans="1:24" ht="18" customHeight="1">
      <c r="A5" s="73"/>
      <c r="B5" s="74"/>
      <c r="C5" s="75"/>
      <c r="D5" s="73"/>
    </row>
    <row r="6" spans="1:24" ht="18" customHeight="1">
      <c r="A6" s="73"/>
      <c r="B6" s="92" t="s">
        <v>11001</v>
      </c>
      <c r="C6" s="92"/>
      <c r="D6" s="73"/>
    </row>
    <row r="7" spans="1:24" ht="18" customHeight="1">
      <c r="A7" s="73"/>
      <c r="B7" s="74"/>
      <c r="C7" s="75"/>
      <c r="D7" s="73"/>
    </row>
    <row r="8" spans="1:24" ht="18" customHeight="1">
      <c r="A8" s="73"/>
      <c r="B8" s="74"/>
      <c r="C8" s="75"/>
      <c r="D8" s="73"/>
    </row>
    <row r="9" spans="1:24" ht="18" customHeight="1">
      <c r="A9" s="73"/>
      <c r="B9" s="74"/>
      <c r="C9" s="75"/>
      <c r="D9" s="73"/>
    </row>
    <row r="10" spans="1:24" ht="18" customHeight="1">
      <c r="A10" s="73"/>
      <c r="B10" s="74"/>
      <c r="C10" s="75"/>
      <c r="D10" s="73"/>
    </row>
    <row r="11" spans="1:24" ht="18" customHeight="1">
      <c r="A11" s="73"/>
      <c r="B11" s="74"/>
      <c r="C11" s="75"/>
      <c r="D11" s="73"/>
    </row>
    <row r="12" spans="1:24" ht="18" customHeight="1">
      <c r="A12" s="73"/>
      <c r="B12" s="74"/>
      <c r="C12" s="75"/>
      <c r="D12" s="73"/>
    </row>
    <row r="13" spans="1:24" ht="18" customHeight="1">
      <c r="A13" s="73"/>
      <c r="B13" s="75"/>
      <c r="C13" s="75"/>
      <c r="D13" s="73"/>
    </row>
    <row r="14" spans="1:24" ht="18" customHeight="1">
      <c r="A14" s="73"/>
      <c r="B14" s="74"/>
      <c r="C14" s="75"/>
      <c r="D14" s="73"/>
    </row>
    <row r="15" spans="1:24" ht="18" customHeight="1">
      <c r="A15" s="73"/>
      <c r="B15" s="74"/>
      <c r="C15" s="75"/>
      <c r="D15" s="73"/>
    </row>
    <row r="16" spans="1:24" ht="18" customHeight="1">
      <c r="A16" s="73"/>
      <c r="B16" s="74"/>
      <c r="C16" s="75"/>
      <c r="D16" s="73"/>
    </row>
    <row r="17" spans="1:4" ht="18" customHeight="1">
      <c r="A17" s="73"/>
      <c r="B17" s="74"/>
      <c r="C17" s="75"/>
      <c r="D17" s="73"/>
    </row>
    <row r="18" spans="1:4" ht="18" customHeight="1">
      <c r="A18" s="73"/>
      <c r="B18" s="74"/>
      <c r="C18" s="75"/>
      <c r="D18" s="73"/>
    </row>
    <row r="19" spans="1:4" ht="18" customHeight="1">
      <c r="A19" s="73"/>
      <c r="B19" s="74"/>
      <c r="C19" s="75"/>
      <c r="D19" s="73"/>
    </row>
    <row r="20" spans="1:4" ht="18" customHeight="1">
      <c r="A20" s="73"/>
      <c r="B20" s="74"/>
      <c r="C20" s="75"/>
      <c r="D20" s="73"/>
    </row>
    <row r="21" spans="1:4" ht="18" customHeight="1">
      <c r="A21" s="73"/>
      <c r="B21" s="74"/>
      <c r="C21" s="75"/>
      <c r="D21" s="73"/>
    </row>
    <row r="22" spans="1:4" ht="18" customHeight="1">
      <c r="A22" s="73"/>
      <c r="B22" s="74"/>
      <c r="C22" s="75"/>
      <c r="D22" s="73"/>
    </row>
    <row r="23" spans="1:4" ht="18" customHeight="1">
      <c r="A23" s="73"/>
      <c r="B23" s="74"/>
      <c r="C23" s="75"/>
      <c r="D23" s="73"/>
    </row>
    <row r="24" spans="1:4" ht="18" customHeight="1">
      <c r="A24" s="73"/>
      <c r="B24" s="74"/>
      <c r="C24" s="75"/>
      <c r="D24" s="73"/>
    </row>
    <row r="25" spans="1:4" ht="18" customHeight="1">
      <c r="A25" s="73"/>
      <c r="B25" s="74"/>
      <c r="C25" s="75"/>
      <c r="D25" s="73"/>
    </row>
    <row r="26" spans="1:4" ht="18" customHeight="1">
      <c r="A26" s="73"/>
      <c r="B26" s="74"/>
      <c r="C26" s="75"/>
      <c r="D26" s="73"/>
    </row>
    <row r="27" spans="1:4" ht="18" customHeight="1">
      <c r="A27" s="73"/>
      <c r="B27" s="74"/>
      <c r="C27" s="75"/>
      <c r="D27" s="73"/>
    </row>
    <row r="28" spans="1:4" ht="18" customHeight="1">
      <c r="A28" s="73"/>
      <c r="B28" s="74"/>
      <c r="C28" s="75"/>
      <c r="D28" s="73"/>
    </row>
    <row r="29" spans="1:4" ht="18" customHeight="1">
      <c r="A29" s="73"/>
      <c r="B29" s="74"/>
      <c r="C29" s="75"/>
      <c r="D29" s="73"/>
    </row>
    <row r="30" spans="1:4" ht="18" customHeight="1">
      <c r="A30" s="73"/>
      <c r="B30" s="74"/>
      <c r="C30" s="75"/>
      <c r="D30" s="73"/>
    </row>
    <row r="31" spans="1:4" ht="18" customHeight="1">
      <c r="A31" s="73"/>
      <c r="B31" s="74"/>
      <c r="C31" s="75"/>
      <c r="D31" s="73"/>
    </row>
    <row r="32" spans="1:4" ht="18" customHeight="1">
      <c r="A32" s="73"/>
      <c r="B32" s="74"/>
      <c r="C32" s="75"/>
      <c r="D32" s="73"/>
    </row>
    <row r="33" spans="1:4" ht="18" customHeight="1">
      <c r="A33" s="73"/>
      <c r="B33" s="74"/>
      <c r="C33" s="75"/>
      <c r="D33" s="73"/>
    </row>
  </sheetData>
  <mergeCells count="2">
    <mergeCell ref="A1:D1"/>
    <mergeCell ref="B6:C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6"/>
  <sheetViews>
    <sheetView tabSelected="1" view="pageBreakPreview" zoomScale="60" zoomScaleNormal="100" zoomScalePageLayoutView="50" workbookViewId="0">
      <selection activeCell="W5" sqref="W5"/>
    </sheetView>
  </sheetViews>
  <sheetFormatPr defaultRowHeight="12.75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25.140625" bestFit="1" customWidth="1"/>
    <col min="7" max="7" width="11.5703125" customWidth="1"/>
    <col min="8" max="8" width="10.140625" customWidth="1"/>
    <col min="9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8" customFormat="1" ht="36" customHeight="1">
      <c r="A1" s="91" t="s">
        <v>11010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0"/>
      <c r="V1" s="72"/>
      <c r="W1" s="72"/>
      <c r="X1" s="72"/>
    </row>
    <row r="2" spans="1:24" ht="28.5" customHeight="1">
      <c r="A2" s="76"/>
      <c r="B2" s="76"/>
      <c r="C2" s="76"/>
      <c r="D2" s="76"/>
      <c r="E2" s="93" t="s">
        <v>10993</v>
      </c>
      <c r="F2" s="93"/>
      <c r="G2" s="93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</row>
    <row r="3" spans="1:24" ht="27.75" customHeight="1">
      <c r="A3" s="76"/>
      <c r="B3" s="76"/>
      <c r="C3" s="76"/>
      <c r="D3" s="76"/>
      <c r="E3" s="78" t="s">
        <v>10994</v>
      </c>
      <c r="F3" s="79">
        <f>SUM('Sparklines Pivot'!C:C)</f>
        <v>2297200.8603000003</v>
      </c>
      <c r="G3" s="80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24" ht="28.5" customHeight="1">
      <c r="A4" s="76"/>
      <c r="B4" s="76"/>
      <c r="C4" s="76"/>
      <c r="D4" s="76"/>
      <c r="E4" s="78" t="s">
        <v>10995</v>
      </c>
      <c r="F4" s="79">
        <f>SUM('Sparklines Pivot'!D:D)</f>
        <v>286397.02169999992</v>
      </c>
      <c r="G4" s="80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</row>
    <row r="5" spans="1:24" ht="27" customHeight="1">
      <c r="A5" s="76"/>
      <c r="B5" s="76"/>
      <c r="C5" s="76"/>
      <c r="D5" s="76"/>
      <c r="E5" s="78" t="s">
        <v>10996</v>
      </c>
      <c r="F5" s="81">
        <f>F4/F3</f>
        <v>0.12467217240315601</v>
      </c>
      <c r="G5" s="80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</row>
    <row r="6" spans="1:24" ht="28.5" customHeight="1">
      <c r="A6" s="76"/>
      <c r="B6" s="76"/>
      <c r="C6" s="76"/>
      <c r="D6" s="76"/>
      <c r="E6" s="78" t="s">
        <v>10997</v>
      </c>
      <c r="F6" s="81">
        <f>AVERAGE('Sparklines Pivot'!F:F)</f>
        <v>0.15632258193514634</v>
      </c>
      <c r="G6" s="80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</row>
    <row r="7" spans="1:24" ht="15.75" customHeight="1">
      <c r="A7" s="76"/>
      <c r="B7" s="76"/>
      <c r="C7" s="76"/>
      <c r="D7" s="76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</row>
    <row r="8" spans="1:24">
      <c r="A8" s="76"/>
      <c r="B8" s="76"/>
      <c r="C8" s="76"/>
      <c r="D8" s="76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</row>
    <row r="9" spans="1:24">
      <c r="A9" s="76"/>
      <c r="B9" s="76"/>
      <c r="C9" s="76"/>
      <c r="D9" s="76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</row>
    <row r="10" spans="1:24">
      <c r="A10" s="76"/>
      <c r="B10" s="76"/>
      <c r="C10" s="76"/>
      <c r="D10" s="76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</row>
    <row r="11" spans="1:24">
      <c r="A11" s="76"/>
      <c r="B11" s="76"/>
      <c r="C11" s="76"/>
      <c r="D11" s="76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</row>
    <row r="12" spans="1:24">
      <c r="A12" s="76"/>
      <c r="B12" s="76"/>
      <c r="C12" s="76"/>
      <c r="D12" s="76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</row>
    <row r="13" spans="1:24">
      <c r="A13" s="76"/>
      <c r="B13" s="76"/>
      <c r="C13" s="76"/>
      <c r="D13" s="76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</row>
    <row r="14" spans="1:24">
      <c r="A14" s="76"/>
      <c r="B14" s="76"/>
      <c r="C14" s="76"/>
      <c r="D14" s="76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</row>
    <row r="15" spans="1:24">
      <c r="A15" s="76"/>
      <c r="B15" s="76"/>
      <c r="C15" s="76"/>
      <c r="D15" s="76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</row>
    <row r="16" spans="1:24">
      <c r="A16" s="76"/>
      <c r="B16" s="76"/>
      <c r="C16" s="76"/>
      <c r="D16" s="76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</row>
    <row r="17" spans="1:20">
      <c r="A17" s="76"/>
      <c r="B17" s="76"/>
      <c r="C17" s="76"/>
      <c r="D17" s="76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</row>
    <row r="18" spans="1:20">
      <c r="A18" s="76"/>
      <c r="B18" s="76"/>
      <c r="C18" s="76"/>
      <c r="D18" s="76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</row>
    <row r="19" spans="1:20">
      <c r="A19" s="76"/>
      <c r="B19" s="76"/>
      <c r="C19" s="76"/>
      <c r="D19" s="76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</row>
    <row r="20" spans="1:20">
      <c r="A20" s="76"/>
      <c r="B20" s="76"/>
      <c r="C20" s="76"/>
      <c r="D20" s="76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</row>
    <row r="21" spans="1:20" ht="24.75" customHeight="1">
      <c r="A21" s="76"/>
      <c r="B21" s="76"/>
      <c r="C21" s="76"/>
      <c r="D21" s="76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</row>
    <row r="22" spans="1:20" ht="24.75" customHeight="1">
      <c r="A22" s="76"/>
      <c r="B22" s="76"/>
      <c r="C22" s="76"/>
      <c r="D22" s="76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</row>
    <row r="23" spans="1:20" ht="21" customHeight="1">
      <c r="A23" s="76"/>
      <c r="B23" s="76"/>
      <c r="C23" s="76"/>
      <c r="D23" s="76"/>
      <c r="E23" s="77"/>
      <c r="F23" s="82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</row>
    <row r="24" spans="1:20" ht="27.75" customHeight="1">
      <c r="A24" s="76"/>
      <c r="B24" s="76"/>
      <c r="C24" s="76"/>
      <c r="D24" s="76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</row>
    <row r="25" spans="1:20" ht="27.75" customHeight="1">
      <c r="A25" s="76"/>
      <c r="B25" s="76"/>
      <c r="C25" s="76"/>
      <c r="D25" s="76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</row>
    <row r="26" spans="1:20">
      <c r="A26" s="76"/>
      <c r="B26" s="76"/>
      <c r="C26" s="76"/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</row>
    <row r="27" spans="1:20">
      <c r="A27" s="76"/>
      <c r="B27" s="76"/>
      <c r="C27" s="76"/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</row>
    <row r="28" spans="1:20">
      <c r="A28" s="76"/>
      <c r="B28" s="76"/>
      <c r="C28" s="76"/>
      <c r="D28" s="76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</row>
    <row r="29" spans="1:20">
      <c r="A29" s="76"/>
      <c r="B29" s="76"/>
      <c r="C29" s="76"/>
      <c r="D29" s="76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</row>
    <row r="30" spans="1:20">
      <c r="A30" s="76"/>
      <c r="B30" s="76"/>
      <c r="C30" s="76"/>
      <c r="D30" s="76"/>
      <c r="E30" s="77"/>
      <c r="F30" s="83"/>
      <c r="G30" s="83" t="s">
        <v>10985</v>
      </c>
      <c r="H30" s="84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</row>
    <row r="31" spans="1:20">
      <c r="A31" s="76"/>
      <c r="B31" s="76"/>
      <c r="C31" s="76"/>
      <c r="D31" s="76"/>
      <c r="E31" s="77"/>
      <c r="F31" s="83" t="s">
        <v>10992</v>
      </c>
      <c r="G31" s="8" t="s">
        <v>10986</v>
      </c>
      <c r="H31" s="8" t="s">
        <v>10987</v>
      </c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</row>
    <row r="32" spans="1:20">
      <c r="A32" s="76"/>
      <c r="B32" s="76"/>
      <c r="C32" s="76"/>
      <c r="D32" s="76"/>
      <c r="E32" s="77"/>
      <c r="F32" s="85" t="s">
        <v>43</v>
      </c>
      <c r="G32" s="86">
        <v>719047.03200000024</v>
      </c>
      <c r="H32" s="86">
        <v>122490.80079999995</v>
      </c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</row>
    <row r="33" spans="1:20">
      <c r="A33" s="76"/>
      <c r="B33" s="76"/>
      <c r="C33" s="76"/>
      <c r="D33" s="76"/>
      <c r="E33" s="77"/>
      <c r="F33" s="87" t="s">
        <v>242</v>
      </c>
      <c r="G33" s="86">
        <v>3024.2799999999997</v>
      </c>
      <c r="H33" s="86">
        <v>949.51819999999952</v>
      </c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</row>
    <row r="34" spans="1:20">
      <c r="A34" s="76"/>
      <c r="B34" s="76"/>
      <c r="C34" s="76"/>
      <c r="D34" s="76"/>
      <c r="E34" s="77"/>
      <c r="F34" s="87" t="s">
        <v>44</v>
      </c>
      <c r="G34" s="86">
        <v>12486.312</v>
      </c>
      <c r="H34" s="86">
        <v>5546.2539999999981</v>
      </c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</row>
    <row r="35" spans="1:20">
      <c r="A35" s="76"/>
      <c r="B35" s="76"/>
      <c r="C35" s="76"/>
      <c r="D35" s="76"/>
      <c r="E35" s="77"/>
      <c r="F35" s="87" t="s">
        <v>157</v>
      </c>
      <c r="G35" s="86">
        <v>16476.401999999998</v>
      </c>
      <c r="H35" s="86">
        <v>6964.1767000000027</v>
      </c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</row>
    <row r="36" spans="1:20">
      <c r="A36" s="76"/>
      <c r="B36" s="76"/>
      <c r="C36" s="76"/>
      <c r="D36" s="76"/>
      <c r="E36" s="77"/>
      <c r="F36" s="87" t="s">
        <v>63</v>
      </c>
      <c r="G36" s="86">
        <v>27118.791999999954</v>
      </c>
      <c r="H36" s="86">
        <v>6527.7869999999994</v>
      </c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</row>
    <row r="37" spans="1:20">
      <c r="A37" s="76"/>
      <c r="B37" s="76"/>
      <c r="C37" s="76"/>
      <c r="D37" s="76"/>
      <c r="E37" s="77"/>
      <c r="F37" s="87" t="s">
        <v>512</v>
      </c>
      <c r="G37" s="86">
        <v>46673.538000000015</v>
      </c>
      <c r="H37" s="86">
        <v>-1189.0994999999991</v>
      </c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</row>
    <row r="38" spans="1:20">
      <c r="A38" s="76"/>
      <c r="B38" s="76"/>
      <c r="C38" s="76"/>
      <c r="D38" s="76"/>
      <c r="E38" s="77"/>
      <c r="F38" s="87" t="s">
        <v>84</v>
      </c>
      <c r="G38" s="86">
        <v>78479.20600000002</v>
      </c>
      <c r="H38" s="86">
        <v>34053.569299999966</v>
      </c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</row>
    <row r="39" spans="1:20">
      <c r="A39" s="76"/>
      <c r="B39" s="76"/>
      <c r="C39" s="76"/>
      <c r="D39" s="76"/>
      <c r="E39" s="77"/>
      <c r="F39" s="87" t="s">
        <v>73</v>
      </c>
      <c r="G39" s="86">
        <v>107532.16099999999</v>
      </c>
      <c r="H39" s="86">
        <v>18138.005399999995</v>
      </c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</row>
    <row r="40" spans="1:20">
      <c r="A40" s="76"/>
      <c r="B40" s="76"/>
      <c r="C40" s="76"/>
      <c r="D40" s="76"/>
      <c r="E40" s="77"/>
      <c r="F40" s="87" t="s">
        <v>70</v>
      </c>
      <c r="G40" s="86">
        <v>203412.73300000009</v>
      </c>
      <c r="H40" s="86">
        <v>30221.763299999984</v>
      </c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</row>
    <row r="41" spans="1:20">
      <c r="A41" s="76"/>
      <c r="B41" s="76"/>
      <c r="C41" s="76"/>
      <c r="D41" s="76"/>
      <c r="E41" s="77"/>
      <c r="F41" s="87" t="s">
        <v>55</v>
      </c>
      <c r="G41" s="86">
        <v>223843.60800000012</v>
      </c>
      <c r="H41" s="86">
        <v>21278.826399999987</v>
      </c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</row>
    <row r="42" spans="1:20">
      <c r="A42" s="76"/>
      <c r="B42" s="76"/>
      <c r="C42" s="76"/>
      <c r="D42" s="76"/>
      <c r="E42" s="77"/>
      <c r="F42" s="88" t="s">
        <v>30</v>
      </c>
      <c r="G42" s="86">
        <v>741999.79530000081</v>
      </c>
      <c r="H42" s="86">
        <v>18451.272799999995</v>
      </c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</row>
    <row r="43" spans="1:20">
      <c r="A43" s="76"/>
      <c r="B43" s="76"/>
      <c r="C43" s="76"/>
      <c r="D43" s="76"/>
      <c r="E43" s="77"/>
      <c r="F43" s="87" t="s">
        <v>60</v>
      </c>
      <c r="G43" s="86">
        <v>91705.164000000048</v>
      </c>
      <c r="H43" s="86">
        <v>13059.143599999985</v>
      </c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</row>
    <row r="44" spans="1:20">
      <c r="A44" s="76"/>
      <c r="B44" s="76"/>
      <c r="C44" s="76"/>
      <c r="D44" s="76"/>
      <c r="E44" s="77"/>
      <c r="F44" s="87" t="s">
        <v>31</v>
      </c>
      <c r="G44" s="86">
        <v>114879.99629999998</v>
      </c>
      <c r="H44" s="86">
        <v>-3472.5560000000023</v>
      </c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</row>
    <row r="45" spans="1:20">
      <c r="A45" s="76"/>
      <c r="B45" s="76"/>
      <c r="C45" s="76"/>
      <c r="D45" s="76"/>
      <c r="E45" s="77"/>
      <c r="F45" s="87" t="s">
        <v>52</v>
      </c>
      <c r="G45" s="86">
        <v>206965.53200000009</v>
      </c>
      <c r="H45" s="86">
        <v>-17725.481100000001</v>
      </c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</row>
    <row r="46" spans="1:20">
      <c r="A46" s="76"/>
      <c r="B46" s="76"/>
      <c r="C46" s="76"/>
      <c r="D46" s="76"/>
      <c r="E46" s="77"/>
      <c r="F46" s="87" t="s">
        <v>34</v>
      </c>
      <c r="G46" s="86">
        <v>328449.1030000007</v>
      </c>
      <c r="H46" s="86">
        <v>26590.166300000019</v>
      </c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</row>
    <row r="47" spans="1:20">
      <c r="A47" s="76"/>
      <c r="B47" s="76"/>
      <c r="C47" s="76"/>
      <c r="D47" s="76"/>
      <c r="E47" s="77"/>
      <c r="F47" s="88" t="s">
        <v>66</v>
      </c>
      <c r="G47" s="86">
        <v>836154.03300000005</v>
      </c>
      <c r="H47" s="86">
        <v>145454.94809999992</v>
      </c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</row>
    <row r="48" spans="1:20">
      <c r="A48" s="76"/>
      <c r="B48" s="76"/>
      <c r="C48" s="76"/>
      <c r="D48" s="76"/>
      <c r="E48" s="77"/>
      <c r="F48" s="87" t="s">
        <v>1065</v>
      </c>
      <c r="G48" s="86">
        <v>149528.02999999994</v>
      </c>
      <c r="H48" s="86">
        <v>55617.8249</v>
      </c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</row>
    <row r="49" spans="1:20">
      <c r="A49" s="76"/>
      <c r="B49" s="76"/>
      <c r="C49" s="76"/>
      <c r="D49" s="76"/>
      <c r="E49" s="77"/>
      <c r="F49" s="87" t="s">
        <v>146</v>
      </c>
      <c r="G49" s="86">
        <v>167380.31800000009</v>
      </c>
      <c r="H49" s="86">
        <v>41936.635699999926</v>
      </c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</row>
    <row r="50" spans="1:20">
      <c r="A50" s="76"/>
      <c r="B50" s="76"/>
      <c r="C50" s="76"/>
      <c r="D50" s="76"/>
      <c r="E50" s="77"/>
      <c r="F50" s="87" t="s">
        <v>601</v>
      </c>
      <c r="G50" s="86">
        <v>189238.63099999999</v>
      </c>
      <c r="H50" s="86">
        <v>3384.7568999999889</v>
      </c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</row>
    <row r="51" spans="1:20">
      <c r="A51" s="76"/>
      <c r="B51" s="76"/>
      <c r="C51" s="76"/>
      <c r="D51" s="76"/>
      <c r="E51" s="77"/>
      <c r="F51" s="87" t="s">
        <v>67</v>
      </c>
      <c r="G51" s="86">
        <v>330007.05400000012</v>
      </c>
      <c r="H51" s="86">
        <v>44515.730599999988</v>
      </c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</row>
    <row r="52" spans="1:20">
      <c r="A52" s="76"/>
      <c r="B52" s="76"/>
      <c r="C52" s="76"/>
      <c r="D52" s="76"/>
      <c r="E52" s="77"/>
      <c r="F52" s="89" t="s">
        <v>10967</v>
      </c>
      <c r="G52" s="86">
        <v>2297200.8603000012</v>
      </c>
      <c r="H52" s="86">
        <v>286397.02169999981</v>
      </c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</row>
    <row r="53" spans="1:20">
      <c r="A53" s="76"/>
      <c r="B53" s="76"/>
      <c r="C53" s="76"/>
      <c r="D53" s="76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</row>
    <row r="54" spans="1:20">
      <c r="A54" s="76"/>
      <c r="B54" s="76"/>
      <c r="C54" s="76"/>
      <c r="D54" s="76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</row>
    <row r="55" spans="1:20">
      <c r="A55" s="76"/>
      <c r="B55" s="76"/>
      <c r="C55" s="76"/>
      <c r="D55" s="76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</row>
    <row r="56" spans="1:20">
      <c r="A56" s="76"/>
      <c r="B56" s="76"/>
      <c r="C56" s="76"/>
      <c r="D56" s="76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</row>
    <row r="57" spans="1:20">
      <c r="A57" s="76"/>
      <c r="B57" s="76"/>
      <c r="C57" s="76"/>
      <c r="D57" s="76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</row>
    <row r="58" spans="1:20">
      <c r="A58" s="76"/>
      <c r="B58" s="76"/>
      <c r="C58" s="76"/>
      <c r="D58" s="76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</row>
    <row r="59" spans="1:20">
      <c r="A59" s="76"/>
      <c r="B59" s="76"/>
      <c r="C59" s="76"/>
      <c r="D59" s="76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</row>
    <row r="60" spans="1:20">
      <c r="A60" s="76"/>
      <c r="B60" s="76"/>
      <c r="C60" s="76"/>
      <c r="D60" s="76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</row>
    <row r="61" spans="1:20">
      <c r="A61" s="76"/>
      <c r="B61" s="76"/>
      <c r="C61" s="76"/>
      <c r="D61" s="76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</row>
    <row r="62" spans="1:20">
      <c r="A62" s="76"/>
      <c r="B62" s="76"/>
      <c r="C62" s="76"/>
      <c r="D62" s="76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</row>
    <row r="63" spans="1:20">
      <c r="A63" s="76"/>
      <c r="B63" s="76"/>
      <c r="C63" s="76"/>
      <c r="D63" s="76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</row>
    <row r="64" spans="1:20">
      <c r="A64" s="76"/>
      <c r="B64" s="76"/>
      <c r="C64" s="76"/>
      <c r="D64" s="76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</row>
    <row r="65" spans="1:20">
      <c r="A65" s="76"/>
      <c r="B65" s="76"/>
      <c r="C65" s="76"/>
      <c r="D65" s="76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</row>
    <row r="66" spans="1:20">
      <c r="A66" s="76"/>
      <c r="B66" s="76"/>
      <c r="C66" s="76"/>
      <c r="D66" s="76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</row>
    <row r="67" spans="1:20">
      <c r="A67" s="76"/>
      <c r="B67" s="76"/>
      <c r="C67" s="76"/>
      <c r="D67" s="76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</row>
    <row r="68" spans="1:20">
      <c r="A68" s="76"/>
      <c r="B68" s="76"/>
      <c r="C68" s="76"/>
      <c r="D68" s="76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</row>
    <row r="69" spans="1:20">
      <c r="A69" s="76"/>
      <c r="B69" s="76"/>
      <c r="C69" s="76"/>
      <c r="D69" s="76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</row>
    <row r="70" spans="1:20">
      <c r="A70" s="76"/>
      <c r="B70" s="76"/>
      <c r="C70" s="76"/>
      <c r="D70" s="76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</row>
    <row r="71" spans="1:20">
      <c r="A71" s="76"/>
      <c r="B71" s="76"/>
      <c r="C71" s="76"/>
      <c r="D71" s="76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</row>
    <row r="72" spans="1:20">
      <c r="A72" s="76"/>
      <c r="B72" s="76"/>
      <c r="C72" s="76"/>
      <c r="D72" s="76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</row>
    <row r="73" spans="1:20">
      <c r="A73" s="76"/>
      <c r="B73" s="76"/>
      <c r="C73" s="76"/>
      <c r="D73" s="76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</row>
    <row r="74" spans="1:20">
      <c r="A74" s="76"/>
      <c r="B74" s="76"/>
      <c r="C74" s="76"/>
      <c r="D74" s="76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</row>
    <row r="75" spans="1:20">
      <c r="A75" s="76"/>
      <c r="B75" s="76"/>
      <c r="C75" s="76"/>
      <c r="D75" s="76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</row>
    <row r="76" spans="1:20">
      <c r="A76" s="76"/>
      <c r="B76" s="76"/>
      <c r="C76" s="76"/>
      <c r="D76" s="76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</row>
    <row r="77" spans="1:20">
      <c r="A77" s="76"/>
      <c r="B77" s="76"/>
      <c r="C77" s="76"/>
      <c r="D77" s="76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</row>
    <row r="78" spans="1:20">
      <c r="A78" s="76"/>
      <c r="B78" s="76"/>
      <c r="C78" s="76"/>
      <c r="D78" s="76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</row>
    <row r="79" spans="1:20">
      <c r="A79" s="76"/>
      <c r="B79" s="76"/>
      <c r="C79" s="76"/>
      <c r="D79" s="76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</row>
    <row r="80" spans="1:20">
      <c r="A80" s="76"/>
      <c r="B80" s="76"/>
      <c r="C80" s="76"/>
      <c r="D80" s="76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</row>
    <row r="81" spans="1:20">
      <c r="A81" s="76"/>
      <c r="B81" s="76"/>
      <c r="C81" s="76"/>
      <c r="D81" s="76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</row>
    <row r="82" spans="1:20">
      <c r="A82" s="76"/>
      <c r="B82" s="76"/>
      <c r="C82" s="76"/>
      <c r="D82" s="76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</row>
    <row r="83" spans="1:20">
      <c r="A83" s="76"/>
      <c r="B83" s="76"/>
      <c r="C83" s="76"/>
      <c r="D83" s="76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</row>
    <row r="84" spans="1:20">
      <c r="A84" s="76"/>
      <c r="B84" s="76"/>
      <c r="C84" s="76"/>
      <c r="D84" s="76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</row>
    <row r="85" spans="1:20">
      <c r="A85" s="76"/>
      <c r="B85" s="76"/>
      <c r="C85" s="76"/>
      <c r="D85" s="76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</row>
    <row r="86" spans="1:20">
      <c r="A86" s="76"/>
      <c r="B86" s="76"/>
      <c r="C86" s="76"/>
      <c r="D86" s="76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</row>
    <row r="87" spans="1:20">
      <c r="A87" s="76"/>
      <c r="B87" s="76"/>
      <c r="C87" s="76"/>
      <c r="D87" s="76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</row>
    <row r="88" spans="1:20">
      <c r="A88" s="76"/>
      <c r="B88" s="76"/>
      <c r="C88" s="76"/>
      <c r="D88" s="76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</row>
    <row r="89" spans="1:20">
      <c r="A89" s="76"/>
      <c r="B89" s="76"/>
      <c r="C89" s="76"/>
      <c r="D89" s="76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</row>
    <row r="90" spans="1:20">
      <c r="A90" s="76"/>
      <c r="B90" s="76"/>
      <c r="C90" s="76"/>
      <c r="D90" s="76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</row>
    <row r="91" spans="1:20">
      <c r="A91" s="76"/>
      <c r="B91" s="76"/>
      <c r="C91" s="76"/>
      <c r="D91" s="76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</row>
    <row r="92" spans="1:20">
      <c r="A92" s="76"/>
      <c r="B92" s="76"/>
      <c r="C92" s="76"/>
      <c r="D92" s="76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</row>
    <row r="93" spans="1:20">
      <c r="A93" s="76"/>
      <c r="B93" s="76"/>
      <c r="C93" s="76"/>
      <c r="D93" s="76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</row>
    <row r="94" spans="1:20">
      <c r="A94" s="76"/>
      <c r="B94" s="76"/>
      <c r="C94" s="76"/>
      <c r="D94" s="76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</row>
    <row r="95" spans="1:20">
      <c r="A95" s="76"/>
      <c r="B95" s="76"/>
      <c r="C95" s="76"/>
      <c r="D95" s="76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</row>
    <row r="96" spans="1:20">
      <c r="A96" s="76"/>
      <c r="B96" s="76"/>
      <c r="C96" s="76"/>
      <c r="D96" s="76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</row>
  </sheetData>
  <mergeCells count="2">
    <mergeCell ref="E2:G2"/>
    <mergeCell ref="A1:T1"/>
  </mergeCells>
  <pageMargins left="0.23622047244094491" right="0.23622047244094491" top="0.74803149606299213" bottom="0.74803149606299213" header="0.31496062992125984" footer="0.31496062992125984"/>
  <pageSetup paperSize="9" scale="46" orientation="portrait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/>
  </sheetViews>
  <sheetFormatPr defaultRowHeight="12.75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/>
  <cols>
    <col min="1" max="1" width="20" customWidth="1"/>
    <col min="2" max="2" width="10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3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/>
  <cols>
    <col min="1" max="1" width="12.28515625" customWidth="1"/>
    <col min="2" max="2" width="14.85546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/>
  </sheetViews>
  <sheetFormatPr defaultRowHeight="12.75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3" sqref="A3"/>
    </sheetView>
  </sheetViews>
  <sheetFormatPr defaultRowHeight="12.75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>
      <c r="A3" s="15" t="s">
        <v>10986</v>
      </c>
      <c r="B3" s="27"/>
    </row>
    <row r="4" spans="1:2">
      <c r="A4" s="15" t="s">
        <v>5931</v>
      </c>
      <c r="B4" s="27" t="s">
        <v>10989</v>
      </c>
    </row>
    <row r="5" spans="1:2">
      <c r="A5" s="12" t="s">
        <v>11000</v>
      </c>
      <c r="B5" s="59">
        <v>0.92142425113125248</v>
      </c>
    </row>
    <row r="6" spans="1:2">
      <c r="A6" s="19" t="s">
        <v>5932</v>
      </c>
      <c r="B6" s="60">
        <v>7.8575748868747505E-2</v>
      </c>
    </row>
    <row r="7" spans="1:2">
      <c r="A7" s="18" t="s">
        <v>10967</v>
      </c>
      <c r="B7" s="56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/>
  </sheetViews>
  <sheetFormatPr defaultRowHeight="12.75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>
      <c r="A3" s="15" t="s">
        <v>10986</v>
      </c>
      <c r="B3" s="27"/>
    </row>
    <row r="4" spans="1:2">
      <c r="A4" s="15" t="s">
        <v>12</v>
      </c>
      <c r="B4" s="27" t="s">
        <v>10989</v>
      </c>
    </row>
    <row r="5" spans="1:2">
      <c r="A5" s="12" t="s">
        <v>97</v>
      </c>
      <c r="B5" s="58">
        <v>0.21819593552413255</v>
      </c>
    </row>
    <row r="6" spans="1:2">
      <c r="A6" s="19" t="s">
        <v>135</v>
      </c>
      <c r="B6" s="57">
        <v>0.29548188481496279</v>
      </c>
    </row>
    <row r="7" spans="1:2">
      <c r="A7" s="19" t="s">
        <v>28</v>
      </c>
      <c r="B7" s="57">
        <v>0.17052139922533549</v>
      </c>
    </row>
    <row r="8" spans="1:2">
      <c r="A8" s="19" t="s">
        <v>41</v>
      </c>
      <c r="B8" s="57">
        <v>0.31580078043556908</v>
      </c>
    </row>
    <row r="9" spans="1:2">
      <c r="A9" s="18" t="s">
        <v>10967</v>
      </c>
      <c r="B9" s="56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3"/>
  <sheetViews>
    <sheetView topLeftCell="A6" workbookViewId="0">
      <selection activeCell="A5" sqref="A5:C53"/>
    </sheetView>
  </sheetViews>
  <sheetFormatPr defaultRowHeight="12.75"/>
  <cols>
    <col min="1" max="1" width="18.42578125" bestFit="1" customWidth="1"/>
    <col min="2" max="2" width="17.5703125" customWidth="1"/>
    <col min="3" max="3" width="7" bestFit="1" customWidth="1"/>
    <col min="4" max="4" width="6" bestFit="1" customWidth="1"/>
  </cols>
  <sheetData>
    <row r="3" spans="1:3">
      <c r="A3" s="15" t="s">
        <v>10986</v>
      </c>
      <c r="B3" s="13"/>
      <c r="C3" s="27"/>
    </row>
    <row r="4" spans="1:3">
      <c r="A4" s="15" t="s">
        <v>10992</v>
      </c>
      <c r="B4" s="40" t="s">
        <v>10</v>
      </c>
      <c r="C4" s="27" t="s">
        <v>10989</v>
      </c>
    </row>
    <row r="5" spans="1:3">
      <c r="A5" s="12" t="s">
        <v>25</v>
      </c>
      <c r="B5" s="12" t="s">
        <v>320</v>
      </c>
      <c r="C5" s="28">
        <v>19510.639999999992</v>
      </c>
    </row>
    <row r="6" spans="1:3">
      <c r="A6" s="41" t="s">
        <v>25</v>
      </c>
      <c r="B6" s="19" t="s">
        <v>279</v>
      </c>
      <c r="C6" s="29">
        <v>35282.000999999997</v>
      </c>
    </row>
    <row r="7" spans="1:3">
      <c r="A7" s="41" t="s">
        <v>25</v>
      </c>
      <c r="B7" s="19" t="s">
        <v>1481</v>
      </c>
      <c r="C7" s="29">
        <v>11678.129999999997</v>
      </c>
    </row>
    <row r="8" spans="1:3">
      <c r="A8" s="41" t="s">
        <v>25</v>
      </c>
      <c r="B8" s="19" t="s">
        <v>40</v>
      </c>
      <c r="C8" s="29">
        <v>457687.63150000101</v>
      </c>
    </row>
    <row r="9" spans="1:3">
      <c r="A9" s="41" t="s">
        <v>25</v>
      </c>
      <c r="B9" s="19" t="s">
        <v>404</v>
      </c>
      <c r="C9" s="29">
        <v>32108.117999999995</v>
      </c>
    </row>
    <row r="10" spans="1:3">
      <c r="A10" s="41" t="s">
        <v>25</v>
      </c>
      <c r="B10" s="19" t="s">
        <v>658</v>
      </c>
      <c r="C10" s="29">
        <v>13384.356999999996</v>
      </c>
    </row>
    <row r="11" spans="1:3">
      <c r="A11" s="41" t="s">
        <v>25</v>
      </c>
      <c r="B11" s="19" t="s">
        <v>220</v>
      </c>
      <c r="C11" s="29">
        <v>27451.068999999992</v>
      </c>
    </row>
    <row r="12" spans="1:3">
      <c r="A12" s="41" t="s">
        <v>25</v>
      </c>
      <c r="B12" s="19" t="s">
        <v>2548</v>
      </c>
      <c r="C12" s="29">
        <v>2865.0199999999995</v>
      </c>
    </row>
    <row r="13" spans="1:3">
      <c r="A13" s="41" t="s">
        <v>25</v>
      </c>
      <c r="B13" s="19" t="s">
        <v>50</v>
      </c>
      <c r="C13" s="29">
        <v>89473.707999999999</v>
      </c>
    </row>
    <row r="14" spans="1:3">
      <c r="A14" s="41" t="s">
        <v>25</v>
      </c>
      <c r="B14" s="19" t="s">
        <v>1111</v>
      </c>
      <c r="C14" s="29">
        <v>49095.840000000004</v>
      </c>
    </row>
    <row r="15" spans="1:3">
      <c r="A15" s="41" t="s">
        <v>25</v>
      </c>
      <c r="B15" s="19" t="s">
        <v>4748</v>
      </c>
      <c r="C15" s="29">
        <v>4382.4860000000017</v>
      </c>
    </row>
    <row r="16" spans="1:3">
      <c r="A16" s="41" t="s">
        <v>25</v>
      </c>
      <c r="B16" s="19" t="s">
        <v>191</v>
      </c>
      <c r="C16" s="29">
        <v>80166.10099999985</v>
      </c>
    </row>
    <row r="17" spans="1:3">
      <c r="A17" s="41" t="s">
        <v>25</v>
      </c>
      <c r="B17" s="19" t="s">
        <v>228</v>
      </c>
      <c r="C17" s="29">
        <v>53555.360000000001</v>
      </c>
    </row>
    <row r="18" spans="1:3">
      <c r="A18" s="41" t="s">
        <v>25</v>
      </c>
      <c r="B18" s="19" t="s">
        <v>432</v>
      </c>
      <c r="C18" s="29">
        <v>4579.7599999999993</v>
      </c>
    </row>
    <row r="19" spans="1:3">
      <c r="A19" s="41" t="s">
        <v>25</v>
      </c>
      <c r="B19" s="19" t="s">
        <v>3668</v>
      </c>
      <c r="C19" s="29">
        <v>2914.31</v>
      </c>
    </row>
    <row r="20" spans="1:3">
      <c r="A20" s="41" t="s">
        <v>25</v>
      </c>
      <c r="B20" s="19" t="s">
        <v>27</v>
      </c>
      <c r="C20" s="29">
        <v>36591.749999999971</v>
      </c>
    </row>
    <row r="21" spans="1:3">
      <c r="A21" s="41" t="s">
        <v>25</v>
      </c>
      <c r="B21" s="19" t="s">
        <v>648</v>
      </c>
      <c r="C21" s="29">
        <v>9217.0299999999988</v>
      </c>
    </row>
    <row r="22" spans="1:3">
      <c r="A22" s="41" t="s">
        <v>25</v>
      </c>
      <c r="B22" s="19" t="s">
        <v>4136</v>
      </c>
      <c r="C22" s="29">
        <v>1270.53</v>
      </c>
    </row>
    <row r="23" spans="1:3">
      <c r="A23" s="41" t="s">
        <v>25</v>
      </c>
      <c r="B23" s="19" t="s">
        <v>2320</v>
      </c>
      <c r="C23" s="29">
        <v>23705.523000000005</v>
      </c>
    </row>
    <row r="24" spans="1:3">
      <c r="A24" s="41" t="s">
        <v>25</v>
      </c>
      <c r="B24" s="19" t="s">
        <v>1088</v>
      </c>
      <c r="C24" s="29">
        <v>28634.43399999999</v>
      </c>
    </row>
    <row r="25" spans="1:3">
      <c r="A25" s="41" t="s">
        <v>25</v>
      </c>
      <c r="B25" s="19" t="s">
        <v>214</v>
      </c>
      <c r="C25" s="29">
        <v>76269.614000000016</v>
      </c>
    </row>
    <row r="26" spans="1:3">
      <c r="A26" s="41" t="s">
        <v>25</v>
      </c>
      <c r="B26" s="19" t="s">
        <v>206</v>
      </c>
      <c r="C26" s="29">
        <v>29863.149999999994</v>
      </c>
    </row>
    <row r="27" spans="1:3">
      <c r="A27" s="41" t="s">
        <v>25</v>
      </c>
      <c r="B27" s="19" t="s">
        <v>1296</v>
      </c>
      <c r="C27" s="29">
        <v>10771.34</v>
      </c>
    </row>
    <row r="28" spans="1:3">
      <c r="A28" s="41" t="s">
        <v>25</v>
      </c>
      <c r="B28" s="19" t="s">
        <v>527</v>
      </c>
      <c r="C28" s="29">
        <v>22205.149999999998</v>
      </c>
    </row>
    <row r="29" spans="1:3">
      <c r="A29" s="41" t="s">
        <v>25</v>
      </c>
      <c r="B29" s="19" t="s">
        <v>1528</v>
      </c>
      <c r="C29" s="29">
        <v>5589.3519999999971</v>
      </c>
    </row>
    <row r="30" spans="1:3">
      <c r="A30" s="41" t="s">
        <v>25</v>
      </c>
      <c r="B30" s="19" t="s">
        <v>126</v>
      </c>
      <c r="C30" s="29">
        <v>7464.9299999999985</v>
      </c>
    </row>
    <row r="31" spans="1:3">
      <c r="A31" s="41" t="s">
        <v>25</v>
      </c>
      <c r="B31" s="19" t="s">
        <v>1215</v>
      </c>
      <c r="C31" s="29">
        <v>16729.101999999999</v>
      </c>
    </row>
    <row r="32" spans="1:3">
      <c r="A32" s="41" t="s">
        <v>25</v>
      </c>
      <c r="B32" s="19" t="s">
        <v>2291</v>
      </c>
      <c r="C32" s="29">
        <v>7292.5239999999994</v>
      </c>
    </row>
    <row r="33" spans="1:3">
      <c r="A33" s="41" t="s">
        <v>25</v>
      </c>
      <c r="B33" s="19" t="s">
        <v>693</v>
      </c>
      <c r="C33" s="29">
        <v>35764.312000000013</v>
      </c>
    </row>
    <row r="34" spans="1:3">
      <c r="A34" s="41" t="s">
        <v>25</v>
      </c>
      <c r="B34" s="19" t="s">
        <v>588</v>
      </c>
      <c r="C34" s="29">
        <v>4783.5220000000008</v>
      </c>
    </row>
    <row r="35" spans="1:3">
      <c r="A35" s="41" t="s">
        <v>25</v>
      </c>
      <c r="B35" s="19" t="s">
        <v>240</v>
      </c>
      <c r="C35" s="29">
        <v>310876.27099999978</v>
      </c>
    </row>
    <row r="36" spans="1:3">
      <c r="A36" s="41" t="s">
        <v>25</v>
      </c>
      <c r="B36" s="19" t="s">
        <v>82</v>
      </c>
      <c r="C36" s="29">
        <v>55603.163999999968</v>
      </c>
    </row>
    <row r="37" spans="1:3">
      <c r="A37" s="41" t="s">
        <v>25</v>
      </c>
      <c r="B37" s="19" t="s">
        <v>5287</v>
      </c>
      <c r="C37" s="29">
        <v>919.91</v>
      </c>
    </row>
    <row r="38" spans="1:3">
      <c r="A38" s="41" t="s">
        <v>25</v>
      </c>
      <c r="B38" s="19" t="s">
        <v>440</v>
      </c>
      <c r="C38" s="29">
        <v>78258.135999999926</v>
      </c>
    </row>
    <row r="39" spans="1:3">
      <c r="A39" s="41" t="s">
        <v>25</v>
      </c>
      <c r="B39" s="19" t="s">
        <v>572</v>
      </c>
      <c r="C39" s="29">
        <v>19683.390000000003</v>
      </c>
    </row>
    <row r="40" spans="1:3">
      <c r="A40" s="41" t="s">
        <v>25</v>
      </c>
      <c r="B40" s="19" t="s">
        <v>373</v>
      </c>
      <c r="C40" s="29">
        <v>17431.149999999991</v>
      </c>
    </row>
    <row r="41" spans="1:3">
      <c r="A41" s="41" t="s">
        <v>25</v>
      </c>
      <c r="B41" s="19" t="s">
        <v>134</v>
      </c>
      <c r="C41" s="29">
        <v>116511.91400000003</v>
      </c>
    </row>
    <row r="42" spans="1:3">
      <c r="A42" s="41" t="s">
        <v>25</v>
      </c>
      <c r="B42" s="19" t="s">
        <v>1221</v>
      </c>
      <c r="C42" s="29">
        <v>22627.955999999995</v>
      </c>
    </row>
    <row r="43" spans="1:3">
      <c r="A43" s="41" t="s">
        <v>25</v>
      </c>
      <c r="B43" s="19" t="s">
        <v>341</v>
      </c>
      <c r="C43" s="29">
        <v>8481.7099999999991</v>
      </c>
    </row>
    <row r="44" spans="1:3">
      <c r="A44" s="41" t="s">
        <v>25</v>
      </c>
      <c r="B44" s="19" t="s">
        <v>4194</v>
      </c>
      <c r="C44" s="29">
        <v>1315.5600000000002</v>
      </c>
    </row>
    <row r="45" spans="1:3">
      <c r="A45" s="41" t="s">
        <v>25</v>
      </c>
      <c r="B45" s="19" t="s">
        <v>300</v>
      </c>
      <c r="C45" s="29">
        <v>30661.872999999981</v>
      </c>
    </row>
    <row r="46" spans="1:3">
      <c r="A46" s="41" t="s">
        <v>25</v>
      </c>
      <c r="B46" s="19" t="s">
        <v>96</v>
      </c>
      <c r="C46" s="29">
        <v>170188.04580000002</v>
      </c>
    </row>
    <row r="47" spans="1:3">
      <c r="A47" s="41" t="s">
        <v>25</v>
      </c>
      <c r="B47" s="19" t="s">
        <v>111</v>
      </c>
      <c r="C47" s="29">
        <v>11220.055999999999</v>
      </c>
    </row>
    <row r="48" spans="1:3">
      <c r="A48" s="41" t="s">
        <v>25</v>
      </c>
      <c r="B48" s="19" t="s">
        <v>4115</v>
      </c>
      <c r="C48" s="29">
        <v>8929.369999999999</v>
      </c>
    </row>
    <row r="49" spans="1:3">
      <c r="A49" s="41" t="s">
        <v>25</v>
      </c>
      <c r="B49" s="19" t="s">
        <v>287</v>
      </c>
      <c r="C49" s="29">
        <v>70636.719999999987</v>
      </c>
    </row>
    <row r="50" spans="1:3">
      <c r="A50" s="41" t="s">
        <v>25</v>
      </c>
      <c r="B50" s="19" t="s">
        <v>89</v>
      </c>
      <c r="C50" s="29">
        <v>138641.26999999993</v>
      </c>
    </row>
    <row r="51" spans="1:3">
      <c r="A51" s="41" t="s">
        <v>25</v>
      </c>
      <c r="B51" s="19" t="s">
        <v>5813</v>
      </c>
      <c r="C51" s="29">
        <v>1209.8240000000001</v>
      </c>
    </row>
    <row r="52" spans="1:3">
      <c r="A52" s="41" t="s">
        <v>25</v>
      </c>
      <c r="B52" s="19" t="s">
        <v>105</v>
      </c>
      <c r="C52" s="29">
        <v>32114.610000000019</v>
      </c>
    </row>
    <row r="53" spans="1:3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2"/>
  <sheetViews>
    <sheetView workbookViewId="0">
      <selection activeCell="E4" sqref="E4"/>
    </sheetView>
  </sheetViews>
  <sheetFormatPr defaultRowHeight="12.75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6" bestFit="1" customWidth="1"/>
    <col min="7" max="97" width="20.85546875" bestFit="1" customWidth="1"/>
    <col min="98" max="145" width="25.28515625" bestFit="1" customWidth="1"/>
  </cols>
  <sheetData>
    <row r="3" spans="1:6">
      <c r="A3" s="12"/>
      <c r="B3" s="13"/>
      <c r="C3" s="15" t="s">
        <v>10985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G20" sqref="G20"/>
    </sheetView>
  </sheetViews>
  <sheetFormatPr defaultRowHeight="12.75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>
      <c r="A3" s="15" t="s">
        <v>10990</v>
      </c>
      <c r="B3" s="13"/>
      <c r="C3" s="15" t="s">
        <v>7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>
      <c r="A5" s="12" t="s">
        <v>10968</v>
      </c>
      <c r="B5" s="13"/>
      <c r="C5" s="64">
        <v>266096.8126000003</v>
      </c>
      <c r="D5" s="65">
        <v>128434.87370000005</v>
      </c>
      <c r="E5" s="65">
        <v>89715.811800000054</v>
      </c>
      <c r="F5" s="66">
        <v>484247.49810000043</v>
      </c>
    </row>
    <row r="6" spans="1:6">
      <c r="A6" s="12" t="s">
        <v>10981</v>
      </c>
      <c r="B6" s="13"/>
      <c r="C6" s="64">
        <v>266535.93329999992</v>
      </c>
      <c r="D6" s="65">
        <v>128757.30689999994</v>
      </c>
      <c r="E6" s="65">
        <v>75239.268800000005</v>
      </c>
      <c r="F6" s="66">
        <v>470532.5089999999</v>
      </c>
    </row>
    <row r="7" spans="1:6">
      <c r="A7" s="12" t="s">
        <v>10982</v>
      </c>
      <c r="B7" s="13"/>
      <c r="C7" s="64">
        <v>296863.89920000033</v>
      </c>
      <c r="D7" s="65">
        <v>207106.36179999987</v>
      </c>
      <c r="E7" s="65">
        <v>105235.33699999997</v>
      </c>
      <c r="F7" s="66">
        <v>609205.59800000011</v>
      </c>
    </row>
    <row r="8" spans="1:6">
      <c r="A8" s="12" t="s">
        <v>10983</v>
      </c>
      <c r="B8" s="13"/>
      <c r="C8" s="64">
        <v>331904.69990000111</v>
      </c>
      <c r="D8" s="65">
        <v>241847.82440000013</v>
      </c>
      <c r="E8" s="65">
        <v>159462.73090000002</v>
      </c>
      <c r="F8" s="66">
        <v>733215.25520000118</v>
      </c>
    </row>
    <row r="9" spans="1:6">
      <c r="A9" s="18" t="s">
        <v>10967</v>
      </c>
      <c r="B9" s="42"/>
      <c r="C9" s="61">
        <v>1161401.3450000016</v>
      </c>
      <c r="D9" s="62">
        <v>706146.36679999996</v>
      </c>
      <c r="E9" s="62">
        <v>429653.14850000007</v>
      </c>
      <c r="F9" s="63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B16" sqref="B16"/>
    </sheetView>
  </sheetViews>
  <sheetFormatPr defaultRowHeight="12.75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>
      <c r="A3" s="12"/>
      <c r="B3" s="15" t="s">
        <v>10985</v>
      </c>
      <c r="C3" s="14"/>
    </row>
    <row r="4" spans="1:3">
      <c r="A4" s="15" t="s">
        <v>7</v>
      </c>
      <c r="B4" s="12" t="s">
        <v>10986</v>
      </c>
      <c r="C4" s="20" t="s">
        <v>10987</v>
      </c>
    </row>
    <row r="5" spans="1:3">
      <c r="A5" s="12" t="s">
        <v>94</v>
      </c>
      <c r="B5" s="21">
        <v>429653.1485000003</v>
      </c>
      <c r="C5" s="36">
        <v>60298.67850000006</v>
      </c>
    </row>
    <row r="6" spans="1:3">
      <c r="A6" s="19" t="s">
        <v>38</v>
      </c>
      <c r="B6" s="23">
        <v>706146.36680000008</v>
      </c>
      <c r="C6" s="37">
        <v>91979.13400000018</v>
      </c>
    </row>
    <row r="7" spans="1:3">
      <c r="A7" s="19" t="s">
        <v>24</v>
      </c>
      <c r="B7" s="23">
        <v>1161401.3449999888</v>
      </c>
      <c r="C7" s="37">
        <v>134119.20919999972</v>
      </c>
    </row>
    <row r="8" spans="1:3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44" sqref="A44"/>
    </sheetView>
  </sheetViews>
  <sheetFormatPr defaultRowHeight="12.75"/>
  <cols>
    <col min="1" max="1" width="18.7109375" customWidth="1"/>
    <col min="2" max="2" width="8.140625" bestFit="1" customWidth="1"/>
    <col min="3" max="3" width="7" customWidth="1"/>
    <col min="4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>
      <c r="A3" s="12"/>
      <c r="B3" s="15" t="s">
        <v>10985</v>
      </c>
      <c r="C3" s="14"/>
    </row>
    <row r="4" spans="1:3">
      <c r="A4" s="15" t="s">
        <v>5930</v>
      </c>
      <c r="B4" s="12" t="s">
        <v>10986</v>
      </c>
      <c r="C4" s="20" t="s">
        <v>10987</v>
      </c>
    </row>
    <row r="5" spans="1:3">
      <c r="A5" s="12" t="s">
        <v>684</v>
      </c>
      <c r="B5" s="21">
        <v>391721.90500000032</v>
      </c>
      <c r="C5" s="36">
        <v>46749.430300000058</v>
      </c>
    </row>
    <row r="6" spans="1:3">
      <c r="A6" s="19" t="s">
        <v>4211</v>
      </c>
      <c r="B6" s="23">
        <v>501239.89080000052</v>
      </c>
      <c r="C6" s="37">
        <v>39706.362499999967</v>
      </c>
    </row>
    <row r="7" spans="1:3">
      <c r="A7" s="19" t="s">
        <v>2264</v>
      </c>
      <c r="B7" s="23">
        <v>678781.2399999979</v>
      </c>
      <c r="C7" s="37">
        <v>91522.780000000261</v>
      </c>
    </row>
    <row r="8" spans="1:3">
      <c r="A8" s="19" t="s">
        <v>5177</v>
      </c>
      <c r="B8" s="23">
        <v>725457.82450000057</v>
      </c>
      <c r="C8" s="37">
        <v>108418.44890000013</v>
      </c>
    </row>
    <row r="9" spans="1:3">
      <c r="A9" s="18" t="s">
        <v>10967</v>
      </c>
      <c r="B9" s="25">
        <v>2297200.8602999994</v>
      </c>
      <c r="C9" s="38">
        <v>286397.02170000045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L30" sqref="L30"/>
    </sheetView>
  </sheetViews>
  <sheetFormatPr defaultRowHeight="12.75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>
      <c r="A5" s="12" t="s">
        <v>43</v>
      </c>
      <c r="B5" s="13"/>
      <c r="C5" s="21">
        <v>719047.03200000292</v>
      </c>
      <c r="D5" s="36">
        <v>122490.8008000001</v>
      </c>
    </row>
    <row r="6" spans="1:4">
      <c r="A6" s="12" t="s">
        <v>30</v>
      </c>
      <c r="B6" s="13"/>
      <c r="C6" s="21">
        <v>741999.79529999977</v>
      </c>
      <c r="D6" s="36">
        <v>18451.272799999992</v>
      </c>
    </row>
    <row r="7" spans="1:4">
      <c r="A7" s="12" t="s">
        <v>66</v>
      </c>
      <c r="B7" s="13"/>
      <c r="C7" s="21">
        <v>836154.03299999656</v>
      </c>
      <c r="D7" s="36">
        <v>145454.9480999998</v>
      </c>
    </row>
    <row r="8" spans="1:4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3"/>
  <sheetViews>
    <sheetView workbookViewId="0">
      <selection activeCell="O39" sqref="O38:O39"/>
    </sheetView>
  </sheetViews>
  <sheetFormatPr defaultRowHeight="12.75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>
      <c r="A6" s="41"/>
      <c r="B6" s="17" t="s">
        <v>10970</v>
      </c>
      <c r="C6" s="23">
        <v>4519.8920000000007</v>
      </c>
      <c r="D6" s="24">
        <v>862.30839999999989</v>
      </c>
    </row>
    <row r="7" spans="1:4">
      <c r="A7" s="41"/>
      <c r="B7" s="17" t="s">
        <v>10971</v>
      </c>
      <c r="C7" s="23">
        <v>55691.009000000027</v>
      </c>
      <c r="D7" s="24">
        <v>498.72989999999828</v>
      </c>
    </row>
    <row r="8" spans="1:4">
      <c r="A8" s="41"/>
      <c r="B8" s="17" t="s">
        <v>10972</v>
      </c>
      <c r="C8" s="23">
        <v>28295.344999999994</v>
      </c>
      <c r="D8" s="24">
        <v>3488.8352000000004</v>
      </c>
    </row>
    <row r="9" spans="1:4">
      <c r="A9" s="41"/>
      <c r="B9" s="17" t="s">
        <v>10973</v>
      </c>
      <c r="C9" s="23">
        <v>23648.287000000004</v>
      </c>
      <c r="D9" s="24">
        <v>2738.7095999999992</v>
      </c>
    </row>
    <row r="10" spans="1:4">
      <c r="A10" s="41"/>
      <c r="B10" s="17" t="s">
        <v>10974</v>
      </c>
      <c r="C10" s="23">
        <v>34595.127600000036</v>
      </c>
      <c r="D10" s="24">
        <v>4976.5243999999984</v>
      </c>
    </row>
    <row r="11" spans="1:4">
      <c r="A11" s="41"/>
      <c r="B11" s="17" t="s">
        <v>10975</v>
      </c>
      <c r="C11" s="23">
        <v>33946.392999999996</v>
      </c>
      <c r="D11" s="24">
        <v>-841.48260000000209</v>
      </c>
    </row>
    <row r="12" spans="1:4">
      <c r="A12" s="41"/>
      <c r="B12" s="17" t="s">
        <v>10976</v>
      </c>
      <c r="C12" s="23">
        <v>27909.468499999992</v>
      </c>
      <c r="D12" s="24">
        <v>5318.1049999999996</v>
      </c>
    </row>
    <row r="13" spans="1:4">
      <c r="A13" s="41"/>
      <c r="B13" s="17" t="s">
        <v>10977</v>
      </c>
      <c r="C13" s="23">
        <v>81777.350799999971</v>
      </c>
      <c r="D13" s="24">
        <v>8328.099400000001</v>
      </c>
    </row>
    <row r="14" spans="1:4">
      <c r="A14" s="41"/>
      <c r="B14" s="17" t="s">
        <v>10978</v>
      </c>
      <c r="C14" s="23">
        <v>31453.392999999989</v>
      </c>
      <c r="D14" s="24">
        <v>3448.2572999999979</v>
      </c>
    </row>
    <row r="15" spans="1:4">
      <c r="A15" s="41"/>
      <c r="B15" s="17" t="s">
        <v>10979</v>
      </c>
      <c r="C15" s="23">
        <v>78628.71669999999</v>
      </c>
      <c r="D15" s="24">
        <v>9292.1268999999938</v>
      </c>
    </row>
    <row r="16" spans="1:4">
      <c r="A16" s="41"/>
      <c r="B16" s="17" t="s">
        <v>10980</v>
      </c>
      <c r="C16" s="23">
        <v>69545.62049999999</v>
      </c>
      <c r="D16" s="24">
        <v>8983.5698999999986</v>
      </c>
    </row>
    <row r="17" spans="1:4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>
      <c r="A18" s="41"/>
      <c r="B18" s="17" t="s">
        <v>10970</v>
      </c>
      <c r="C18" s="23">
        <v>11951.411</v>
      </c>
      <c r="D18" s="24">
        <v>2813.8508000000002</v>
      </c>
    </row>
    <row r="19" spans="1:4">
      <c r="A19" s="41"/>
      <c r="B19" s="17" t="s">
        <v>10971</v>
      </c>
      <c r="C19" s="23">
        <v>38726.251999999993</v>
      </c>
      <c r="D19" s="24">
        <v>9732.0977999999996</v>
      </c>
    </row>
    <row r="20" spans="1:4">
      <c r="A20" s="41"/>
      <c r="B20" s="17" t="s">
        <v>10972</v>
      </c>
      <c r="C20" s="23">
        <v>34195.208499999993</v>
      </c>
      <c r="D20" s="24">
        <v>4187.4961999999969</v>
      </c>
    </row>
    <row r="21" spans="1:4">
      <c r="A21" s="41"/>
      <c r="B21" s="17" t="s">
        <v>10973</v>
      </c>
      <c r="C21" s="23">
        <v>30131.686499999996</v>
      </c>
      <c r="D21" s="24">
        <v>4667.868999999997</v>
      </c>
    </row>
    <row r="22" spans="1:4">
      <c r="A22" s="41"/>
      <c r="B22" s="17" t="s">
        <v>10974</v>
      </c>
      <c r="C22" s="23">
        <v>24797.292000000001</v>
      </c>
      <c r="D22" s="24">
        <v>3335.5571999999997</v>
      </c>
    </row>
    <row r="23" spans="1:4">
      <c r="A23" s="41"/>
      <c r="B23" s="17" t="s">
        <v>10975</v>
      </c>
      <c r="C23" s="23">
        <v>28765.324999999993</v>
      </c>
      <c r="D23" s="24">
        <v>3288.6483000000003</v>
      </c>
    </row>
    <row r="24" spans="1:4">
      <c r="A24" s="41"/>
      <c r="B24" s="17" t="s">
        <v>10976</v>
      </c>
      <c r="C24" s="23">
        <v>36898.33219999999</v>
      </c>
      <c r="D24" s="24">
        <v>5355.8083999999999</v>
      </c>
    </row>
    <row r="25" spans="1:4">
      <c r="A25" s="41"/>
      <c r="B25" s="17" t="s">
        <v>10977</v>
      </c>
      <c r="C25" s="23">
        <v>64595.918000000042</v>
      </c>
      <c r="D25" s="24">
        <v>8209.1627000000008</v>
      </c>
    </row>
    <row r="26" spans="1:4">
      <c r="A26" s="41"/>
      <c r="B26" s="17" t="s">
        <v>10978</v>
      </c>
      <c r="C26" s="23">
        <v>31404.923500000012</v>
      </c>
      <c r="D26" s="24">
        <v>2817.3659999999986</v>
      </c>
    </row>
    <row r="27" spans="1:4">
      <c r="A27" s="41"/>
      <c r="B27" s="17" t="s">
        <v>10979</v>
      </c>
      <c r="C27" s="23">
        <v>75972.563500000047</v>
      </c>
      <c r="D27" s="24">
        <v>12474.788400000009</v>
      </c>
    </row>
    <row r="28" spans="1:4">
      <c r="A28" s="41"/>
      <c r="B28" s="17" t="s">
        <v>10980</v>
      </c>
      <c r="C28" s="23">
        <v>74919.521200000076</v>
      </c>
      <c r="D28" s="24">
        <v>8016.9658999999974</v>
      </c>
    </row>
    <row r="29" spans="1:4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>
      <c r="A30" s="41"/>
      <c r="B30" s="17" t="s">
        <v>10970</v>
      </c>
      <c r="C30" s="23">
        <v>22978.815000000002</v>
      </c>
      <c r="D30" s="24">
        <v>5004.579499999998</v>
      </c>
    </row>
    <row r="31" spans="1:4">
      <c r="A31" s="41"/>
      <c r="B31" s="17" t="s">
        <v>10971</v>
      </c>
      <c r="C31" s="23">
        <v>51715.875000000022</v>
      </c>
      <c r="D31" s="24">
        <v>3611.967999999998</v>
      </c>
    </row>
    <row r="32" spans="1:4">
      <c r="A32" s="41"/>
      <c r="B32" s="17" t="s">
        <v>10972</v>
      </c>
      <c r="C32" s="23">
        <v>38750.038999999968</v>
      </c>
      <c r="D32" s="24">
        <v>2977.814899999998</v>
      </c>
    </row>
    <row r="33" spans="1:4">
      <c r="A33" s="41"/>
      <c r="B33" s="17" t="s">
        <v>10973</v>
      </c>
      <c r="C33" s="23">
        <v>56987.727999999988</v>
      </c>
      <c r="D33" s="24">
        <v>8662.1463999999996</v>
      </c>
    </row>
    <row r="34" spans="1:4">
      <c r="A34" s="41"/>
      <c r="B34" s="17" t="s">
        <v>10974</v>
      </c>
      <c r="C34" s="23">
        <v>40344.533999999985</v>
      </c>
      <c r="D34" s="24">
        <v>4750.3781000000017</v>
      </c>
    </row>
    <row r="35" spans="1:4">
      <c r="A35" s="41"/>
      <c r="B35" s="17" t="s">
        <v>10975</v>
      </c>
      <c r="C35" s="23">
        <v>39261.962999999974</v>
      </c>
      <c r="D35" s="24">
        <v>4432.8778999999995</v>
      </c>
    </row>
    <row r="36" spans="1:4">
      <c r="A36" s="41"/>
      <c r="B36" s="17" t="s">
        <v>10976</v>
      </c>
      <c r="C36" s="23">
        <v>31115.374299999999</v>
      </c>
      <c r="D36" s="24">
        <v>2062.0692999999983</v>
      </c>
    </row>
    <row r="37" spans="1:4">
      <c r="A37" s="41"/>
      <c r="B37" s="17" t="s">
        <v>10977</v>
      </c>
      <c r="C37" s="23">
        <v>73410.024899999975</v>
      </c>
      <c r="D37" s="24">
        <v>9328.6575999999914</v>
      </c>
    </row>
    <row r="38" spans="1:4">
      <c r="A38" s="41"/>
      <c r="B38" s="17" t="s">
        <v>10978</v>
      </c>
      <c r="C38" s="23">
        <v>59687.745000000017</v>
      </c>
      <c r="D38" s="24">
        <v>16243.142500000004</v>
      </c>
    </row>
    <row r="39" spans="1:4">
      <c r="A39" s="41"/>
      <c r="B39" s="17" t="s">
        <v>10979</v>
      </c>
      <c r="C39" s="23">
        <v>79411.965799999991</v>
      </c>
      <c r="D39" s="24">
        <v>4011.407499999998</v>
      </c>
    </row>
    <row r="40" spans="1:4">
      <c r="A40" s="41"/>
      <c r="B40" s="17" t="s">
        <v>10980</v>
      </c>
      <c r="C40" s="23">
        <v>96999.04300000002</v>
      </c>
      <c r="D40" s="24">
        <v>17885.309300000001</v>
      </c>
    </row>
    <row r="41" spans="1:4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>
      <c r="A42" s="41"/>
      <c r="B42" s="17" t="s">
        <v>10970</v>
      </c>
      <c r="C42" s="23">
        <v>20301.133399999992</v>
      </c>
      <c r="D42" s="24">
        <v>1613.8719999999985</v>
      </c>
    </row>
    <row r="43" spans="1:4">
      <c r="A43" s="41"/>
      <c r="B43" s="17" t="s">
        <v>10971</v>
      </c>
      <c r="C43" s="23">
        <v>58872.352799999986</v>
      </c>
      <c r="D43" s="24">
        <v>14751.8915</v>
      </c>
    </row>
    <row r="44" spans="1:4">
      <c r="A44" s="41"/>
      <c r="B44" s="17" t="s">
        <v>10972</v>
      </c>
      <c r="C44" s="23">
        <v>36521.536100000005</v>
      </c>
      <c r="D44" s="24">
        <v>933.28999999999621</v>
      </c>
    </row>
    <row r="45" spans="1:4">
      <c r="A45" s="41"/>
      <c r="B45" s="17" t="s">
        <v>10973</v>
      </c>
      <c r="C45" s="23">
        <v>44261.110199999996</v>
      </c>
      <c r="D45" s="24">
        <v>6342.5827999999965</v>
      </c>
    </row>
    <row r="46" spans="1:4">
      <c r="A46" s="41"/>
      <c r="B46" s="17" t="s">
        <v>10974</v>
      </c>
      <c r="C46" s="23">
        <v>52981.725699999995</v>
      </c>
      <c r="D46" s="24">
        <v>8223.335699999996</v>
      </c>
    </row>
    <row r="47" spans="1:4">
      <c r="A47" s="41"/>
      <c r="B47" s="17" t="s">
        <v>10975</v>
      </c>
      <c r="C47" s="23">
        <v>45264.416000000005</v>
      </c>
      <c r="D47" s="24">
        <v>6952.6211999999987</v>
      </c>
    </row>
    <row r="48" spans="1:4">
      <c r="A48" s="41"/>
      <c r="B48" s="17" t="s">
        <v>10976</v>
      </c>
      <c r="C48" s="23">
        <v>63120.887999999977</v>
      </c>
      <c r="D48" s="24">
        <v>9040.9556999999968</v>
      </c>
    </row>
    <row r="49" spans="1:4">
      <c r="A49" s="41"/>
      <c r="B49" s="17" t="s">
        <v>10977</v>
      </c>
      <c r="C49" s="23">
        <v>87866.652000000031</v>
      </c>
      <c r="D49" s="24">
        <v>10991.555600000007</v>
      </c>
    </row>
    <row r="50" spans="1:4">
      <c r="A50" s="41"/>
      <c r="B50" s="17" t="s">
        <v>10978</v>
      </c>
      <c r="C50" s="23">
        <v>77776.923199999976</v>
      </c>
      <c r="D50" s="24">
        <v>9275.2754999999997</v>
      </c>
    </row>
    <row r="51" spans="1:4">
      <c r="A51" s="41"/>
      <c r="B51" s="17" t="s">
        <v>10979</v>
      </c>
      <c r="C51" s="23">
        <v>118447.82500000003</v>
      </c>
      <c r="D51" s="24">
        <v>9690.1036999999942</v>
      </c>
    </row>
    <row r="52" spans="1:4">
      <c r="A52" s="41"/>
      <c r="B52" s="17" t="s">
        <v>10980</v>
      </c>
      <c r="C52" s="23">
        <v>83829.318799999994</v>
      </c>
      <c r="D52" s="24">
        <v>8483.3467999999921</v>
      </c>
    </row>
    <row r="53" spans="1:4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workbookViewId="0">
      <selection sqref="A1:X1"/>
    </sheetView>
  </sheetViews>
  <sheetFormatPr defaultRowHeight="12.75"/>
  <sheetData>
    <row r="1" spans="1:24" s="48" customFormat="1" ht="36" customHeight="1">
      <c r="A1" s="91" t="s">
        <v>11003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</row>
    <row r="5" spans="1:24" ht="15">
      <c r="B5" s="70" t="s">
        <v>11004</v>
      </c>
    </row>
    <row r="6" spans="1:24">
      <c r="B6" s="69" t="s">
        <v>11005</v>
      </c>
    </row>
    <row r="7" spans="1:24">
      <c r="B7" s="69"/>
    </row>
    <row r="8" spans="1:24" ht="15">
      <c r="B8" s="70" t="s">
        <v>11006</v>
      </c>
    </row>
    <row r="9" spans="1:24">
      <c r="B9" s="69" t="s">
        <v>11008</v>
      </c>
    </row>
    <row r="11" spans="1:24" ht="15">
      <c r="B11" s="70" t="s">
        <v>11009</v>
      </c>
    </row>
    <row r="12" spans="1:24">
      <c r="B12" s="71" t="s">
        <v>11007</v>
      </c>
    </row>
  </sheetData>
  <mergeCells count="1">
    <mergeCell ref="A1:X1"/>
  </mergeCells>
  <hyperlinks>
    <hyperlink ref="B6" r:id="rId1"/>
    <hyperlink ref="B12" r:id="rId2"/>
    <hyperlink ref="B9" r:id="rId3"/>
  </hyperlinks>
  <pageMargins left="0.7" right="0.7" top="0.75" bottom="0.75" header="0.3" footer="0.3"/>
  <pageSetup paperSize="9" orientation="portrait" verticalDpi="0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
</file>

<file path=customXml/item2.xml>��17>@2548B5 745AL >?8A0=85 >17>@0!;>9
</file>

<file path=customXml/itemProps1.xml><?xml version="1.0" encoding="utf-8"?>
<ds:datastoreItem xmlns:ds="http://schemas.openxmlformats.org/officeDocument/2006/customXml" ds:itemID="{34B3E70F-DEA5-462C-AEA3-B62B74E6DCE9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70F091A2-D8DF-4E0C-AD65-D845D00F55D9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4</vt:i4>
      </vt:variant>
    </vt:vector>
  </HeadingPairs>
  <TitlesOfParts>
    <vt:vector size="20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  <vt:lpstr>Dashboard!Область_печати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Nikiforov Dmitriy</cp:lastModifiedBy>
  <cp:lastPrinted>2021-04-23T06:47:13Z</cp:lastPrinted>
  <dcterms:created xsi:type="dcterms:W3CDTF">2019-07-08T16:52:48Z</dcterms:created>
  <dcterms:modified xsi:type="dcterms:W3CDTF">2021-04-23T06:54:17Z</dcterms:modified>
</cp:coreProperties>
</file>