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5AE2A3B6-A596-0247-8130-D7D0C8874496}" xr6:coauthVersionLast="47" xr6:coauthVersionMax="47" xr10:uidLastSave="{00000000-0000-0000-0000-000000000000}"/>
  <bookViews>
    <workbookView xWindow="0" yWindow="880" windowWidth="20520" windowHeight="2446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1" i="1" l="1"/>
  <c r="P31" i="1"/>
  <c r="Y31" i="1"/>
  <c r="M30" i="1"/>
  <c r="P30" i="1"/>
  <c r="Y30" i="1"/>
  <c r="M29" i="1"/>
  <c r="P29" i="1"/>
  <c r="Y29" i="1"/>
  <c r="M28" i="1"/>
  <c r="P28" i="1"/>
  <c r="Y28" i="1"/>
  <c r="M27" i="1"/>
  <c r="P27" i="1"/>
  <c r="Y27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6" i="1"/>
  <c r="M26" i="1"/>
  <c r="P26" i="1"/>
  <c r="Y25" i="1"/>
  <c r="M25" i="1"/>
  <c r="P25" i="1"/>
  <c r="M24" i="1"/>
  <c r="P24" i="1"/>
  <c r="M23" i="1"/>
  <c r="P23" i="1"/>
  <c r="M22" i="1"/>
  <c r="P22" i="1"/>
  <c r="M21" i="1"/>
  <c r="P21" i="1"/>
  <c r="M20" i="1"/>
  <c r="P20" i="1"/>
  <c r="P19" i="1"/>
  <c r="P18" i="1"/>
  <c r="M19" i="1"/>
  <c r="M18" i="1"/>
  <c r="M17" i="1"/>
  <c r="P17" i="1"/>
  <c r="M16" i="1"/>
  <c r="P16" i="1"/>
  <c r="M15" i="1"/>
  <c r="P15" i="1"/>
  <c r="M14" i="1"/>
  <c r="P14" i="1"/>
  <c r="M13" i="1"/>
  <c r="P13" i="1"/>
  <c r="M12" i="1"/>
  <c r="P12" i="1"/>
  <c r="M11" i="1"/>
  <c r="P11" i="1"/>
  <c r="P2" i="1"/>
  <c r="P3" i="1"/>
  <c r="P4" i="1"/>
  <c r="P5" i="1"/>
  <c r="P6" i="1"/>
  <c r="P7" i="1"/>
  <c r="P8" i="1"/>
  <c r="P9" i="1"/>
  <c r="P10" i="1"/>
  <c r="M2" i="1"/>
  <c r="M3" i="1"/>
  <c r="M4" i="1"/>
  <c r="M5" i="1"/>
  <c r="M6" i="1"/>
  <c r="M7" i="1"/>
  <c r="M8" i="1"/>
  <c r="M9" i="1"/>
  <c r="M10" i="1"/>
</calcChain>
</file>

<file path=xl/sharedStrings.xml><?xml version="1.0" encoding="utf-8"?>
<sst xmlns="http://schemas.openxmlformats.org/spreadsheetml/2006/main" count="25" uniqueCount="25">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</sst>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5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</c:formatCode>
                <c:ptCount val="3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</c:numCache>
            </c:numRef>
          </c:cat>
          <c:val>
            <c:numRef>
              <c:f>Data!$E$2:$E$31</c:f>
              <c:numCache>
                <c:formatCode>#,##0</c:formatCode>
                <c:ptCount val="30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</c:formatCode>
                <c:ptCount val="3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</c:numCache>
            </c:numRef>
          </c:cat>
          <c:val>
            <c:numRef>
              <c:f>Data!$F$2:$F$31</c:f>
              <c:numCache>
                <c:formatCode>#,##0</c:formatCode>
                <c:ptCount val="30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Data!$G$1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</c:formatCode>
                <c:ptCount val="3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</c:numCache>
            </c:numRef>
          </c:cat>
          <c:val>
            <c:numRef>
              <c:f>Data!$G$2:$G$31</c:f>
              <c:numCache>
                <c:formatCode>#,##0</c:formatCode>
                <c:ptCount val="30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Data!$K$1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</c:formatCode>
                <c:ptCount val="3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</c:numCache>
            </c:numRef>
          </c:cat>
          <c:val>
            <c:numRef>
              <c:f>Data!$K$2:$K$31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Data!$N$1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</c:formatCode>
                <c:ptCount val="3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</c:numCache>
            </c:numRef>
          </c:cat>
          <c:val>
            <c:numRef>
              <c:f>Data!$N$2:$N$31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Data!$J$1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</c:formatCode>
                <c:ptCount val="3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</c:numCache>
            </c:numRef>
          </c:cat>
          <c:val>
            <c:numRef>
              <c:f>Data!$J$2:$J$31</c:f>
              <c:numCache>
                <c:formatCode>#,##0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Data!$M$1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</c:formatCode>
                <c:ptCount val="3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</c:numCache>
            </c:numRef>
          </c:cat>
          <c:val>
            <c:numRef>
              <c:f>Data!$M$2:$M$31</c:f>
              <c:numCache>
                <c:formatCode>#,##0</c:formatCode>
                <c:ptCount val="30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Data!$P$1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</c:formatCode>
                <c:ptCount val="3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</c:numCache>
            </c:numRef>
          </c:cat>
          <c:val>
            <c:numRef>
              <c:f>Data!$P$2:$P$31</c:f>
              <c:numCache>
                <c:formatCode>#,##0</c:formatCode>
                <c:ptCount val="30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Data!$R$1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</c:formatCode>
                <c:ptCount val="3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</c:numCache>
            </c:numRef>
          </c:cat>
          <c:val>
            <c:numRef>
              <c:f>Data!$R$2:$R$31</c:f>
              <c:numCache>
                <c:formatCode>#,##0</c:formatCode>
                <c:ptCount val="30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Data!$T$1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Data!$A$2:$A$31</c:f>
              <c:numCache>
                <c:formatCode>m/d/yy</c:formatCode>
                <c:ptCount val="3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</c:numCache>
            </c:numRef>
          </c:cat>
          <c:val>
            <c:numRef>
              <c:f>Data!$T$2:$T$31</c:f>
              <c:numCache>
                <c:formatCode>#,##0</c:formatCode>
                <c:ptCount val="30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Data!$U$1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Data!$A$2:$A$31</c:f>
              <c:numCache>
                <c:formatCode>m/d/yy</c:formatCode>
                <c:ptCount val="3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</c:numCache>
            </c:numRef>
          </c:cat>
          <c:val>
            <c:numRef>
              <c:f>Data!$U$2:$U$31</c:f>
              <c:numCache>
                <c:formatCode>#,##0</c:formatCode>
                <c:ptCount val="30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Data!$V$1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Data!$A$2:$A$31</c:f>
              <c:numCache>
                <c:formatCode>m/d/yy</c:formatCode>
                <c:ptCount val="3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</c:numCache>
            </c:numRef>
          </c:cat>
          <c:val>
            <c:numRef>
              <c:f>Data!$V$2:$V$31</c:f>
              <c:numCache>
                <c:formatCode>#,##0</c:formatCode>
                <c:ptCount val="30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Data!$W$1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Data!$A$2:$A$31</c:f>
              <c:numCache>
                <c:formatCode>m/d/yy</c:formatCode>
                <c:ptCount val="3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</c:numCache>
            </c:numRef>
          </c:cat>
          <c:val>
            <c:numRef>
              <c:f>Data!$W$2:$W$31</c:f>
              <c:numCache>
                <c:formatCode>#,##0</c:formatCode>
                <c:ptCount val="30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Data!$X$1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Data!$A$2:$A$31</c:f>
              <c:numCache>
                <c:formatCode>m/d/yy</c:formatCode>
                <c:ptCount val="3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</c:numCache>
            </c:numRef>
          </c:cat>
          <c:val>
            <c:numRef>
              <c:f>Data!$X$2:$X$31</c:f>
              <c:numCache>
                <c:formatCode>#,##0</c:formatCode>
                <c:ptCount val="30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Y31" totalsRowShown="0">
  <autoFilter ref="A1:Y31" xr:uid="{93166B95-8F57-7249-BAD0-F6F6DB81EEDA}"/>
  <tableColumns count="25">
    <tableColumn id="1" xr3:uid="{20F9E231-C300-0444-AC18-9BA75DF43CD7}" name="Date" dataDxfId="24"/>
    <tableColumn id="2" xr3:uid="{29461922-6B0E-7E4E-9465-94C5573BFF84}" name="Authors" dataDxfId="23"/>
    <tableColumn id="3" xr3:uid="{9D977A2F-FBC7-9444-809F-55429A0A93FA}" name="Versions" dataDxfId="22"/>
    <tableColumn id="4" xr3:uid="{50EF9E4F-56ED-AE43-9F2C-3273E23CA123}" name="GH Releases" dataDxfId="21"/>
    <tableColumn id="5" xr3:uid="{7A031666-B40E-9C44-B04D-F85418485CE9}" name="LoC" dataDxfId="20"/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Total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Y31"/>
  <sheetViews>
    <sheetView tabSelected="1" topLeftCell="Q1" zoomScale="140" zoomScaleNormal="140" workbookViewId="0">
      <pane ySplit="1" topLeftCell="A13" activePane="bottomLeft" state="frozen"/>
      <selection pane="bottomLeft" activeCell="W31" sqref="W31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11" bestFit="1" customWidth="1"/>
    <col min="7" max="7" width="14" bestFit="1" customWidth="1"/>
    <col min="8" max="8" width="11.6640625" bestFit="1" customWidth="1"/>
    <col min="9" max="9" width="11.5" bestFit="1" customWidth="1"/>
    <col min="10" max="10" width="13.5" bestFit="1" customWidth="1"/>
    <col min="11" max="11" width="12.33203125" bestFit="1" customWidth="1"/>
    <col min="12" max="12" width="14.5" bestFit="1" customWidth="1"/>
    <col min="13" max="13" width="14.5" customWidth="1"/>
    <col min="14" max="14" width="19.1640625" bestFit="1" customWidth="1"/>
    <col min="15" max="15" width="19" bestFit="1" customWidth="1"/>
    <col min="16" max="16" width="19" customWidth="1"/>
    <col min="17" max="17" width="22.1640625" bestFit="1" customWidth="1"/>
    <col min="18" max="18" width="8" bestFit="1" customWidth="1"/>
    <col min="19" max="19" width="15.5" bestFit="1" customWidth="1"/>
    <col min="20" max="20" width="10.33203125" bestFit="1" customWidth="1"/>
    <col min="21" max="21" width="8.6640625" bestFit="1" customWidth="1"/>
    <col min="22" max="22" width="6.1640625" bestFit="1" customWidth="1"/>
    <col min="23" max="23" width="11.5" bestFit="1" customWidth="1"/>
    <col min="24" max="24" width="10.3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12</v>
      </c>
      <c r="O1" t="s">
        <v>18</v>
      </c>
      <c r="P1" t="s">
        <v>19</v>
      </c>
      <c r="Q1" t="s">
        <v>13</v>
      </c>
      <c r="R1" t="s">
        <v>14</v>
      </c>
      <c r="S1" t="s">
        <v>15</v>
      </c>
      <c r="T1" t="s">
        <v>20</v>
      </c>
      <c r="U1" t="s">
        <v>21</v>
      </c>
      <c r="V1" t="s">
        <v>22</v>
      </c>
      <c r="W1" t="s">
        <v>23</v>
      </c>
      <c r="X1" t="s">
        <v>16</v>
      </c>
      <c r="Y1" t="s">
        <v>24</v>
      </c>
    </row>
    <row r="2" spans="1:25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2">
        <v>1523</v>
      </c>
      <c r="G2" s="2">
        <v>3195</v>
      </c>
      <c r="H2" s="2">
        <v>57442</v>
      </c>
      <c r="I2" s="2">
        <v>40634</v>
      </c>
      <c r="J2" s="2">
        <v>1</v>
      </c>
      <c r="K2" s="2">
        <v>0</v>
      </c>
      <c r="L2" s="2">
        <v>203</v>
      </c>
      <c r="M2" s="2">
        <f>Data[[#This Row],[Open issues]]+Data[[#This Row],[Closed issues]]</f>
        <v>204</v>
      </c>
      <c r="N2" s="2">
        <v>0</v>
      </c>
      <c r="O2" s="2">
        <v>135</v>
      </c>
      <c r="P2" s="2">
        <f>Data[[#This Row],[Open pull requests]]+Data[[#This Row],[Closed pull requests]]</f>
        <v>135</v>
      </c>
      <c r="Q2" s="2">
        <v>125</v>
      </c>
      <c r="R2" s="2">
        <v>122</v>
      </c>
      <c r="S2" s="2">
        <v>2</v>
      </c>
      <c r="T2" s="2"/>
      <c r="U2" s="2"/>
      <c r="V2" s="2"/>
      <c r="W2" s="2"/>
      <c r="X2" s="2">
        <v>541</v>
      </c>
      <c r="Y2" s="2">
        <f>SUM(Data[[#This Row],[Running]:[GH runs]])</f>
        <v>541</v>
      </c>
    </row>
    <row r="3" spans="1:25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2">
        <v>1524</v>
      </c>
      <c r="G3" s="2">
        <v>3196</v>
      </c>
      <c r="H3" s="2">
        <v>57422</v>
      </c>
      <c r="I3" s="2">
        <v>40034</v>
      </c>
      <c r="J3" s="2">
        <v>1</v>
      </c>
      <c r="K3" s="2">
        <v>0</v>
      </c>
      <c r="L3" s="2">
        <v>203</v>
      </c>
      <c r="M3" s="2">
        <f>Data[[#This Row],[Open issues]]+Data[[#This Row],[Closed issues]]</f>
        <v>204</v>
      </c>
      <c r="N3" s="2">
        <v>0</v>
      </c>
      <c r="O3" s="2">
        <v>135</v>
      </c>
      <c r="P3" s="2">
        <f>Data[[#This Row],[Open pull requests]]+Data[[#This Row],[Closed pull requests]]</f>
        <v>135</v>
      </c>
      <c r="Q3" s="2">
        <v>125</v>
      </c>
      <c r="R3" s="2">
        <v>122</v>
      </c>
      <c r="S3" s="2">
        <v>2</v>
      </c>
      <c r="T3" s="2"/>
      <c r="U3" s="2"/>
      <c r="V3" s="2"/>
      <c r="W3" s="2"/>
      <c r="X3" s="2">
        <v>542</v>
      </c>
      <c r="Y3" s="2">
        <f>SUM(Data[[#This Row],[Running]:[GH runs]])</f>
        <v>542</v>
      </c>
    </row>
    <row r="4" spans="1:25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2">
        <v>1525</v>
      </c>
      <c r="G4" s="2">
        <v>3197</v>
      </c>
      <c r="H4" s="2">
        <v>57422</v>
      </c>
      <c r="I4" s="2">
        <v>40634</v>
      </c>
      <c r="J4" s="2">
        <v>1</v>
      </c>
      <c r="K4" s="2">
        <v>0</v>
      </c>
      <c r="L4" s="2">
        <v>203</v>
      </c>
      <c r="M4" s="2">
        <f>Data[[#This Row],[Open issues]]+Data[[#This Row],[Closed issues]]</f>
        <v>204</v>
      </c>
      <c r="N4" s="2">
        <v>0</v>
      </c>
      <c r="O4" s="2">
        <v>135</v>
      </c>
      <c r="P4" s="2">
        <f>Data[[#This Row],[Open pull requests]]+Data[[#This Row],[Closed pull requests]]</f>
        <v>135</v>
      </c>
      <c r="Q4" s="2">
        <v>125</v>
      </c>
      <c r="R4" s="2">
        <v>122</v>
      </c>
      <c r="S4" s="2">
        <v>2</v>
      </c>
      <c r="T4" s="2"/>
      <c r="U4" s="2"/>
      <c r="V4" s="2"/>
      <c r="W4" s="2"/>
      <c r="X4" s="2">
        <v>543</v>
      </c>
      <c r="Y4" s="2">
        <f>SUM(Data[[#This Row],[Running]:[GH runs]])</f>
        <v>543</v>
      </c>
    </row>
    <row r="5" spans="1:25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2">
        <v>1531</v>
      </c>
      <c r="G5" s="2">
        <v>3207</v>
      </c>
      <c r="H5" s="2">
        <v>57794</v>
      </c>
      <c r="I5" s="2">
        <v>40652</v>
      </c>
      <c r="J5" s="2">
        <v>1</v>
      </c>
      <c r="K5" s="2">
        <v>0</v>
      </c>
      <c r="L5" s="2">
        <v>203</v>
      </c>
      <c r="M5" s="2">
        <f>Data[[#This Row],[Open issues]]+Data[[#This Row],[Closed issues]]</f>
        <v>204</v>
      </c>
      <c r="N5" s="2">
        <v>0</v>
      </c>
      <c r="O5" s="2">
        <v>135</v>
      </c>
      <c r="P5" s="2">
        <f>Data[[#This Row],[Open pull requests]]+Data[[#This Row],[Closed pull requests]]</f>
        <v>135</v>
      </c>
      <c r="Q5" s="2">
        <v>125</v>
      </c>
      <c r="R5" s="2">
        <v>122</v>
      </c>
      <c r="S5" s="2">
        <v>3</v>
      </c>
      <c r="T5" s="2"/>
      <c r="U5" s="2"/>
      <c r="V5" s="2"/>
      <c r="W5" s="2"/>
      <c r="X5" s="2">
        <v>550</v>
      </c>
      <c r="Y5" s="2">
        <f>SUM(Data[[#This Row],[Running]:[GH runs]])</f>
        <v>550</v>
      </c>
    </row>
    <row r="6" spans="1:25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2">
        <v>1539</v>
      </c>
      <c r="G6" s="2">
        <v>3224</v>
      </c>
      <c r="H6" s="2">
        <v>57859</v>
      </c>
      <c r="I6" s="2">
        <v>40677</v>
      </c>
      <c r="J6" s="2">
        <v>1</v>
      </c>
      <c r="K6" s="2">
        <v>0</v>
      </c>
      <c r="L6" s="2">
        <v>203</v>
      </c>
      <c r="M6" s="2">
        <f>Data[[#This Row],[Open issues]]+Data[[#This Row],[Closed issues]]</f>
        <v>204</v>
      </c>
      <c r="N6" s="2">
        <v>0</v>
      </c>
      <c r="O6" s="2">
        <v>135</v>
      </c>
      <c r="P6" s="2">
        <f>Data[[#This Row],[Open pull requests]]+Data[[#This Row],[Closed pull requests]]</f>
        <v>135</v>
      </c>
      <c r="Q6" s="2">
        <v>125</v>
      </c>
      <c r="R6" s="2">
        <v>122</v>
      </c>
      <c r="S6" s="2">
        <v>3</v>
      </c>
      <c r="T6" s="2"/>
      <c r="U6" s="2"/>
      <c r="V6" s="2"/>
      <c r="W6" s="2"/>
      <c r="X6" s="2">
        <v>561</v>
      </c>
      <c r="Y6" s="2">
        <f>SUM(Data[[#This Row],[Running]:[GH runs]])</f>
        <v>561</v>
      </c>
    </row>
    <row r="7" spans="1:25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2">
        <v>1559</v>
      </c>
      <c r="G7" s="2">
        <v>3265</v>
      </c>
      <c r="H7" s="2">
        <v>58868</v>
      </c>
      <c r="I7" s="2">
        <v>41555</v>
      </c>
      <c r="J7" s="2">
        <v>0</v>
      </c>
      <c r="K7" s="2">
        <v>0</v>
      </c>
      <c r="L7" s="2">
        <v>204</v>
      </c>
      <c r="M7" s="2">
        <f>Data[[#This Row],[Open issues]]+Data[[#This Row],[Closed issues]]</f>
        <v>204</v>
      </c>
      <c r="N7" s="2">
        <v>0</v>
      </c>
      <c r="O7" s="2">
        <v>135</v>
      </c>
      <c r="P7" s="2">
        <f>Data[[#This Row],[Open pull requests]]+Data[[#This Row],[Closed pull requests]]</f>
        <v>135</v>
      </c>
      <c r="Q7" s="2">
        <v>125</v>
      </c>
      <c r="R7" s="2">
        <v>122</v>
      </c>
      <c r="S7" s="2">
        <v>3</v>
      </c>
      <c r="T7" s="2"/>
      <c r="U7" s="2"/>
      <c r="V7" s="2"/>
      <c r="W7" s="2"/>
      <c r="X7" s="2">
        <v>586</v>
      </c>
      <c r="Y7" s="2">
        <f>SUM(Data[[#This Row],[Running]:[GH runs]])</f>
        <v>586</v>
      </c>
    </row>
    <row r="8" spans="1:25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2">
        <v>1568</v>
      </c>
      <c r="G8" s="2">
        <v>3286</v>
      </c>
      <c r="H8" s="2">
        <v>58985</v>
      </c>
      <c r="I8" s="2">
        <v>41600</v>
      </c>
      <c r="J8" s="2">
        <v>0</v>
      </c>
      <c r="K8" s="2">
        <v>0</v>
      </c>
      <c r="L8" s="2">
        <v>208</v>
      </c>
      <c r="M8" s="2">
        <f>Data[[#This Row],[Open issues]]+Data[[#This Row],[Closed issues]]</f>
        <v>208</v>
      </c>
      <c r="N8" s="2">
        <v>0</v>
      </c>
      <c r="O8" s="2">
        <v>135</v>
      </c>
      <c r="P8" s="2">
        <f>Data[[#This Row],[Open pull requests]]+Data[[#This Row],[Closed pull requests]]</f>
        <v>135</v>
      </c>
      <c r="Q8" s="2">
        <v>125</v>
      </c>
      <c r="R8" s="2">
        <v>122</v>
      </c>
      <c r="S8" s="2">
        <v>3</v>
      </c>
      <c r="T8" s="2"/>
      <c r="U8" s="2"/>
      <c r="V8" s="2"/>
      <c r="W8" s="2"/>
      <c r="X8" s="2">
        <v>595</v>
      </c>
      <c r="Y8" s="2">
        <f>SUM(Data[[#This Row],[Running]:[GH runs]])</f>
        <v>595</v>
      </c>
    </row>
    <row r="9" spans="1:25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2">
        <v>1571</v>
      </c>
      <c r="G9" s="2">
        <v>3298</v>
      </c>
      <c r="H9" s="2">
        <v>59170</v>
      </c>
      <c r="I9" s="2">
        <v>41754</v>
      </c>
      <c r="J9" s="2">
        <v>0</v>
      </c>
      <c r="K9" s="2">
        <v>0</v>
      </c>
      <c r="L9" s="2">
        <v>208</v>
      </c>
      <c r="M9" s="2">
        <f>Data[[#This Row],[Open issues]]+Data[[#This Row],[Closed issues]]</f>
        <v>208</v>
      </c>
      <c r="N9" s="2">
        <v>0</v>
      </c>
      <c r="O9" s="2">
        <v>135</v>
      </c>
      <c r="P9" s="2">
        <f>Data[[#This Row],[Open pull requests]]+Data[[#This Row],[Closed pull requests]]</f>
        <v>135</v>
      </c>
      <c r="Q9" s="2">
        <v>126</v>
      </c>
      <c r="R9" s="2">
        <v>122</v>
      </c>
      <c r="S9" s="2">
        <v>3</v>
      </c>
      <c r="T9" s="2"/>
      <c r="U9" s="2"/>
      <c r="V9" s="2"/>
      <c r="W9" s="2"/>
      <c r="X9" s="2">
        <v>601</v>
      </c>
      <c r="Y9" s="2">
        <f>SUM(Data[[#This Row],[Running]:[GH runs]])</f>
        <v>601</v>
      </c>
    </row>
    <row r="10" spans="1:25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2">
        <v>1598</v>
      </c>
      <c r="G10" s="2">
        <v>3339</v>
      </c>
      <c r="H10" s="2">
        <v>59371</v>
      </c>
      <c r="I10" s="2">
        <v>41908</v>
      </c>
      <c r="J10" s="2">
        <v>0</v>
      </c>
      <c r="K10" s="2">
        <v>0</v>
      </c>
      <c r="L10" s="2">
        <v>209</v>
      </c>
      <c r="M10" s="2">
        <f>Data[[#This Row],[Open issues]]+Data[[#This Row],[Closed issues]]</f>
        <v>209</v>
      </c>
      <c r="N10" s="2">
        <v>0</v>
      </c>
      <c r="O10" s="2">
        <v>141</v>
      </c>
      <c r="P10" s="2">
        <f>Data[[#This Row],[Open pull requests]]+Data[[#This Row],[Closed pull requests]]</f>
        <v>141</v>
      </c>
      <c r="Q10" s="2">
        <v>126</v>
      </c>
      <c r="R10" s="2">
        <v>122</v>
      </c>
      <c r="S10" s="2">
        <v>3</v>
      </c>
      <c r="T10" s="2"/>
      <c r="U10" s="2"/>
      <c r="V10" s="2"/>
      <c r="W10" s="2"/>
      <c r="X10" s="2">
        <v>632</v>
      </c>
      <c r="Y10" s="2">
        <f>SUM(Data[[#This Row],[Running]:[GH runs]])</f>
        <v>632</v>
      </c>
    </row>
    <row r="11" spans="1:25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2">
        <v>1627</v>
      </c>
      <c r="G11" s="2">
        <v>3375</v>
      </c>
      <c r="H11" s="2">
        <v>59655</v>
      </c>
      <c r="I11" s="2">
        <v>42123</v>
      </c>
      <c r="J11" s="2">
        <v>1</v>
      </c>
      <c r="K11" s="2">
        <v>1</v>
      </c>
      <c r="L11" s="2">
        <v>214</v>
      </c>
      <c r="M11" s="2">
        <f>Data[[#This Row],[Open issues]]+Data[[#This Row],[Closed issues]]</f>
        <v>215</v>
      </c>
      <c r="N11" s="2">
        <v>0</v>
      </c>
      <c r="O11" s="2">
        <v>148</v>
      </c>
      <c r="P11" s="2">
        <f>Data[[#This Row],[Open pull requests]]+Data[[#This Row],[Closed pull requests]]</f>
        <v>148</v>
      </c>
      <c r="Q11" s="2">
        <v>127</v>
      </c>
      <c r="R11" s="2">
        <v>128</v>
      </c>
      <c r="S11" s="2">
        <v>3</v>
      </c>
      <c r="T11" s="2"/>
      <c r="U11" s="2"/>
      <c r="V11" s="2"/>
      <c r="W11" s="2"/>
      <c r="X11" s="2">
        <v>661</v>
      </c>
      <c r="Y11" s="2">
        <f>SUM(Data[[#This Row],[Running]:[GH runs]])</f>
        <v>661</v>
      </c>
    </row>
    <row r="12" spans="1:25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2">
        <v>1632</v>
      </c>
      <c r="G12" s="2">
        <v>3387</v>
      </c>
      <c r="H12" s="2">
        <v>59702</v>
      </c>
      <c r="I12" s="2">
        <v>42156</v>
      </c>
      <c r="J12" s="2">
        <v>1</v>
      </c>
      <c r="K12" s="2">
        <v>1</v>
      </c>
      <c r="L12" s="2">
        <v>214</v>
      </c>
      <c r="M12" s="2">
        <f>Data[[#This Row],[Open issues]]+Data[[#This Row],[Closed issues]]</f>
        <v>215</v>
      </c>
      <c r="N12" s="2">
        <v>0</v>
      </c>
      <c r="O12" s="2">
        <v>148</v>
      </c>
      <c r="P12" s="2">
        <f>Data[[#This Row],[Open pull requests]]+Data[[#This Row],[Closed pull requests]]</f>
        <v>148</v>
      </c>
      <c r="Q12" s="2">
        <v>127</v>
      </c>
      <c r="R12" s="2">
        <v>131</v>
      </c>
      <c r="S12" s="2">
        <v>3</v>
      </c>
      <c r="T12" s="2"/>
      <c r="U12" s="2"/>
      <c r="V12" s="2"/>
      <c r="W12" s="2"/>
      <c r="X12" s="2">
        <v>669</v>
      </c>
      <c r="Y12" s="2">
        <f>SUM(Data[[#This Row],[Running]:[GH runs]])</f>
        <v>669</v>
      </c>
    </row>
    <row r="13" spans="1:25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2">
        <v>1637</v>
      </c>
      <c r="G13" s="2">
        <v>3406</v>
      </c>
      <c r="H13" s="2">
        <v>60308</v>
      </c>
      <c r="I13" s="2">
        <v>42743</v>
      </c>
      <c r="J13" s="2">
        <v>1</v>
      </c>
      <c r="K13" s="2">
        <v>1</v>
      </c>
      <c r="L13" s="2">
        <v>214</v>
      </c>
      <c r="M13" s="2">
        <f>Data[[#This Row],[Open issues]]+Data[[#This Row],[Closed issues]]</f>
        <v>215</v>
      </c>
      <c r="N13" s="2">
        <v>0</v>
      </c>
      <c r="O13" s="2">
        <v>148</v>
      </c>
      <c r="P13" s="2">
        <f>Data[[#This Row],[Open pull requests]]+Data[[#This Row],[Closed pull requests]]</f>
        <v>148</v>
      </c>
      <c r="Q13" s="2">
        <v>128</v>
      </c>
      <c r="R13" s="2">
        <v>131</v>
      </c>
      <c r="S13" s="2">
        <v>3</v>
      </c>
      <c r="T13" s="2"/>
      <c r="U13" s="2"/>
      <c r="V13" s="2"/>
      <c r="W13" s="2"/>
      <c r="X13" s="2">
        <v>677</v>
      </c>
      <c r="Y13" s="2">
        <f>SUM(Data[[#This Row],[Running]:[GH runs]])</f>
        <v>677</v>
      </c>
    </row>
    <row r="14" spans="1:25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2">
        <v>1647</v>
      </c>
      <c r="G14" s="2">
        <v>3424</v>
      </c>
      <c r="H14" s="2">
        <v>60352</v>
      </c>
      <c r="I14" s="2">
        <v>42776</v>
      </c>
      <c r="J14" s="2">
        <v>2</v>
      </c>
      <c r="K14" s="2">
        <v>2</v>
      </c>
      <c r="L14" s="2">
        <v>215</v>
      </c>
      <c r="M14" s="2">
        <f>Data[[#This Row],[Open issues]]+Data[[#This Row],[Closed issues]]</f>
        <v>217</v>
      </c>
      <c r="N14" s="2">
        <v>0</v>
      </c>
      <c r="O14" s="2">
        <v>148</v>
      </c>
      <c r="P14" s="2">
        <f>Data[[#This Row],[Open pull requests]]+Data[[#This Row],[Closed pull requests]]</f>
        <v>148</v>
      </c>
      <c r="Q14" s="2">
        <v>128</v>
      </c>
      <c r="R14" s="2">
        <v>131</v>
      </c>
      <c r="S14" s="2">
        <v>3</v>
      </c>
      <c r="T14" s="2"/>
      <c r="U14" s="2"/>
      <c r="V14" s="2"/>
      <c r="W14" s="2"/>
      <c r="X14" s="2">
        <v>685</v>
      </c>
      <c r="Y14" s="2">
        <f>SUM(Data[[#This Row],[Running]:[GH runs]])</f>
        <v>685</v>
      </c>
    </row>
    <row r="15" spans="1:25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2">
        <v>1652</v>
      </c>
      <c r="G15" s="2">
        <v>3430</v>
      </c>
      <c r="H15" s="2">
        <v>60372</v>
      </c>
      <c r="I15" s="2">
        <v>42778</v>
      </c>
      <c r="J15" s="2">
        <v>1</v>
      </c>
      <c r="K15" s="2">
        <v>1</v>
      </c>
      <c r="L15" s="2">
        <v>216</v>
      </c>
      <c r="M15" s="2">
        <f>Data[[#This Row],[Open issues]]+Data[[#This Row],[Closed issues]]</f>
        <v>217</v>
      </c>
      <c r="N15" s="2">
        <v>0</v>
      </c>
      <c r="O15" s="2">
        <v>149</v>
      </c>
      <c r="P15" s="2">
        <f>Data[[#This Row],[Open pull requests]]+Data[[#This Row],[Closed pull requests]]</f>
        <v>149</v>
      </c>
      <c r="Q15" s="2">
        <v>128</v>
      </c>
      <c r="R15" s="2">
        <v>131</v>
      </c>
      <c r="S15" s="2">
        <v>3</v>
      </c>
      <c r="T15" s="2"/>
      <c r="U15" s="2"/>
      <c r="V15" s="2"/>
      <c r="W15" s="2"/>
      <c r="X15" s="2">
        <v>690</v>
      </c>
      <c r="Y15" s="2">
        <f>SUM(Data[[#This Row],[Running]:[GH runs]])</f>
        <v>690</v>
      </c>
    </row>
    <row r="16" spans="1:25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2">
        <v>1660</v>
      </c>
      <c r="G16" s="2">
        <v>3444</v>
      </c>
      <c r="H16" s="2">
        <v>60431</v>
      </c>
      <c r="I16" s="2">
        <v>42791</v>
      </c>
      <c r="J16" s="2">
        <v>1</v>
      </c>
      <c r="K16" s="2">
        <v>1</v>
      </c>
      <c r="L16" s="2">
        <v>217</v>
      </c>
      <c r="M16" s="2">
        <f>Data[[#This Row],[Open issues]]+Data[[#This Row],[Closed issues]]</f>
        <v>218</v>
      </c>
      <c r="N16" s="2">
        <v>0</v>
      </c>
      <c r="O16" s="2">
        <v>149</v>
      </c>
      <c r="P16" s="2">
        <f>Data[[#This Row],[Open pull requests]]+Data[[#This Row],[Closed pull requests]]</f>
        <v>149</v>
      </c>
      <c r="Q16" s="2">
        <v>128</v>
      </c>
      <c r="R16" s="2">
        <v>132</v>
      </c>
      <c r="S16" s="2">
        <v>3</v>
      </c>
      <c r="T16" s="2"/>
      <c r="U16" s="2"/>
      <c r="V16" s="2"/>
      <c r="W16" s="2"/>
      <c r="X16" s="2">
        <v>700</v>
      </c>
      <c r="Y16" s="2">
        <f>SUM(Data[[#This Row],[Running]:[GH runs]])</f>
        <v>700</v>
      </c>
    </row>
    <row r="17" spans="1:25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2">
        <v>1670</v>
      </c>
      <c r="G17" s="2">
        <v>3473</v>
      </c>
      <c r="H17" s="2">
        <v>60537</v>
      </c>
      <c r="I17" s="2">
        <v>42889</v>
      </c>
      <c r="J17" s="2">
        <v>1</v>
      </c>
      <c r="K17" s="2">
        <v>1</v>
      </c>
      <c r="L17" s="2">
        <v>218</v>
      </c>
      <c r="M17" s="2">
        <f>Data[[#This Row],[Open issues]]+Data[[#This Row],[Closed issues]]</f>
        <v>219</v>
      </c>
      <c r="N17" s="2">
        <v>0</v>
      </c>
      <c r="O17" s="2">
        <v>149</v>
      </c>
      <c r="P17" s="2">
        <f>Data[[#This Row],[Open pull requests]]+Data[[#This Row],[Closed pull requests]]</f>
        <v>149</v>
      </c>
      <c r="Q17" s="2">
        <v>128</v>
      </c>
      <c r="R17" s="2">
        <v>132</v>
      </c>
      <c r="S17" s="2">
        <v>3</v>
      </c>
      <c r="T17" s="2"/>
      <c r="U17" s="2"/>
      <c r="V17" s="2"/>
      <c r="W17" s="2"/>
      <c r="X17" s="2">
        <v>714</v>
      </c>
      <c r="Y17" s="2">
        <f>SUM(Data[[#This Row],[Running]:[GH runs]])</f>
        <v>714</v>
      </c>
    </row>
    <row r="18" spans="1:25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2">
        <v>1676</v>
      </c>
      <c r="G18" s="2">
        <v>3481</v>
      </c>
      <c r="H18" s="2">
        <v>60564</v>
      </c>
      <c r="I18" s="2">
        <v>42903</v>
      </c>
      <c r="J18" s="2">
        <v>1</v>
      </c>
      <c r="K18" s="2">
        <v>1</v>
      </c>
      <c r="L18" s="2">
        <v>218</v>
      </c>
      <c r="M18" s="2">
        <f>Data[[#This Row],[Open issues]]+Data[[#This Row],[Closed issues]]</f>
        <v>219</v>
      </c>
      <c r="N18" s="2">
        <v>0</v>
      </c>
      <c r="O18" s="2">
        <v>150</v>
      </c>
      <c r="P18" s="2">
        <f>Data[[#This Row],[Open pull requests]]+Data[[#This Row],[Closed pull requests]]</f>
        <v>150</v>
      </c>
      <c r="Q18" s="2">
        <v>128</v>
      </c>
      <c r="R18" s="2">
        <v>132</v>
      </c>
      <c r="S18" s="2">
        <v>3</v>
      </c>
      <c r="T18" s="2"/>
      <c r="U18" s="2"/>
      <c r="V18" s="2"/>
      <c r="W18" s="2"/>
      <c r="X18" s="2">
        <v>721</v>
      </c>
      <c r="Y18" s="2">
        <f>SUM(Data[[#This Row],[Running]:[GH runs]])</f>
        <v>721</v>
      </c>
    </row>
    <row r="19" spans="1:25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2">
        <v>1695</v>
      </c>
      <c r="G19" s="2">
        <v>3500</v>
      </c>
      <c r="H19" s="2">
        <v>60613</v>
      </c>
      <c r="I19" s="2">
        <v>42943</v>
      </c>
      <c r="J19" s="2">
        <v>1</v>
      </c>
      <c r="K19" s="2">
        <v>1</v>
      </c>
      <c r="L19" s="2">
        <v>218</v>
      </c>
      <c r="M19" s="2">
        <f>Data[[#This Row],[Open issues]]+Data[[#This Row],[Closed issues]]</f>
        <v>219</v>
      </c>
      <c r="N19" s="2">
        <v>2</v>
      </c>
      <c r="O19" s="2">
        <v>154</v>
      </c>
      <c r="P19" s="2">
        <f>Data[[#This Row],[Open pull requests]]+Data[[#This Row],[Closed pull requests]]</f>
        <v>156</v>
      </c>
      <c r="Q19" s="2">
        <v>128</v>
      </c>
      <c r="R19" s="2">
        <v>131</v>
      </c>
      <c r="S19" s="2">
        <v>4</v>
      </c>
      <c r="T19" s="2"/>
      <c r="U19" s="2"/>
      <c r="V19" s="2"/>
      <c r="W19" s="2"/>
      <c r="X19" s="2">
        <v>748</v>
      </c>
      <c r="Y19" s="2">
        <f>SUM(Data[[#This Row],[Running]:[GH runs]])</f>
        <v>748</v>
      </c>
    </row>
    <row r="20" spans="1:25" x14ac:dyDescent="0.2">
      <c r="A20" s="1">
        <v>44707</v>
      </c>
      <c r="B20" s="2">
        <v>103</v>
      </c>
      <c r="C20" s="2">
        <v>234</v>
      </c>
      <c r="D20" s="2">
        <v>186</v>
      </c>
      <c r="E20" s="2">
        <v>4506</v>
      </c>
      <c r="F20" s="2">
        <v>1699</v>
      </c>
      <c r="G20" s="2">
        <v>3520</v>
      </c>
      <c r="H20" s="2">
        <v>60719</v>
      </c>
      <c r="I20" s="2">
        <v>42953</v>
      </c>
      <c r="J20" s="2">
        <v>1</v>
      </c>
      <c r="K20" s="2">
        <v>1</v>
      </c>
      <c r="L20" s="2">
        <v>219</v>
      </c>
      <c r="M20" s="2">
        <f>Data[[#This Row],[Open issues]]+Data[[#This Row],[Closed issues]]</f>
        <v>220</v>
      </c>
      <c r="N20" s="2">
        <v>1</v>
      </c>
      <c r="O20" s="2">
        <v>155</v>
      </c>
      <c r="P20" s="2">
        <f>Data[[#This Row],[Open pull requests]]+Data[[#This Row],[Closed pull requests]]</f>
        <v>156</v>
      </c>
      <c r="Q20" s="2">
        <v>131</v>
      </c>
      <c r="R20" s="2">
        <v>132</v>
      </c>
      <c r="S20" s="2">
        <v>4</v>
      </c>
      <c r="T20" s="2"/>
      <c r="U20" s="2"/>
      <c r="V20" s="2"/>
      <c r="W20" s="2"/>
      <c r="X20" s="2">
        <v>754</v>
      </c>
      <c r="Y20" s="2">
        <f>SUM(Data[[#This Row],[Running]:[GH runs]])</f>
        <v>754</v>
      </c>
    </row>
    <row r="21" spans="1:25" x14ac:dyDescent="0.2">
      <c r="A21" s="1">
        <v>44710</v>
      </c>
      <c r="B21" s="2">
        <v>103</v>
      </c>
      <c r="C21" s="2">
        <v>234</v>
      </c>
      <c r="D21" s="2">
        <v>187</v>
      </c>
      <c r="E21" s="2">
        <v>4504</v>
      </c>
      <c r="F21" s="2">
        <v>1718</v>
      </c>
      <c r="G21" s="2">
        <v>3546</v>
      </c>
      <c r="H21" s="2">
        <v>61044</v>
      </c>
      <c r="I21" s="2">
        <v>43112</v>
      </c>
      <c r="J21" s="2">
        <v>1</v>
      </c>
      <c r="K21" s="2">
        <v>1</v>
      </c>
      <c r="L21" s="2">
        <v>219</v>
      </c>
      <c r="M21" s="2">
        <f>Data[[#This Row],[Open issues]]+Data[[#This Row],[Closed issues]]</f>
        <v>220</v>
      </c>
      <c r="N21" s="2">
        <v>0</v>
      </c>
      <c r="O21" s="2">
        <v>156</v>
      </c>
      <c r="P21" s="2">
        <f>Data[[#This Row],[Open pull requests]]+Data[[#This Row],[Closed pull requests]]</f>
        <v>156</v>
      </c>
      <c r="Q21" s="2">
        <v>131</v>
      </c>
      <c r="R21" s="2">
        <v>132</v>
      </c>
      <c r="S21" s="2">
        <v>4</v>
      </c>
      <c r="T21" s="2"/>
      <c r="U21" s="2"/>
      <c r="V21" s="2"/>
      <c r="W21" s="2"/>
      <c r="X21" s="2">
        <v>773</v>
      </c>
      <c r="Y21" s="2">
        <f>SUM(Data[[#This Row],[Running]:[GH runs]])</f>
        <v>773</v>
      </c>
    </row>
    <row r="22" spans="1:25" x14ac:dyDescent="0.2">
      <c r="A22" s="1">
        <v>44713</v>
      </c>
      <c r="B22" s="2">
        <v>104</v>
      </c>
      <c r="C22" s="2">
        <v>235</v>
      </c>
      <c r="D22" s="2">
        <v>188</v>
      </c>
      <c r="E22" s="2">
        <v>4504</v>
      </c>
      <c r="F22" s="2">
        <v>1723</v>
      </c>
      <c r="G22" s="2">
        <v>3559</v>
      </c>
      <c r="H22" s="2">
        <v>61077</v>
      </c>
      <c r="I22" s="2">
        <v>43133</v>
      </c>
      <c r="J22" s="2">
        <v>1</v>
      </c>
      <c r="K22" s="2">
        <v>1</v>
      </c>
      <c r="L22" s="2">
        <v>219</v>
      </c>
      <c r="M22" s="2">
        <f>Data[[#This Row],[Open issues]]+Data[[#This Row],[Closed issues]]</f>
        <v>220</v>
      </c>
      <c r="N22" s="2">
        <v>0</v>
      </c>
      <c r="O22" s="2">
        <v>157</v>
      </c>
      <c r="P22" s="2">
        <f>Data[[#This Row],[Open pull requests]]+Data[[#This Row],[Closed pull requests]]</f>
        <v>157</v>
      </c>
      <c r="Q22" s="2">
        <v>131</v>
      </c>
      <c r="R22" s="2">
        <v>132</v>
      </c>
      <c r="S22" s="2">
        <v>4</v>
      </c>
      <c r="T22" s="2"/>
      <c r="U22" s="2"/>
      <c r="V22" s="2"/>
      <c r="W22" s="2"/>
      <c r="X22" s="2">
        <v>787</v>
      </c>
      <c r="Y22" s="2">
        <f>SUM(Data[[#This Row],[Running]:[GH runs]])</f>
        <v>787</v>
      </c>
    </row>
    <row r="23" spans="1:25" x14ac:dyDescent="0.2">
      <c r="A23" s="1">
        <v>44714</v>
      </c>
      <c r="B23" s="2">
        <v>104</v>
      </c>
      <c r="C23" s="2">
        <v>235</v>
      </c>
      <c r="D23" s="2">
        <v>188</v>
      </c>
      <c r="E23" s="2">
        <v>4504</v>
      </c>
      <c r="F23" s="2">
        <v>1724</v>
      </c>
      <c r="G23" s="2">
        <v>3560</v>
      </c>
      <c r="H23" s="2">
        <v>61077</v>
      </c>
      <c r="I23" s="2">
        <v>43133</v>
      </c>
      <c r="J23" s="2">
        <v>0</v>
      </c>
      <c r="K23" s="2">
        <v>0</v>
      </c>
      <c r="L23" s="2">
        <v>220</v>
      </c>
      <c r="M23" s="2">
        <f>Data[[#This Row],[Open issues]]+Data[[#This Row],[Closed issues]]</f>
        <v>220</v>
      </c>
      <c r="N23" s="2">
        <v>0</v>
      </c>
      <c r="O23" s="2">
        <v>157</v>
      </c>
      <c r="P23" s="2">
        <f>Data[[#This Row],[Open pull requests]]+Data[[#This Row],[Closed pull requests]]</f>
        <v>157</v>
      </c>
      <c r="Q23" s="2">
        <v>131</v>
      </c>
      <c r="R23" s="2">
        <v>132</v>
      </c>
      <c r="S23" s="2">
        <v>4</v>
      </c>
      <c r="T23" s="2"/>
      <c r="U23" s="2"/>
      <c r="V23" s="2"/>
      <c r="W23" s="2"/>
      <c r="X23" s="2">
        <v>789</v>
      </c>
      <c r="Y23" s="2">
        <f>SUM(Data[[#This Row],[Running]:[GH runs]])</f>
        <v>789</v>
      </c>
    </row>
    <row r="24" spans="1:25" x14ac:dyDescent="0.2">
      <c r="A24" s="1">
        <v>44715</v>
      </c>
      <c r="B24" s="2">
        <v>104</v>
      </c>
      <c r="C24" s="2">
        <v>235</v>
      </c>
      <c r="D24" s="2">
        <v>188</v>
      </c>
      <c r="E24" s="2">
        <v>4510</v>
      </c>
      <c r="F24" s="2">
        <v>1728</v>
      </c>
      <c r="G24" s="2">
        <v>3565</v>
      </c>
      <c r="H24" s="2">
        <v>61091</v>
      </c>
      <c r="I24" s="2">
        <v>43136</v>
      </c>
      <c r="J24" s="2">
        <v>0</v>
      </c>
      <c r="K24" s="2">
        <v>0</v>
      </c>
      <c r="L24" s="2">
        <v>220</v>
      </c>
      <c r="M24" s="2">
        <f>Data[[#This Row],[Open issues]]+Data[[#This Row],[Closed issues]]</f>
        <v>220</v>
      </c>
      <c r="N24" s="2">
        <v>0</v>
      </c>
      <c r="O24" s="2">
        <v>157</v>
      </c>
      <c r="P24" s="2">
        <f>Data[[#This Row],[Open pull requests]]+Data[[#This Row],[Closed pull requests]]</f>
        <v>157</v>
      </c>
      <c r="Q24" s="2">
        <v>131</v>
      </c>
      <c r="R24" s="2">
        <v>132</v>
      </c>
      <c r="S24" s="2">
        <v>4</v>
      </c>
      <c r="T24" s="2">
        <v>0</v>
      </c>
      <c r="U24" s="2">
        <v>302</v>
      </c>
      <c r="V24" s="2">
        <v>488</v>
      </c>
      <c r="W24" s="2">
        <v>7</v>
      </c>
      <c r="X24" s="2"/>
      <c r="Y24" s="2">
        <f>SUM(Data[[#This Row],[Running]:[GH runs]])</f>
        <v>797</v>
      </c>
    </row>
    <row r="25" spans="1:25" x14ac:dyDescent="0.2">
      <c r="A25" s="1">
        <v>44723</v>
      </c>
      <c r="B25" s="2">
        <v>105</v>
      </c>
      <c r="C25" s="2">
        <v>236</v>
      </c>
      <c r="D25" s="2">
        <v>189</v>
      </c>
      <c r="E25" s="2">
        <v>4510</v>
      </c>
      <c r="F25" s="2">
        <v>1733</v>
      </c>
      <c r="G25" s="2">
        <v>3579</v>
      </c>
      <c r="H25" s="2">
        <v>61141</v>
      </c>
      <c r="I25" s="2">
        <v>43154</v>
      </c>
      <c r="J25" s="2">
        <v>0</v>
      </c>
      <c r="K25" s="2">
        <v>0</v>
      </c>
      <c r="L25" s="2">
        <v>221</v>
      </c>
      <c r="M25" s="2">
        <f>Data[[#This Row],[Open issues]]+Data[[#This Row],[Closed issues]]</f>
        <v>221</v>
      </c>
      <c r="N25" s="2">
        <v>0</v>
      </c>
      <c r="O25" s="2">
        <v>158</v>
      </c>
      <c r="P25" s="2">
        <f>Data[[#This Row],[Open pull requests]]+Data[[#This Row],[Closed pull requests]]</f>
        <v>158</v>
      </c>
      <c r="Q25" s="2">
        <v>131</v>
      </c>
      <c r="R25" s="2">
        <v>132</v>
      </c>
      <c r="S25" s="2">
        <v>4</v>
      </c>
      <c r="T25" s="2">
        <v>0</v>
      </c>
      <c r="U25" s="2">
        <v>304</v>
      </c>
      <c r="V25" s="2">
        <v>501</v>
      </c>
      <c r="W25" s="2">
        <v>7</v>
      </c>
      <c r="X25" s="2"/>
      <c r="Y25" s="2">
        <f>SUM(Data[[#This Row],[Running]:[GH runs]])</f>
        <v>812</v>
      </c>
    </row>
    <row r="26" spans="1:25" x14ac:dyDescent="0.2">
      <c r="A26" s="1">
        <v>44725</v>
      </c>
      <c r="B26" s="2">
        <v>105</v>
      </c>
      <c r="C26" s="2">
        <v>236</v>
      </c>
      <c r="D26" s="2">
        <v>189</v>
      </c>
      <c r="E26" s="2">
        <v>4510</v>
      </c>
      <c r="F26" s="2">
        <v>1743</v>
      </c>
      <c r="G26" s="2">
        <v>3590</v>
      </c>
      <c r="H26" s="2">
        <v>61156</v>
      </c>
      <c r="I26" s="2">
        <v>43168</v>
      </c>
      <c r="J26" s="2">
        <v>0</v>
      </c>
      <c r="K26" s="2">
        <v>0</v>
      </c>
      <c r="L26" s="2">
        <v>221</v>
      </c>
      <c r="M26" s="2">
        <f>Data[[#This Row],[Open issues]]+Data[[#This Row],[Closed issues]]</f>
        <v>221</v>
      </c>
      <c r="N26" s="2">
        <v>0</v>
      </c>
      <c r="O26" s="2">
        <v>159</v>
      </c>
      <c r="P26" s="2">
        <f>Data[[#This Row],[Open pull requests]]+Data[[#This Row],[Closed pull requests]]</f>
        <v>159</v>
      </c>
      <c r="Q26" s="2">
        <v>131</v>
      </c>
      <c r="R26" s="2">
        <v>132</v>
      </c>
      <c r="S26" s="2">
        <v>4</v>
      </c>
      <c r="T26" s="2">
        <v>0</v>
      </c>
      <c r="U26" s="2">
        <v>305</v>
      </c>
      <c r="V26" s="2">
        <v>517</v>
      </c>
      <c r="W26" s="2">
        <v>7</v>
      </c>
      <c r="X26" s="2"/>
      <c r="Y26" s="2">
        <f>SUM(Data[[#This Row],[Running]:[GH runs]])</f>
        <v>829</v>
      </c>
    </row>
    <row r="27" spans="1:25" x14ac:dyDescent="0.2">
      <c r="A27" s="1">
        <v>44727</v>
      </c>
      <c r="B27" s="2">
        <v>105</v>
      </c>
      <c r="C27" s="2">
        <v>236</v>
      </c>
      <c r="D27" s="2">
        <v>189</v>
      </c>
      <c r="E27" s="2">
        <v>4515</v>
      </c>
      <c r="F27" s="2">
        <v>1758</v>
      </c>
      <c r="G27" s="2">
        <v>3610</v>
      </c>
      <c r="H27" s="2">
        <v>61388</v>
      </c>
      <c r="I27" s="2">
        <v>43266</v>
      </c>
      <c r="J27" s="2">
        <v>0</v>
      </c>
      <c r="K27" s="2">
        <v>0</v>
      </c>
      <c r="L27" s="2">
        <v>221</v>
      </c>
      <c r="M27" s="2">
        <f>Data[[#This Row],[Open issues]]+Data[[#This Row],[Closed issues]]</f>
        <v>221</v>
      </c>
      <c r="N27" s="2">
        <v>0</v>
      </c>
      <c r="O27" s="2">
        <v>159</v>
      </c>
      <c r="P27" s="2">
        <f>Data[[#This Row],[Open pull requests]]+Data[[#This Row],[Closed pull requests]]</f>
        <v>159</v>
      </c>
      <c r="Q27" s="2">
        <v>131</v>
      </c>
      <c r="R27" s="2">
        <v>132</v>
      </c>
      <c r="S27" s="2">
        <v>4</v>
      </c>
      <c r="T27" s="2">
        <v>0</v>
      </c>
      <c r="U27" s="2">
        <v>314</v>
      </c>
      <c r="V27" s="2">
        <v>536</v>
      </c>
      <c r="W27" s="2">
        <v>7</v>
      </c>
      <c r="X27" s="2"/>
      <c r="Y27" s="2">
        <f>SUM(Data[[#This Row],[Running]:[GH runs]])</f>
        <v>857</v>
      </c>
    </row>
    <row r="28" spans="1:25" x14ac:dyDescent="0.2">
      <c r="A28" s="1">
        <v>44729</v>
      </c>
      <c r="B28" s="2">
        <v>105</v>
      </c>
      <c r="C28" s="2">
        <v>237</v>
      </c>
      <c r="D28" s="2">
        <v>190</v>
      </c>
      <c r="E28" s="2">
        <v>4585</v>
      </c>
      <c r="F28" s="2">
        <v>1763</v>
      </c>
      <c r="G28" s="2">
        <v>3627</v>
      </c>
      <c r="H28" s="2">
        <v>61547</v>
      </c>
      <c r="I28" s="2">
        <v>43284</v>
      </c>
      <c r="J28" s="2">
        <v>0</v>
      </c>
      <c r="K28" s="2">
        <v>0</v>
      </c>
      <c r="L28" s="2">
        <v>222</v>
      </c>
      <c r="M28" s="2">
        <f>Data[[#This Row],[Open issues]]+Data[[#This Row],[Closed issues]]</f>
        <v>222</v>
      </c>
      <c r="N28" s="2">
        <v>0</v>
      </c>
      <c r="O28" s="2">
        <v>159</v>
      </c>
      <c r="P28" s="2">
        <f>Data[[#This Row],[Open pull requests]]+Data[[#This Row],[Closed pull requests]]</f>
        <v>159</v>
      </c>
      <c r="Q28" s="2">
        <v>133</v>
      </c>
      <c r="R28" s="2">
        <v>135</v>
      </c>
      <c r="S28" s="2">
        <v>4</v>
      </c>
      <c r="T28" s="2">
        <v>0</v>
      </c>
      <c r="U28" s="2">
        <v>316</v>
      </c>
      <c r="V28" s="2">
        <v>548</v>
      </c>
      <c r="W28" s="2">
        <v>7</v>
      </c>
      <c r="X28" s="2"/>
      <c r="Y28" s="2">
        <f>SUM(Data[[#This Row],[Running]:[GH runs]])</f>
        <v>871</v>
      </c>
    </row>
    <row r="29" spans="1:25" x14ac:dyDescent="0.2">
      <c r="A29" s="1">
        <v>44743</v>
      </c>
      <c r="B29" s="2">
        <v>105</v>
      </c>
      <c r="C29" s="2">
        <v>238</v>
      </c>
      <c r="D29" s="2">
        <v>191</v>
      </c>
      <c r="E29" s="2">
        <v>4689</v>
      </c>
      <c r="F29" s="2">
        <v>1773</v>
      </c>
      <c r="G29" s="2">
        <v>3651</v>
      </c>
      <c r="H29" s="2">
        <v>61778</v>
      </c>
      <c r="I29" s="2">
        <v>43332</v>
      </c>
      <c r="J29" s="2">
        <v>0</v>
      </c>
      <c r="K29" s="2">
        <v>0</v>
      </c>
      <c r="L29" s="2">
        <v>222</v>
      </c>
      <c r="M29" s="2">
        <f>Data[[#This Row],[Open issues]]+Data[[#This Row],[Closed issues]]</f>
        <v>222</v>
      </c>
      <c r="N29" s="2">
        <v>0</v>
      </c>
      <c r="O29" s="2">
        <v>159</v>
      </c>
      <c r="P29" s="2">
        <f>Data[[#This Row],[Open pull requests]]+Data[[#This Row],[Closed pull requests]]</f>
        <v>159</v>
      </c>
      <c r="Q29" s="2">
        <v>134</v>
      </c>
      <c r="R29" s="2">
        <v>137</v>
      </c>
      <c r="S29" s="2">
        <v>4</v>
      </c>
      <c r="T29" s="2">
        <v>0</v>
      </c>
      <c r="U29" s="2">
        <v>320</v>
      </c>
      <c r="V29" s="2">
        <v>568</v>
      </c>
      <c r="W29" s="2">
        <v>7</v>
      </c>
      <c r="X29" s="2"/>
      <c r="Y29" s="2">
        <f>SUM(Data[[#This Row],[Running]:[GH runs]])</f>
        <v>895</v>
      </c>
    </row>
    <row r="30" spans="1:25" x14ac:dyDescent="0.2">
      <c r="A30" s="1">
        <v>44748</v>
      </c>
      <c r="B30" s="2">
        <v>105</v>
      </c>
      <c r="C30" s="2">
        <v>239</v>
      </c>
      <c r="D30" s="2">
        <v>192</v>
      </c>
      <c r="E30" s="2">
        <v>4712</v>
      </c>
      <c r="F30" s="2">
        <v>1776</v>
      </c>
      <c r="G30" s="2">
        <v>3662</v>
      </c>
      <c r="H30" s="2">
        <v>61856</v>
      </c>
      <c r="I30" s="2">
        <v>43366</v>
      </c>
      <c r="J30" s="2">
        <v>0</v>
      </c>
      <c r="K30" s="2">
        <v>0</v>
      </c>
      <c r="L30" s="2">
        <v>223</v>
      </c>
      <c r="M30" s="2">
        <f>Data[[#This Row],[Open issues]]+Data[[#This Row],[Closed issues]]</f>
        <v>223</v>
      </c>
      <c r="N30" s="2">
        <v>0</v>
      </c>
      <c r="O30" s="2">
        <v>159</v>
      </c>
      <c r="P30" s="2">
        <f>Data[[#This Row],[Open pull requests]]+Data[[#This Row],[Closed pull requests]]</f>
        <v>159</v>
      </c>
      <c r="Q30" s="2">
        <v>134</v>
      </c>
      <c r="R30" s="2">
        <v>137</v>
      </c>
      <c r="S30" s="2">
        <v>4</v>
      </c>
      <c r="T30" s="2">
        <v>0</v>
      </c>
      <c r="U30" s="2">
        <v>320</v>
      </c>
      <c r="V30" s="2">
        <v>578</v>
      </c>
      <c r="W30" s="2">
        <v>7</v>
      </c>
      <c r="X30" s="2"/>
      <c r="Y30" s="2">
        <f>SUM(Data[[#This Row],[Running]:[GH runs]])</f>
        <v>905</v>
      </c>
    </row>
    <row r="31" spans="1:25" x14ac:dyDescent="0.2">
      <c r="A31" s="1">
        <v>44757</v>
      </c>
      <c r="B31" s="2">
        <v>105</v>
      </c>
      <c r="C31" s="2">
        <v>240</v>
      </c>
      <c r="D31" s="2">
        <v>193</v>
      </c>
      <c r="E31" s="2">
        <v>4720</v>
      </c>
      <c r="F31" s="2">
        <v>1782</v>
      </c>
      <c r="G31" s="2">
        <v>3684</v>
      </c>
      <c r="H31" s="2">
        <v>62189</v>
      </c>
      <c r="I31" s="2">
        <v>43626</v>
      </c>
      <c r="J31" s="2">
        <v>0</v>
      </c>
      <c r="K31" s="2">
        <v>0</v>
      </c>
      <c r="L31" s="2">
        <v>224</v>
      </c>
      <c r="M31" s="2">
        <f>Data[[#This Row],[Open issues]]+Data[[#This Row],[Closed issues]]</f>
        <v>224</v>
      </c>
      <c r="N31" s="2">
        <v>0</v>
      </c>
      <c r="O31" s="2">
        <v>159</v>
      </c>
      <c r="P31" s="2">
        <f>Data[[#This Row],[Open pull requests]]+Data[[#This Row],[Closed pull requests]]</f>
        <v>159</v>
      </c>
      <c r="Q31" s="2">
        <v>134</v>
      </c>
      <c r="R31" s="2">
        <v>138</v>
      </c>
      <c r="S31" s="2">
        <v>4</v>
      </c>
      <c r="T31" s="2">
        <v>0</v>
      </c>
      <c r="U31" s="2">
        <v>321</v>
      </c>
      <c r="V31" s="2">
        <v>593</v>
      </c>
      <c r="W31" s="2">
        <v>7</v>
      </c>
      <c r="X31" s="2"/>
      <c r="Y31" s="2">
        <f>SUM(Data[[#This Row],[Running]:[GH runs]])</f>
        <v>921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Lines of code</vt:lpstr>
      <vt:lpstr>Open Issues &amp; PRs</vt:lpstr>
      <vt:lpstr>Issues &amp; PRs</vt:lpstr>
      <vt:lpstr>Tests</vt:lpstr>
      <vt:lpstr>Workflows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2022-07-15T08:58:13Z</dcterms:modified>
</cp:coreProperties>
</file>