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3FCD2DA1-0F15-A547-870F-016097B9FDB0}" xr6:coauthVersionLast="47" xr6:coauthVersionMax="47" xr10:uidLastSave="{00000000-0000-0000-0000-000000000000}"/>
  <bookViews>
    <workbookView xWindow="0" yWindow="13140" windowWidth="41120" windowHeight="122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P50" i="1"/>
  <c r="Y50" i="1"/>
  <c r="AB50" i="1"/>
  <c r="AK50" i="1"/>
  <c r="H49" i="1"/>
  <c r="P49" i="1"/>
  <c r="Y49" i="1"/>
  <c r="AB49" i="1"/>
  <c r="AK49" i="1"/>
  <c r="H48" i="1"/>
  <c r="P48" i="1"/>
  <c r="Y48" i="1"/>
  <c r="AB48" i="1"/>
  <c r="AK48" i="1"/>
  <c r="H47" i="1"/>
  <c r="P47" i="1"/>
  <c r="Y47" i="1"/>
  <c r="AB47" i="1"/>
  <c r="AK47" i="1"/>
  <c r="H46" i="1"/>
  <c r="P46" i="1"/>
  <c r="Y46" i="1"/>
  <c r="AB46" i="1"/>
  <c r="AK46" i="1"/>
  <c r="H45" i="1"/>
  <c r="P45" i="1"/>
  <c r="Y45" i="1"/>
  <c r="AB45" i="1"/>
  <c r="AK45" i="1"/>
  <c r="H44" i="1"/>
  <c r="P44" i="1"/>
  <c r="Y44" i="1"/>
  <c r="AB44" i="1"/>
  <c r="AK44" i="1"/>
  <c r="Y42" i="1"/>
  <c r="H43" i="1"/>
  <c r="P43" i="1"/>
  <c r="Y43" i="1"/>
  <c r="AB43" i="1"/>
  <c r="AK43" i="1"/>
  <c r="H42" i="1"/>
  <c r="P42" i="1"/>
  <c r="AB42" i="1"/>
  <c r="AK42" i="1"/>
  <c r="H41" i="1"/>
  <c r="P41" i="1"/>
  <c r="Y41" i="1"/>
  <c r="AB41" i="1"/>
  <c r="AK41" i="1"/>
  <c r="AB40" i="1"/>
  <c r="H40" i="1"/>
  <c r="P40" i="1"/>
  <c r="Y40" i="1"/>
  <c r="AK40" i="1"/>
  <c r="H39" i="1"/>
  <c r="P39" i="1"/>
  <c r="Y39" i="1"/>
  <c r="AB39" i="1"/>
  <c r="AK39" i="1"/>
  <c r="H38" i="1"/>
  <c r="P38" i="1"/>
  <c r="Y38" i="1"/>
  <c r="AB38" i="1"/>
  <c r="AK38" i="1"/>
  <c r="H37" i="1"/>
  <c r="P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P36" i="1"/>
  <c r="Y36" i="1"/>
  <c r="AB36" i="1"/>
  <c r="AK36" i="1"/>
  <c r="P35" i="1"/>
  <c r="Y35" i="1"/>
  <c r="AB35" i="1"/>
  <c r="AK35" i="1"/>
  <c r="P34" i="1"/>
  <c r="Y34" i="1"/>
  <c r="AB34" i="1"/>
  <c r="AK34" i="1"/>
  <c r="P33" i="1"/>
  <c r="Y33" i="1"/>
  <c r="AB33" i="1"/>
  <c r="AK33" i="1"/>
  <c r="Y32" i="1"/>
  <c r="P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<sst xmlns="http://schemas.openxmlformats.org/spreadsheetml/2006/main" count="37" uniqueCount="37">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</sst>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Data!$G$2:$G$50</c:f>
              <c:numCache>
                <c:formatCode>#,##0</c:formatCode>
                <c:ptCount val="4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Data!$R$2:$R$50</c:f>
              <c:numCache>
                <c:formatCode>#,##0</c:formatCode>
                <c:ptCount val="4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Data!$S$2:$S$50</c:f>
              <c:numCache>
                <c:formatCode>#,##0</c:formatCode>
                <c:ptCount val="4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Data!$W$2:$W$50</c:f>
              <c:numCache>
                <c:formatCode>#,##0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Data!$Z$2:$Z$50</c:f>
              <c:numCache>
                <c:formatCode>#,##0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Data!$V$2:$V$50</c:f>
              <c:numCache>
                <c:formatCode>#,##0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Data!$Y$2:$Y$50</c:f>
              <c:numCache>
                <c:formatCode>#,##0</c:formatCode>
                <c:ptCount val="4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Data!$AB$2:$AB$50</c:f>
              <c:numCache>
                <c:formatCode>#,##0</c:formatCode>
                <c:ptCount val="4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Data!$AD$2:$AD$50</c:f>
              <c:numCache>
                <c:formatCode>#,##0</c:formatCode>
                <c:ptCount val="4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Data!$AF$2:$AF$50</c:f>
              <c:numCache>
                <c:formatCode>#,##0</c:formatCode>
                <c:ptCount val="4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Data!$AG$2:$AG$50</c:f>
              <c:numCache>
                <c:formatCode>#,##0</c:formatCode>
                <c:ptCount val="4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Data!$AH$2:$AH$50</c:f>
              <c:numCache>
                <c:formatCode>#,##0</c:formatCode>
                <c:ptCount val="4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Data!$AI$2:$AI$50</c:f>
              <c:numCache>
                <c:formatCode>#,##0</c:formatCode>
                <c:ptCount val="4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Data!$A$2:$A$50</c:f>
              <c:numCache>
                <c:formatCode>m/d/yy</c:formatCode>
                <c:ptCount val="4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</c:numCache>
            </c:numRef>
          </c:cat>
          <c:val>
            <c:numRef>
              <c:f>Data!$AJ$2:$AJ$50</c:f>
              <c:numCache>
                <c:formatCode>#,##0</c:formatCode>
                <c:ptCount val="4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50" totalsRowShown="0">
  <autoFilter ref="A1:AK50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8" xr3:uid="{CFE81176-2C90-BD47-B841-84B9D7BE1805}" name="Python" dataDxfId="0"/>
    <tableColumn id="31" xr3:uid="{F5568E37-EB5F-0B40-B8FE-3BC68D2DEFB3}" name="Bash" dataDxfId="23"/>
    <tableColumn id="32" xr3:uid="{74A04583-DF3F-244E-8F76-155696F8B4E4}" name="Total" dataDxfId="22">
      <calculatedColumnFormula>SUM(Data[[#This Row],[Shell]:[Bash]])</calculatedColumnFormula>
    </tableColumn>
    <tableColumn id="34" xr3:uid="{FD44257B-EFD4-EF46-B0EE-B5B6EBB0D9D7}" name="∆Total" dataDxfId="21">
      <calculatedColumnFormula>Data[[#This Row],[Total]]-P1</calculatedColumnFormula>
    </tableColumn>
    <tableColumn id="6" xr3:uid="{209B02FE-4C5E-A34D-8A40-FEEE65FDC588}" name="Commits" dataDxfId="20"/>
    <tableColumn id="7" xr3:uid="{5F63508D-C840-F54A-8A71-C80EA9D4AD88}" name="File Changes" dataDxfId="19"/>
    <tableColumn id="8" xr3:uid="{54572B04-73DF-B54E-8CA8-08B855E57298}" name="Insertions" dataDxfId="18"/>
    <tableColumn id="9" xr3:uid="{5B41BC3F-409E-3E48-ACF0-FB5B2991C84B}" name="Deletions" dataDxfId="17"/>
    <tableColumn id="10" xr3:uid="{1C05E18A-C711-644C-80DB-657BE50D2023}" name="Open issues" dataDxfId="16"/>
    <tableColumn id="11" xr3:uid="{B8CD0192-45D4-214D-A61D-035F6343DBF3}" name="Open bugs" dataDxfId="15"/>
    <tableColumn id="12" xr3:uid="{C647B025-84B9-2A4A-A39F-474FCCC1A725}" name="Closed issues" dataDxfId="14"/>
    <tableColumn id="19" xr3:uid="{5358541A-D71D-924E-B96F-092E458438D7}" name="Issues" dataDxfId="13">
      <calculatedColumnFormula>Data[[#This Row],[Open issues]]+Data[[#This Row],[Closed issues]]</calculatedColumnFormula>
    </tableColumn>
    <tableColumn id="13" xr3:uid="{4328C74F-4512-BC47-A624-E12D52DA1C64}" name="Open pull requests" dataDxfId="12"/>
    <tableColumn id="14" xr3:uid="{B0E7CD5E-8EFD-0845-8464-DDA5DB404F1A}" name="Closed pull requests" dataDxfId="11"/>
    <tableColumn id="20" xr3:uid="{5AC2FAE8-07F8-0C4D-B5FE-D75B75751C52}" name="Pull requests" dataDxfId="10">
      <calculatedColumnFormula>Data[[#This Row],[Open pull requests]]+Data[[#This Row],[Closed pull requests]]</calculatedColumnFormula>
    </tableColumn>
    <tableColumn id="15" xr3:uid="{90523CC0-E84C-064F-9345-04A52C3C2A93}" name="Command line options" dataDxfId="9"/>
    <tableColumn id="16" xr3:uid="{775D40B7-33AD-894D-A997-09D0BCFA826F}" name="Tests" dataDxfId="8"/>
    <tableColumn id="17" xr3:uid="{0DCC1450-6CC4-E146-A105-3B45157DE09A}" name="GH workflows" dataDxfId="7"/>
    <tableColumn id="21" xr3:uid="{67D9B221-0B31-4848-8615-FFAA31A553EC}" name="Running" dataDxfId="6"/>
    <tableColumn id="22" xr3:uid="{EDC0224F-D9E5-6F46-A4AD-E4CCACBEC828}" name="Failed" dataDxfId="5"/>
    <tableColumn id="23" xr3:uid="{10E4F180-ED15-E849-B5B3-B50AD4FD7CE9}" name="OK" dataDxfId="4"/>
    <tableColumn id="24" xr3:uid="{41B7AB09-D6AC-6945-B9EC-BB3EC1357064}" name="Cancelled" dataDxfId="3"/>
    <tableColumn id="18" xr3:uid="{45136596-751E-4E4D-93FD-EBC25B854FA5}" name="GH runs" dataDxfId="2"/>
    <tableColumn id="25" xr3:uid="{B9A99AA7-42FD-D344-A29E-4499FB1F8CE3}" name="∑runs" dataDxfId="1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50"/>
  <sheetViews>
    <sheetView tabSelected="1" topLeftCell="T1" zoomScale="140" zoomScaleNormal="140" workbookViewId="0">
      <pane ySplit="1" topLeftCell="A42" activePane="bottomLeft" state="frozen"/>
      <selection pane="bottomLeft" activeCell="AI50" sqref="AI50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36</v>
      </c>
      <c r="O1" t="s">
        <v>30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/>
      <c r="O32" s="2">
        <v>48</v>
      </c>
      <c r="P32" s="2">
        <f>SUM(Data[[#This Row],[Shell]:[Bash]])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/>
      <c r="O33" s="2">
        <v>48</v>
      </c>
      <c r="P33" s="2">
        <f>SUM(Data[[#This Row],[Shell]:[Bash]])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/>
      <c r="O34" s="2">
        <v>48</v>
      </c>
      <c r="P34" s="2">
        <f>SUM(Data[[#This Row],[Shell]:[Bash]])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/>
      <c r="O35" s="2">
        <v>48</v>
      </c>
      <c r="P35" s="2">
        <f>SUM(Data[[#This Row],[Shell]:[Bash]])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/>
      <c r="O36" s="2">
        <v>48</v>
      </c>
      <c r="P36" s="2">
        <f>SUM(Data[[#This Row],[Shell]:[Bash]])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/>
      <c r="O37" s="2">
        <v>48</v>
      </c>
      <c r="P37" s="2">
        <f>SUM(Data[[#This Row],[Shell]:[Bash]])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/>
      <c r="O38" s="2">
        <v>48</v>
      </c>
      <c r="P38" s="2">
        <f>SUM(Data[[#This Row],[Shell]:[Bash]])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/>
      <c r="O39" s="2">
        <v>48</v>
      </c>
      <c r="P39" s="2">
        <f>SUM(Data[[#This Row],[Shell]:[Bash]])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/>
      <c r="O40" s="2">
        <v>48</v>
      </c>
      <c r="P40" s="2">
        <f>SUM(Data[[#This Row],[Shell]:[Bash]])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/>
      <c r="O41" s="2">
        <v>48</v>
      </c>
      <c r="P41" s="2">
        <f>SUM(Data[[#This Row],[Shell]:[Bash]])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/>
      <c r="O42" s="2">
        <v>51</v>
      </c>
      <c r="P42" s="2">
        <f>SUM(Data[[#This Row],[Shell]:[Bash]])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/>
      <c r="O43" s="2">
        <v>51</v>
      </c>
      <c r="P43" s="2">
        <f>SUM(Data[[#This Row],[Shell]:[Bash]])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/>
      <c r="O44" s="2">
        <v>51</v>
      </c>
      <c r="P44" s="2">
        <f>SUM(Data[[#This Row],[Shell]:[Bash]])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/>
      <c r="O45" s="2">
        <v>51</v>
      </c>
      <c r="P45" s="2">
        <f>SUM(Data[[#This Row],[Shell]:[Bash]])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/>
      <c r="O46" s="2">
        <v>57</v>
      </c>
      <c r="P46" s="2">
        <f>SUM(Data[[#This Row],[Shell]:[Bash]])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/>
      <c r="O47" s="2">
        <v>57</v>
      </c>
      <c r="P47" s="2">
        <f>SUM(Data[[#This Row],[Shell]:[Bash]])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/>
      <c r="O48" s="2">
        <v>57</v>
      </c>
      <c r="P48" s="2">
        <f>SUM(Data[[#This Row],[Shell]:[Bash]])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/>
      <c r="O49" s="2">
        <v>57</v>
      </c>
      <c r="P49" s="2">
        <f>SUM(Data[[#This Row],[Shell]:[Bash]])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 s="4">
        <v>317</v>
      </c>
      <c r="C50" s="4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81</v>
      </c>
      <c r="O50" s="2">
        <v>57</v>
      </c>
      <c r="P50" s="2">
        <f>SUM(Data[[#This Row],[Shell]:[Bash]])</f>
        <v>8983</v>
      </c>
      <c r="Q50" s="3">
        <f>Data[[#This Row],[Total]]-P49</f>
        <v>262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2022-10-19T13:23:21Z</dcterms:modified>
</cp:coreProperties>
</file>