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2B3C6B86-3572-E746-B5B9-078A294F00F8}" xr6:coauthVersionLast="47" xr6:coauthVersionMax="47" xr10:uidLastSave="{00000000-0000-0000-0000-000000000000}"/>
  <bookViews>
    <workbookView xWindow="0" yWindow="880" windowWidth="41120" windowHeight="24500" activeTab="5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M26" i="1"/>
  <c r="P26" i="1"/>
  <c r="Y25" i="1"/>
  <c r="M25" i="1"/>
  <c r="P25" i="1"/>
  <c r="M24" i="1"/>
  <c r="P24" i="1"/>
  <c r="M23" i="1"/>
  <c r="P23" i="1"/>
  <c r="M22" i="1"/>
  <c r="P22" i="1"/>
  <c r="M21" i="1"/>
  <c r="P21" i="1"/>
  <c r="M20" i="1"/>
  <c r="P20" i="1"/>
  <c r="P19" i="1"/>
  <c r="P18" i="1"/>
  <c r="M19" i="1"/>
  <c r="M18" i="1"/>
  <c r="M17" i="1"/>
  <c r="P17" i="1"/>
  <c r="M16" i="1"/>
  <c r="P16" i="1"/>
  <c r="M15" i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<sst xmlns="http://schemas.openxmlformats.org/spreadsheetml/2006/main" count="25" uniqueCount="25">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</sst>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Data!$E$2:$E$26</c:f>
              <c:numCache>
                <c:formatCode>#,##0</c:formatCode>
                <c:ptCount val="25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Data!$F$2:$F$26</c:f>
              <c:numCache>
                <c:formatCode>#,##0</c:formatCode>
                <c:ptCount val="25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Data!$G$2:$G$26</c:f>
              <c:numCache>
                <c:formatCode>#,##0</c:formatCode>
                <c:ptCount val="25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Data!$K$2:$K$26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Data!$N$2:$N$26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Data!$J$2:$J$26</c:f>
              <c:numCache>
                <c:formatCode>#,##0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Data!$M$2:$M$26</c:f>
              <c:numCache>
                <c:formatCode>#,##0</c:formatCode>
                <c:ptCount val="25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Data!$P$2:$P$26</c:f>
              <c:numCache>
                <c:formatCode>#,##0</c:formatCode>
                <c:ptCount val="25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Data!$R$2:$R$26</c:f>
              <c:numCache>
                <c:formatCode>#,##0</c:formatCode>
                <c:ptCount val="25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Data!$T$2:$T$26</c:f>
              <c:numCache>
                <c:formatCode>#,##0</c:formatCode>
                <c:ptCount val="25"/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Data!$U$2:$U$26</c:f>
              <c:numCache>
                <c:formatCode>#,##0</c:formatCode>
                <c:ptCount val="25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Data!$V$1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Data!$V$2:$V$26</c:f>
              <c:numCache>
                <c:formatCode>#,##0</c:formatCode>
                <c:ptCount val="25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Data!$W$1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Data!$W$2:$W$26</c:f>
              <c:numCache>
                <c:formatCode>#,##0</c:formatCode>
                <c:ptCount val="25"/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Data!$X$1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Data!$A$2:$A$26</c:f>
              <c:numCache>
                <c:formatCode>m/d/yy</c:formatCode>
                <c:ptCount val="2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</c:numCache>
            </c:numRef>
          </c:cat>
          <c:val>
            <c:numRef>
              <c:f>Data!$X$2:$X$26</c:f>
              <c:numCache>
                <c:formatCode>#,##0</c:formatCode>
                <c:ptCount val="25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tabSelected="1"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Y26" totalsRowShown="0">
  <autoFilter ref="A1:Y26" xr:uid="{93166B95-8F57-7249-BAD0-F6F6DB81EEDA}"/>
  <tableColumns count="25">
    <tableColumn id="1" xr3:uid="{20F9E231-C300-0444-AC18-9BA75DF43CD7}" name="Date" dataDxfId="24"/>
    <tableColumn id="2" xr3:uid="{29461922-6B0E-7E4E-9465-94C5573BFF84}" name="Authors" dataDxfId="23"/>
    <tableColumn id="3" xr3:uid="{9D977A2F-FBC7-9444-809F-55429A0A93FA}" name="Versions" dataDxfId="22"/>
    <tableColumn id="4" xr3:uid="{50EF9E4F-56ED-AE43-9F2C-3273E23CA123}" name="GH Releases" dataDxfId="21"/>
    <tableColumn id="5" xr3:uid="{7A031666-B40E-9C44-B04D-F85418485CE9}" name="LoC" dataDxfId="20"/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Total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Y26"/>
  <sheetViews>
    <sheetView topLeftCell="N1" zoomScale="140" zoomScaleNormal="140" workbookViewId="0">
      <selection activeCell="X26" sqref="X26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  <col min="21" max="21" width="8.6640625" bestFit="1" customWidth="1"/>
    <col min="22" max="22" width="6.1640625" bestFit="1" customWidth="1"/>
    <col min="23" max="23" width="11.5" bestFit="1" customWidth="1"/>
    <col min="24" max="24" width="10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20</v>
      </c>
      <c r="U1" t="s">
        <v>21</v>
      </c>
      <c r="V1" t="s">
        <v>22</v>
      </c>
      <c r="W1" t="s">
        <v>23</v>
      </c>
      <c r="X1" t="s">
        <v>16</v>
      </c>
      <c r="Y1" t="s">
        <v>24</v>
      </c>
    </row>
    <row r="2" spans="1:25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/>
      <c r="U2" s="2"/>
      <c r="V2" s="2"/>
      <c r="W2" s="2"/>
      <c r="X2" s="2">
        <v>541</v>
      </c>
      <c r="Y2" s="2">
        <f>SUM(Data[[#This Row],[Running]:[GH runs]])</f>
        <v>541</v>
      </c>
    </row>
    <row r="3" spans="1:25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/>
      <c r="U3" s="2"/>
      <c r="V3" s="2"/>
      <c r="W3" s="2"/>
      <c r="X3" s="2">
        <v>542</v>
      </c>
      <c r="Y3" s="2">
        <f>SUM(Data[[#This Row],[Running]:[GH runs]])</f>
        <v>542</v>
      </c>
    </row>
    <row r="4" spans="1:25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/>
      <c r="U4" s="2"/>
      <c r="V4" s="2"/>
      <c r="W4" s="2"/>
      <c r="X4" s="2">
        <v>543</v>
      </c>
      <c r="Y4" s="2">
        <f>SUM(Data[[#This Row],[Running]:[GH runs]])</f>
        <v>543</v>
      </c>
    </row>
    <row r="5" spans="1:25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/>
      <c r="U5" s="2"/>
      <c r="V5" s="2"/>
      <c r="W5" s="2"/>
      <c r="X5" s="2">
        <v>550</v>
      </c>
      <c r="Y5" s="2">
        <f>SUM(Data[[#This Row],[Running]:[GH runs]])</f>
        <v>550</v>
      </c>
    </row>
    <row r="6" spans="1:25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/>
      <c r="U6" s="2"/>
      <c r="V6" s="2"/>
      <c r="W6" s="2"/>
      <c r="X6" s="2">
        <v>561</v>
      </c>
      <c r="Y6" s="2">
        <f>SUM(Data[[#This Row],[Running]:[GH runs]])</f>
        <v>561</v>
      </c>
    </row>
    <row r="7" spans="1:25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/>
      <c r="U7" s="2"/>
      <c r="V7" s="2"/>
      <c r="W7" s="2"/>
      <c r="X7" s="2">
        <v>586</v>
      </c>
      <c r="Y7" s="2">
        <f>SUM(Data[[#This Row],[Running]:[GH runs]])</f>
        <v>586</v>
      </c>
    </row>
    <row r="8" spans="1:25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/>
      <c r="U8" s="2"/>
      <c r="V8" s="2"/>
      <c r="W8" s="2"/>
      <c r="X8" s="2">
        <v>595</v>
      </c>
      <c r="Y8" s="2">
        <f>SUM(Data[[#This Row],[Running]:[GH runs]])</f>
        <v>595</v>
      </c>
    </row>
    <row r="9" spans="1:25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/>
      <c r="U9" s="2"/>
      <c r="V9" s="2"/>
      <c r="W9" s="2"/>
      <c r="X9" s="2">
        <v>601</v>
      </c>
      <c r="Y9" s="2">
        <f>SUM(Data[[#This Row],[Running]:[GH runs]])</f>
        <v>601</v>
      </c>
    </row>
    <row r="10" spans="1:25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/>
      <c r="U10" s="2"/>
      <c r="V10" s="2"/>
      <c r="W10" s="2"/>
      <c r="X10" s="2">
        <v>632</v>
      </c>
      <c r="Y10" s="2">
        <f>SUM(Data[[#This Row],[Running]:[GH runs]])</f>
        <v>632</v>
      </c>
    </row>
    <row r="11" spans="1:25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/>
      <c r="U11" s="2"/>
      <c r="V11" s="2"/>
      <c r="W11" s="2"/>
      <c r="X11" s="2">
        <v>661</v>
      </c>
      <c r="Y11" s="2">
        <f>SUM(Data[[#This Row],[Running]:[GH runs]])</f>
        <v>661</v>
      </c>
    </row>
    <row r="12" spans="1:25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/>
      <c r="U12" s="2"/>
      <c r="V12" s="2"/>
      <c r="W12" s="2"/>
      <c r="X12" s="2">
        <v>669</v>
      </c>
      <c r="Y12" s="2">
        <f>SUM(Data[[#This Row],[Running]:[GH runs]])</f>
        <v>669</v>
      </c>
    </row>
    <row r="13" spans="1:25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/>
      <c r="U13" s="2"/>
      <c r="V13" s="2"/>
      <c r="W13" s="2"/>
      <c r="X13" s="2">
        <v>677</v>
      </c>
      <c r="Y13" s="2">
        <f>SUM(Data[[#This Row],[Running]:[GH runs]])</f>
        <v>677</v>
      </c>
    </row>
    <row r="14" spans="1:25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/>
      <c r="U14" s="2"/>
      <c r="V14" s="2"/>
      <c r="W14" s="2"/>
      <c r="X14" s="2">
        <v>685</v>
      </c>
      <c r="Y14" s="2">
        <f>SUM(Data[[#This Row],[Running]:[GH runs]])</f>
        <v>685</v>
      </c>
    </row>
    <row r="15" spans="1:25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/>
      <c r="U15" s="2"/>
      <c r="V15" s="2"/>
      <c r="W15" s="2"/>
      <c r="X15" s="2">
        <v>690</v>
      </c>
      <c r="Y15" s="2">
        <f>SUM(Data[[#This Row],[Running]:[GH runs]])</f>
        <v>690</v>
      </c>
    </row>
    <row r="16" spans="1:25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>
        <v>1660</v>
      </c>
      <c r="G16" s="2">
        <v>3444</v>
      </c>
      <c r="H16" s="2">
        <v>60431</v>
      </c>
      <c r="I16" s="2">
        <v>42791</v>
      </c>
      <c r="J16" s="2">
        <v>1</v>
      </c>
      <c r="K16" s="2">
        <v>1</v>
      </c>
      <c r="L16" s="2">
        <v>217</v>
      </c>
      <c r="M16" s="2">
        <f>Data[[#This Row],[Open issues]]+Data[[#This Row],[Closed issues]]</f>
        <v>218</v>
      </c>
      <c r="N16" s="2">
        <v>0</v>
      </c>
      <c r="O16" s="2">
        <v>149</v>
      </c>
      <c r="P16" s="2">
        <f>Data[[#This Row],[Open pull requests]]+Data[[#This Row],[Closed pull requests]]</f>
        <v>149</v>
      </c>
      <c r="Q16" s="2">
        <v>128</v>
      </c>
      <c r="R16" s="2">
        <v>132</v>
      </c>
      <c r="S16" s="2">
        <v>3</v>
      </c>
      <c r="T16" s="2"/>
      <c r="U16" s="2"/>
      <c r="V16" s="2"/>
      <c r="W16" s="2"/>
      <c r="X16" s="2">
        <v>700</v>
      </c>
      <c r="Y16" s="2">
        <f>SUM(Data[[#This Row],[Running]:[GH runs]])</f>
        <v>700</v>
      </c>
    </row>
    <row r="17" spans="1:25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>
        <v>1670</v>
      </c>
      <c r="G17" s="2">
        <v>3473</v>
      </c>
      <c r="H17" s="2">
        <v>60537</v>
      </c>
      <c r="I17" s="2">
        <v>42889</v>
      </c>
      <c r="J17" s="2">
        <v>1</v>
      </c>
      <c r="K17" s="2">
        <v>1</v>
      </c>
      <c r="L17" s="2">
        <v>218</v>
      </c>
      <c r="M17" s="2">
        <f>Data[[#This Row],[Open issues]]+Data[[#This Row],[Closed issues]]</f>
        <v>219</v>
      </c>
      <c r="N17" s="2">
        <v>0</v>
      </c>
      <c r="O17" s="2">
        <v>149</v>
      </c>
      <c r="P17" s="2">
        <f>Data[[#This Row],[Open pull requests]]+Data[[#This Row],[Closed pull requests]]</f>
        <v>149</v>
      </c>
      <c r="Q17" s="2">
        <v>128</v>
      </c>
      <c r="R17" s="2">
        <v>132</v>
      </c>
      <c r="S17" s="2">
        <v>3</v>
      </c>
      <c r="T17" s="2"/>
      <c r="U17" s="2"/>
      <c r="V17" s="2"/>
      <c r="W17" s="2"/>
      <c r="X17" s="2">
        <v>714</v>
      </c>
      <c r="Y17" s="2">
        <f>SUM(Data[[#This Row],[Running]:[GH runs]])</f>
        <v>714</v>
      </c>
    </row>
    <row r="18" spans="1:25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>
        <v>1676</v>
      </c>
      <c r="G18" s="2">
        <v>3481</v>
      </c>
      <c r="H18" s="2">
        <v>60564</v>
      </c>
      <c r="I18" s="2">
        <v>42903</v>
      </c>
      <c r="J18" s="2">
        <v>1</v>
      </c>
      <c r="K18" s="2">
        <v>1</v>
      </c>
      <c r="L18" s="2">
        <v>218</v>
      </c>
      <c r="M18" s="2">
        <f>Data[[#This Row],[Open issues]]+Data[[#This Row],[Closed issues]]</f>
        <v>219</v>
      </c>
      <c r="N18" s="2">
        <v>0</v>
      </c>
      <c r="O18" s="2">
        <v>150</v>
      </c>
      <c r="P18" s="2">
        <f>Data[[#This Row],[Open pull requests]]+Data[[#This Row],[Closed pull requests]]</f>
        <v>150</v>
      </c>
      <c r="Q18" s="2">
        <v>128</v>
      </c>
      <c r="R18" s="2">
        <v>132</v>
      </c>
      <c r="S18" s="2">
        <v>3</v>
      </c>
      <c r="T18" s="2"/>
      <c r="U18" s="2"/>
      <c r="V18" s="2"/>
      <c r="W18" s="2"/>
      <c r="X18" s="2">
        <v>721</v>
      </c>
      <c r="Y18" s="2">
        <f>SUM(Data[[#This Row],[Running]:[GH runs]])</f>
        <v>721</v>
      </c>
    </row>
    <row r="19" spans="1:25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>
        <v>1695</v>
      </c>
      <c r="G19" s="2">
        <v>3500</v>
      </c>
      <c r="H19" s="2">
        <v>60613</v>
      </c>
      <c r="I19" s="2">
        <v>42943</v>
      </c>
      <c r="J19" s="2">
        <v>1</v>
      </c>
      <c r="K19" s="2">
        <v>1</v>
      </c>
      <c r="L19" s="2">
        <v>218</v>
      </c>
      <c r="M19" s="2">
        <f>Data[[#This Row],[Open issues]]+Data[[#This Row],[Closed issues]]</f>
        <v>219</v>
      </c>
      <c r="N19" s="2">
        <v>2</v>
      </c>
      <c r="O19" s="2">
        <v>154</v>
      </c>
      <c r="P19" s="2">
        <f>Data[[#This Row],[Open pull requests]]+Data[[#This Row],[Closed pull requests]]</f>
        <v>156</v>
      </c>
      <c r="Q19" s="2">
        <v>128</v>
      </c>
      <c r="R19" s="2">
        <v>131</v>
      </c>
      <c r="S19" s="2">
        <v>4</v>
      </c>
      <c r="T19" s="2"/>
      <c r="U19" s="2"/>
      <c r="V19" s="2"/>
      <c r="W19" s="2"/>
      <c r="X19" s="2">
        <v>748</v>
      </c>
      <c r="Y19" s="2">
        <f>SUM(Data[[#This Row],[Running]:[GH runs]])</f>
        <v>748</v>
      </c>
    </row>
    <row r="20" spans="1:25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2">
        <v>1699</v>
      </c>
      <c r="G20" s="2">
        <v>3520</v>
      </c>
      <c r="H20" s="2">
        <v>60719</v>
      </c>
      <c r="I20" s="2">
        <v>42953</v>
      </c>
      <c r="J20" s="2">
        <v>1</v>
      </c>
      <c r="K20" s="2">
        <v>1</v>
      </c>
      <c r="L20" s="2">
        <v>219</v>
      </c>
      <c r="M20" s="2">
        <f>Data[[#This Row],[Open issues]]+Data[[#This Row],[Closed issues]]</f>
        <v>220</v>
      </c>
      <c r="N20" s="2">
        <v>1</v>
      </c>
      <c r="O20" s="2">
        <v>155</v>
      </c>
      <c r="P20" s="2">
        <f>Data[[#This Row],[Open pull requests]]+Data[[#This Row],[Closed pull requests]]</f>
        <v>156</v>
      </c>
      <c r="Q20" s="2">
        <v>131</v>
      </c>
      <c r="R20" s="2">
        <v>132</v>
      </c>
      <c r="S20" s="2">
        <v>4</v>
      </c>
      <c r="T20" s="2"/>
      <c r="U20" s="2"/>
      <c r="V20" s="2"/>
      <c r="W20" s="2"/>
      <c r="X20" s="2">
        <v>754</v>
      </c>
      <c r="Y20" s="2">
        <f>SUM(Data[[#This Row],[Running]:[GH runs]])</f>
        <v>754</v>
      </c>
    </row>
    <row r="21" spans="1:25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2">
        <v>1718</v>
      </c>
      <c r="G21" s="2">
        <v>3546</v>
      </c>
      <c r="H21" s="2">
        <v>61044</v>
      </c>
      <c r="I21" s="2">
        <v>43112</v>
      </c>
      <c r="J21" s="2">
        <v>1</v>
      </c>
      <c r="K21" s="2">
        <v>1</v>
      </c>
      <c r="L21" s="2">
        <v>219</v>
      </c>
      <c r="M21" s="2">
        <f>Data[[#This Row],[Open issues]]+Data[[#This Row],[Closed issues]]</f>
        <v>220</v>
      </c>
      <c r="N21" s="2">
        <v>0</v>
      </c>
      <c r="O21" s="2">
        <v>156</v>
      </c>
      <c r="P21" s="2">
        <f>Data[[#This Row],[Open pull requests]]+Data[[#This Row],[Closed pull requests]]</f>
        <v>156</v>
      </c>
      <c r="Q21" s="2">
        <v>131</v>
      </c>
      <c r="R21" s="2">
        <v>132</v>
      </c>
      <c r="S21" s="2">
        <v>4</v>
      </c>
      <c r="T21" s="2"/>
      <c r="U21" s="2"/>
      <c r="V21" s="2"/>
      <c r="W21" s="2"/>
      <c r="X21" s="2">
        <v>773</v>
      </c>
      <c r="Y21" s="2">
        <f>SUM(Data[[#This Row],[Running]:[GH runs]])</f>
        <v>773</v>
      </c>
    </row>
    <row r="22" spans="1:25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2">
        <v>1723</v>
      </c>
      <c r="G22" s="2">
        <v>3559</v>
      </c>
      <c r="H22" s="2">
        <v>61077</v>
      </c>
      <c r="I22" s="2">
        <v>43133</v>
      </c>
      <c r="J22" s="2">
        <v>1</v>
      </c>
      <c r="K22" s="2">
        <v>1</v>
      </c>
      <c r="L22" s="2">
        <v>219</v>
      </c>
      <c r="M22" s="2">
        <f>Data[[#This Row],[Open issues]]+Data[[#This Row],[Closed issues]]</f>
        <v>220</v>
      </c>
      <c r="N22" s="2">
        <v>0</v>
      </c>
      <c r="O22" s="2">
        <v>157</v>
      </c>
      <c r="P22" s="2">
        <f>Data[[#This Row],[Open pull requests]]+Data[[#This Row],[Closed pull requests]]</f>
        <v>157</v>
      </c>
      <c r="Q22" s="2">
        <v>131</v>
      </c>
      <c r="R22" s="2">
        <v>132</v>
      </c>
      <c r="S22" s="2">
        <v>4</v>
      </c>
      <c r="T22" s="2"/>
      <c r="U22" s="2"/>
      <c r="V22" s="2"/>
      <c r="W22" s="2"/>
      <c r="X22" s="2">
        <v>787</v>
      </c>
      <c r="Y22" s="2">
        <f>SUM(Data[[#This Row],[Running]:[GH runs]])</f>
        <v>787</v>
      </c>
    </row>
    <row r="23" spans="1:25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2">
        <v>1724</v>
      </c>
      <c r="G23" s="2">
        <v>3560</v>
      </c>
      <c r="H23" s="2">
        <v>61077</v>
      </c>
      <c r="I23" s="2">
        <v>43133</v>
      </c>
      <c r="J23" s="2">
        <v>0</v>
      </c>
      <c r="K23" s="2">
        <v>0</v>
      </c>
      <c r="L23" s="2">
        <v>220</v>
      </c>
      <c r="M23" s="2">
        <f>Data[[#This Row],[Open issues]]+Data[[#This Row],[Closed issues]]</f>
        <v>220</v>
      </c>
      <c r="N23" s="2">
        <v>0</v>
      </c>
      <c r="O23" s="2">
        <v>157</v>
      </c>
      <c r="P23" s="2">
        <f>Data[[#This Row],[Open pull requests]]+Data[[#This Row],[Closed pull requests]]</f>
        <v>157</v>
      </c>
      <c r="Q23" s="2">
        <v>131</v>
      </c>
      <c r="R23" s="2">
        <v>132</v>
      </c>
      <c r="S23" s="2">
        <v>4</v>
      </c>
      <c r="T23" s="2"/>
      <c r="U23" s="2"/>
      <c r="V23" s="2"/>
      <c r="W23" s="2"/>
      <c r="X23" s="2">
        <v>789</v>
      </c>
      <c r="Y23" s="2">
        <f>SUM(Data[[#This Row],[Running]:[GH runs]])</f>
        <v>789</v>
      </c>
    </row>
    <row r="24" spans="1:25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2">
        <v>1728</v>
      </c>
      <c r="G24" s="2">
        <v>3565</v>
      </c>
      <c r="H24" s="2">
        <v>61091</v>
      </c>
      <c r="I24" s="2">
        <v>43136</v>
      </c>
      <c r="J24" s="2">
        <v>0</v>
      </c>
      <c r="K24" s="2">
        <v>0</v>
      </c>
      <c r="L24" s="2">
        <v>220</v>
      </c>
      <c r="M24" s="2">
        <f>Data[[#This Row],[Open issues]]+Data[[#This Row],[Closed issues]]</f>
        <v>220</v>
      </c>
      <c r="N24" s="2">
        <v>0</v>
      </c>
      <c r="O24" s="2">
        <v>157</v>
      </c>
      <c r="P24" s="2">
        <f>Data[[#This Row],[Open pull requests]]+Data[[#This Row],[Closed pull requests]]</f>
        <v>157</v>
      </c>
      <c r="Q24" s="2">
        <v>131</v>
      </c>
      <c r="R24" s="2">
        <v>132</v>
      </c>
      <c r="S24" s="2">
        <v>4</v>
      </c>
      <c r="T24" s="2">
        <v>0</v>
      </c>
      <c r="U24" s="2">
        <v>302</v>
      </c>
      <c r="V24" s="2">
        <v>488</v>
      </c>
      <c r="W24" s="2">
        <v>7</v>
      </c>
      <c r="X24" s="2"/>
      <c r="Y24" s="2">
        <f>SUM(Data[[#This Row],[Running]:[GH runs]])</f>
        <v>797</v>
      </c>
    </row>
    <row r="25" spans="1:25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2">
        <v>1733</v>
      </c>
      <c r="G25" s="2">
        <v>3579</v>
      </c>
      <c r="H25" s="2">
        <v>61141</v>
      </c>
      <c r="I25" s="2">
        <v>43154</v>
      </c>
      <c r="J25" s="2">
        <v>0</v>
      </c>
      <c r="K25" s="2">
        <v>0</v>
      </c>
      <c r="L25" s="2">
        <v>221</v>
      </c>
      <c r="M25" s="2">
        <f>Data[[#This Row],[Open issues]]+Data[[#This Row],[Closed issues]]</f>
        <v>221</v>
      </c>
      <c r="N25" s="2">
        <v>0</v>
      </c>
      <c r="O25" s="2">
        <v>158</v>
      </c>
      <c r="P25" s="2">
        <f>Data[[#This Row],[Open pull requests]]+Data[[#This Row],[Closed pull requests]]</f>
        <v>158</v>
      </c>
      <c r="Q25" s="2">
        <v>131</v>
      </c>
      <c r="R25" s="2">
        <v>132</v>
      </c>
      <c r="S25" s="2">
        <v>4</v>
      </c>
      <c r="T25" s="2">
        <v>0</v>
      </c>
      <c r="U25" s="2">
        <v>304</v>
      </c>
      <c r="V25" s="2">
        <v>501</v>
      </c>
      <c r="W25" s="2">
        <v>7</v>
      </c>
      <c r="X25" s="2"/>
      <c r="Y25" s="2">
        <f>SUM(Data[[#This Row],[Running]:[GH runs]])</f>
        <v>812</v>
      </c>
    </row>
    <row r="26" spans="1:25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2">
        <v>1743</v>
      </c>
      <c r="G26" s="2">
        <v>3590</v>
      </c>
      <c r="H26" s="2">
        <v>61156</v>
      </c>
      <c r="I26" s="2">
        <v>43168</v>
      </c>
      <c r="J26" s="2">
        <v>0</v>
      </c>
      <c r="K26" s="2">
        <v>0</v>
      </c>
      <c r="L26" s="2">
        <v>221</v>
      </c>
      <c r="M26" s="2">
        <f>Data[[#This Row],[Open issues]]+Data[[#This Row],[Closed issues]]</f>
        <v>221</v>
      </c>
      <c r="N26" s="2">
        <v>0</v>
      </c>
      <c r="O26" s="2">
        <v>159</v>
      </c>
      <c r="P26" s="2">
        <f>Data[[#This Row],[Open pull requests]]+Data[[#This Row],[Closed pull requests]]</f>
        <v>159</v>
      </c>
      <c r="Q26" s="2">
        <v>131</v>
      </c>
      <c r="R26" s="2">
        <v>132</v>
      </c>
      <c r="S26" s="2">
        <v>4</v>
      </c>
      <c r="T26" s="2">
        <v>0</v>
      </c>
      <c r="U26" s="2">
        <v>305</v>
      </c>
      <c r="V26" s="2">
        <v>517</v>
      </c>
      <c r="W26" s="2">
        <v>7</v>
      </c>
      <c r="X26" s="2"/>
      <c r="Y26" s="2">
        <f>SUM(Data[[#This Row],[Running]:[GH runs]])</f>
        <v>829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2022-06-13T12:16:43Z</dcterms:modified>
</cp:coreProperties>
</file>