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eksandr_Rozdolskyi\Desktop\"/>
    </mc:Choice>
  </mc:AlternateContent>
  <bookViews>
    <workbookView xWindow="0" yWindow="0" windowWidth="19200" windowHeight="11000"/>
  </bookViews>
  <sheets>
    <sheet name="БАКАЛАВР" sheetId="1" r:id="rId1"/>
  </sheets>
  <definedNames>
    <definedName name="_xlnm.Print_Area" localSheetId="0">БАКАЛАВР!$A$1:$K$73</definedName>
    <definedName name="_xlnm.Print_Titles" localSheetId="0">БАКАЛАВР!$15:$15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1" l="1"/>
  <c r="A20" i="1" l="1"/>
  <c r="A21" i="1" s="1"/>
  <c r="A22" i="1" s="1"/>
  <c r="A23" i="1" s="1"/>
  <c r="A24" i="1" s="1"/>
  <c r="G20" i="1"/>
  <c r="G21" i="1" s="1"/>
  <c r="G22" i="1" s="1"/>
  <c r="G23" i="1" s="1"/>
  <c r="G24" i="1" s="1"/>
  <c r="A28" i="1"/>
  <c r="G28" i="1"/>
  <c r="B29" i="1"/>
  <c r="C29" i="1"/>
  <c r="H29" i="1"/>
  <c r="I29" i="1"/>
  <c r="A34" i="1"/>
  <c r="G34" i="1"/>
  <c r="G35" i="1" s="1"/>
  <c r="G36" i="1" s="1"/>
  <c r="G37" i="1" s="1"/>
  <c r="A41" i="1"/>
  <c r="G41" i="1"/>
  <c r="B42" i="1"/>
  <c r="C42" i="1"/>
  <c r="H42" i="1"/>
  <c r="I42" i="1"/>
  <c r="A47" i="1"/>
  <c r="A48" i="1" s="1"/>
  <c r="A49" i="1" s="1"/>
  <c r="A50" i="1" s="1"/>
  <c r="A51" i="1" s="1"/>
  <c r="G47" i="1"/>
  <c r="G48" i="1" s="1"/>
  <c r="G49" i="1" s="1"/>
  <c r="B55" i="1"/>
  <c r="C55" i="1"/>
  <c r="H55" i="1"/>
  <c r="I55" i="1"/>
  <c r="A60" i="1"/>
  <c r="A61" i="1" s="1"/>
  <c r="G60" i="1"/>
  <c r="G61" i="1" s="1"/>
  <c r="G62" i="1" s="1"/>
  <c r="G63" i="1" s="1"/>
  <c r="A64" i="1"/>
  <c r="A65" i="1"/>
  <c r="B67" i="1"/>
  <c r="C67" i="1"/>
  <c r="H67" i="1"/>
  <c r="I67" i="1"/>
  <c r="B70" i="1"/>
  <c r="B73" i="1"/>
  <c r="A35" i="1" l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<sst xmlns="http://schemas.openxmlformats.org/spreadsheetml/2006/main" count="213" uniqueCount="82">
  <si>
    <t>Декан факультету</t>
  </si>
  <si>
    <t>НОРМАТИВНА СКЛАДОВА ОСВІТНЬО-ПРОФЕСІЙНОЇ ПРОГРАМИ</t>
  </si>
  <si>
    <t>VIІІ СЕМЕСТР</t>
  </si>
  <si>
    <t>VIІ СЕМЕСТР</t>
  </si>
  <si>
    <t>4 КУРС</t>
  </si>
  <si>
    <t>Диф. залік</t>
  </si>
  <si>
    <t>VІ СЕМЕСТР</t>
  </si>
  <si>
    <t>V СЕМЕСТР</t>
  </si>
  <si>
    <t>3 КУРС</t>
  </si>
  <si>
    <t>ІІІ СЕМЕСТР</t>
  </si>
  <si>
    <t>2 КУРС</t>
  </si>
  <si>
    <t>ІІ СЕМЕСТР</t>
  </si>
  <si>
    <t>І СЕМЕСТР</t>
  </si>
  <si>
    <t>1 КУРС</t>
  </si>
  <si>
    <t>Форма підсумкового контролю</t>
  </si>
  <si>
    <t>Кількість кредитів ЄКТС</t>
  </si>
  <si>
    <t>Назва навчальної складової                                                                            освітньо-професійної програми</t>
  </si>
  <si>
    <t>№</t>
  </si>
  <si>
    <t>НАПРЯМ ПІДГОТОВКИ :</t>
  </si>
  <si>
    <t>контактна інформація :</t>
  </si>
  <si>
    <t>рік вступу :</t>
  </si>
  <si>
    <t>факультет :</t>
  </si>
  <si>
    <t>ім’я, по батькові :</t>
  </si>
  <si>
    <t>ІНДИВІДУАЛЬНИЙ НАВЧАЛЬНИЙ ПЛАН</t>
  </si>
  <si>
    <t>Прізвище</t>
  </si>
  <si>
    <t>Економічної інформатики</t>
  </si>
  <si>
    <t>6050101 КОМП'ЮТЕРНІ НАУКИ</t>
  </si>
  <si>
    <r>
      <t xml:space="preserve">Навчальна практика </t>
    </r>
    <r>
      <rPr>
        <i/>
        <sz val="14"/>
        <rFont val="Arial Narrow"/>
        <family val="2"/>
        <charset val="204"/>
      </rPr>
      <t>"Університетська освіта"</t>
    </r>
  </si>
  <si>
    <r>
      <t xml:space="preserve">Українська мова </t>
    </r>
    <r>
      <rPr>
        <i/>
        <sz val="14"/>
        <rFont val="Arial Narrow"/>
        <family val="2"/>
        <charset val="204"/>
      </rPr>
      <t>(за професійним спрямуванням)</t>
    </r>
  </si>
  <si>
    <t>Екзамен</t>
  </si>
  <si>
    <t>Іноземна мова</t>
  </si>
  <si>
    <t>Вступ до комп'ютерних наук</t>
  </si>
  <si>
    <t>Фізика, електротехніка та електроніка</t>
  </si>
  <si>
    <t>Математичний аналіз</t>
  </si>
  <si>
    <t>Програмування</t>
  </si>
  <si>
    <t>Соціально-економічна історія України</t>
  </si>
  <si>
    <t>Лінійна алгебра та аналітична геометрія</t>
  </si>
  <si>
    <t>Алгоритми та структури даних</t>
  </si>
  <si>
    <t>Комп'ютерна графіка та візуалізація</t>
  </si>
  <si>
    <r>
      <t xml:space="preserve">Тренінг-курс </t>
    </r>
    <r>
      <rPr>
        <sz val="14"/>
        <rFont val="Arial Narrow"/>
        <family val="2"/>
        <charset val="204"/>
      </rPr>
      <t>"БЕЗПЕКА ЖИТТЄДІЯЛЬНОСТІ"</t>
    </r>
  </si>
  <si>
    <t>Філософія</t>
  </si>
  <si>
    <t>Дискретна математика</t>
  </si>
  <si>
    <t>Основи об'єктно-орієнтованого програмування</t>
  </si>
  <si>
    <t>Теорія ймовірностей, ймовірнісні процеси та математична статистика</t>
  </si>
  <si>
    <t>Системний аналіз та проектування інформаційних систем</t>
  </si>
  <si>
    <t>Комп'ютерні мережі</t>
  </si>
  <si>
    <t>Моделювання систем та методи оптимізацій</t>
  </si>
  <si>
    <t>Веб-технології та веб-дизайн</t>
  </si>
  <si>
    <t>Бази даних</t>
  </si>
  <si>
    <t>Розподілені та паралельні обчислення</t>
  </si>
  <si>
    <t>Технологічна практика</t>
  </si>
  <si>
    <t>ЗВІТ</t>
  </si>
  <si>
    <t>Теорія прийняття рішень</t>
  </si>
  <si>
    <t>Захист інформації</t>
  </si>
  <si>
    <t>Системи штучного інтелекту</t>
  </si>
  <si>
    <r>
      <t>Тренінг-курс </t>
    </r>
    <r>
      <rPr>
        <sz val="14"/>
        <rFont val="Arial Narrow"/>
        <family val="2"/>
        <charset val="204"/>
      </rPr>
      <t>«Основи охорони праці»</t>
    </r>
  </si>
  <si>
    <t>Комплексний тренінг</t>
  </si>
  <si>
    <t>Переддипломна практика</t>
  </si>
  <si>
    <t>Державний екзамен з іноземної мови</t>
  </si>
  <si>
    <t>Держ. Екзамен</t>
  </si>
  <si>
    <t>Підготовка та захист дипломного проекту</t>
  </si>
  <si>
    <t>Дипломний проект</t>
  </si>
  <si>
    <t>Г. П. КОЦ</t>
  </si>
  <si>
    <t>Комп'ютерна схемотехніка та архітектура комп'ютера</t>
  </si>
  <si>
    <t>Операційні системи</t>
  </si>
  <si>
    <t>Бази даних КП</t>
  </si>
  <si>
    <t>Курсовий проект</t>
  </si>
  <si>
    <t xml:space="preserve">Теорія інформації і кодування </t>
  </si>
  <si>
    <t>Моделювання інформаційних систем</t>
  </si>
  <si>
    <t>Тренінг з основ управління IT-проектами</t>
  </si>
  <si>
    <t>Технології розробки та тестування програмного забезпечення</t>
  </si>
  <si>
    <t>Технології розробки та тестування програмного забезпечення КП</t>
  </si>
  <si>
    <t>Оцінка</t>
  </si>
  <si>
    <t>Ярослав Леонідович</t>
  </si>
  <si>
    <t>0932553814</t>
  </si>
  <si>
    <t>ycasperinho@gmail.com</t>
  </si>
  <si>
    <t>Касперович</t>
  </si>
  <si>
    <t>серія паспорту:</t>
  </si>
  <si>
    <t>група:</t>
  </si>
  <si>
    <t>6.04.51.15.01</t>
  </si>
  <si>
    <t>МАЙНОР</t>
  </si>
  <si>
    <t>МЕЙДЖОР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</si>
</sst>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b/>
      <i/>
      <sz val="11"/>
      <color theme="1"/>
      <name val="Arial Narrow"/>
      <family val="2"/>
      <charset val="204"/>
    </font>
    <font>
      <sz val="18"/>
      <color theme="1"/>
      <name val="Arial Narrow"/>
      <family val="2"/>
      <charset val="204"/>
    </font>
    <font>
      <b/>
      <i/>
      <sz val="18"/>
      <color theme="1"/>
      <name val="Arial Narrow"/>
      <family val="2"/>
      <charset val="204"/>
    </font>
    <font>
      <sz val="14"/>
      <color theme="1"/>
      <name val="Arial Narrow"/>
      <family val="2"/>
      <charset val="204"/>
    </font>
    <font>
      <b/>
      <sz val="14"/>
      <color theme="1"/>
      <name val="Arial Narrow"/>
      <family val="2"/>
      <charset val="204"/>
    </font>
    <font>
      <b/>
      <sz val="14"/>
      <name val="Arial Narrow"/>
      <family val="2"/>
      <charset val="204"/>
    </font>
    <font>
      <i/>
      <sz val="14"/>
      <color theme="1"/>
      <name val="Arial Narrow"/>
      <family val="2"/>
      <charset val="204"/>
    </font>
    <font>
      <b/>
      <sz val="14"/>
      <color theme="3"/>
      <name val="Arial Narrow"/>
      <family val="2"/>
      <charset val="204"/>
    </font>
    <font>
      <b/>
      <sz val="18"/>
      <color theme="3"/>
      <name val="Arial Narrow"/>
      <family val="2"/>
      <charset val="204"/>
    </font>
    <font>
      <b/>
      <sz val="20"/>
      <color theme="1"/>
      <name val="Arial Narrow"/>
      <family val="2"/>
      <charset val="204"/>
    </font>
    <font>
      <b/>
      <sz val="12"/>
      <color theme="1"/>
      <name val="Arial Narrow"/>
      <family val="2"/>
      <charset val="204"/>
    </font>
    <font>
      <b/>
      <sz val="11"/>
      <color theme="1"/>
      <name val="Arial Narrow"/>
      <family val="2"/>
      <charset val="204"/>
    </font>
    <font>
      <b/>
      <sz val="18"/>
      <color theme="1"/>
      <name val="Arial Narrow"/>
      <family val="2"/>
      <charset val="204"/>
    </font>
    <font>
      <sz val="12"/>
      <color theme="3"/>
      <name val="Arial Narrow"/>
      <family val="2"/>
      <charset val="204"/>
    </font>
    <font>
      <b/>
      <sz val="24"/>
      <color theme="1"/>
      <name val="Arial Narrow"/>
      <family val="2"/>
      <charset val="204"/>
    </font>
    <font>
      <b/>
      <sz val="20"/>
      <color theme="3"/>
      <name val="Arial Narrow"/>
      <family val="2"/>
      <charset val="204"/>
    </font>
    <font>
      <b/>
      <sz val="48"/>
      <color rgb="FF002060"/>
      <name val="Arial Narrow"/>
      <family val="2"/>
      <charset val="204"/>
    </font>
    <font>
      <sz val="14"/>
      <name val="Arial Narrow"/>
      <family val="2"/>
      <charset val="204"/>
    </font>
    <font>
      <i/>
      <sz val="14"/>
      <name val="Arial Narrow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indent="8"/>
    </xf>
    <xf numFmtId="164" fontId="3" fillId="2" borderId="0" xfId="0" applyNumberFormat="1" applyFont="1" applyFill="1" applyAlignment="1">
      <alignment horizontal="left" indent="8"/>
    </xf>
    <xf numFmtId="0" fontId="5" fillId="2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right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wrapText="1"/>
    </xf>
    <xf numFmtId="0" fontId="8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left" vertical="top" wrapText="1" indent="1"/>
    </xf>
    <xf numFmtId="0" fontId="1" fillId="2" borderId="0" xfId="0" applyFont="1" applyFill="1" applyBorder="1" applyAlignment="1">
      <alignment vertical="center" wrapText="1"/>
    </xf>
    <xf numFmtId="0" fontId="15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wrapText="1"/>
    </xf>
    <xf numFmtId="0" fontId="17" fillId="2" borderId="0" xfId="0" applyFont="1" applyFill="1" applyAlignment="1">
      <alignment horizontal="right" wrapText="1"/>
    </xf>
    <xf numFmtId="0" fontId="17" fillId="2" borderId="0" xfId="0" applyFont="1" applyFill="1" applyAlignment="1">
      <alignment horizontal="right" vertical="top" wrapText="1"/>
    </xf>
    <xf numFmtId="0" fontId="9" fillId="2" borderId="0" xfId="0" applyFont="1" applyFill="1" applyBorder="1" applyAlignment="1">
      <alignment wrapText="1"/>
    </xf>
    <xf numFmtId="0" fontId="17" fillId="2" borderId="0" xfId="0" applyFont="1" applyFill="1" applyAlignment="1">
      <alignment horizontal="right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wrapText="1"/>
    </xf>
    <xf numFmtId="0" fontId="9" fillId="2" borderId="10" xfId="0" applyFont="1" applyFill="1" applyBorder="1" applyAlignment="1">
      <alignment horizontal="center" wrapText="1"/>
    </xf>
    <xf numFmtId="0" fontId="9" fillId="2" borderId="14" xfId="0" applyFont="1" applyFill="1" applyBorder="1" applyAlignment="1">
      <alignment horizontal="center" wrapText="1"/>
    </xf>
    <xf numFmtId="0" fontId="17" fillId="2" borderId="0" xfId="0" applyFont="1" applyFill="1" applyAlignment="1">
      <alignment horizontal="right" wrapText="1"/>
    </xf>
    <xf numFmtId="0" fontId="16" fillId="2" borderId="0" xfId="0" applyFont="1" applyFill="1" applyBorder="1" applyAlignment="1">
      <alignment wrapText="1"/>
    </xf>
    <xf numFmtId="0" fontId="16" fillId="2" borderId="0" xfId="0" applyFont="1" applyFill="1" applyBorder="1" applyAlignment="1">
      <alignment horizontal="left" wrapText="1" indent="1"/>
    </xf>
    <xf numFmtId="0" fontId="14" fillId="2" borderId="1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wrapText="1"/>
    </xf>
    <xf numFmtId="49" fontId="11" fillId="2" borderId="0" xfId="0" applyNumberFormat="1" applyFont="1" applyFill="1" applyBorder="1" applyAlignment="1">
      <alignment wrapText="1"/>
    </xf>
    <xf numFmtId="0" fontId="18" fillId="2" borderId="0" xfId="0" applyFont="1" applyFill="1" applyAlignment="1">
      <alignment horizontal="center" vertical="top"/>
    </xf>
    <xf numFmtId="0" fontId="11" fillId="2" borderId="0" xfId="0" applyFont="1" applyFill="1" applyBorder="1" applyAlignment="1">
      <alignment wrapText="1"/>
    </xf>
    <xf numFmtId="0" fontId="16" fillId="2" borderId="0" xfId="0" applyFont="1" applyFill="1" applyBorder="1" applyAlignment="1">
      <alignment horizontal="left" wrapText="1"/>
    </xf>
    <xf numFmtId="0" fontId="7" fillId="4" borderId="9" xfId="0" applyFont="1" applyFill="1" applyBorder="1" applyAlignment="1">
      <alignment horizontal="left" vertical="center" wrapText="1"/>
    </xf>
    <xf numFmtId="0" fontId="7" fillId="5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3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728861</xdr:colOff>
      <xdr:row>1</xdr:row>
      <xdr:rowOff>285749</xdr:rowOff>
    </xdr:to>
    <xdr:grpSp>
      <xdr:nvGrpSpPr>
        <xdr:cNvPr id="2" name="Группа 1"/>
        <xdr:cNvGrpSpPr/>
      </xdr:nvGrpSpPr>
      <xdr:grpSpPr>
        <a:xfrm>
          <a:off x="0" y="0"/>
          <a:ext cx="11976299" cy="1357312"/>
          <a:chOff x="10633" y="6"/>
          <a:chExt cx="7649775" cy="854145"/>
        </a:xfrm>
      </xdr:grpSpPr>
      <xdr:pic>
        <xdr:nvPicPr>
          <xdr:cNvPr id="3" name="Рисунок 2"/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33" y="6"/>
            <a:ext cx="7649775" cy="854145"/>
          </a:xfrm>
          <a:prstGeom prst="rect">
            <a:avLst/>
          </a:prstGeom>
        </xdr:spPr>
      </xdr:pic>
      <xdr:pic>
        <xdr:nvPicPr>
          <xdr:cNvPr id="4" name="Рисунок 3"/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3569" y="14990"/>
            <a:ext cx="872240" cy="824624"/>
          </a:xfrm>
          <a:prstGeom prst="rect">
            <a:avLst/>
          </a:prstGeom>
        </xdr:spPr>
      </xdr:pic>
      <xdr:sp macro="" textlink="">
        <xdr:nvSpPr>
          <xdr:cNvPr id="5" name="Прямоугольник 4"/>
          <xdr:cNvSpPr/>
        </xdr:nvSpPr>
        <xdr:spPr>
          <a:xfrm>
            <a:off x="1229088" y="165649"/>
            <a:ext cx="6127574" cy="5487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ХАРКІВСЬКИЙ НАЦІОНАЛЬНИЙ ЕКОНОМІЧНИЙ </a:t>
            </a:r>
          </a:p>
          <a:p>
            <a:pPr>
              <a:spcAft>
                <a:spcPts val="0"/>
              </a:spcAft>
            </a:pP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УНІВЕРСИТЕТ</a:t>
            </a:r>
            <a:r>
              <a:rPr lang="uk-UA" sz="2800" b="1" cap="all" baseline="0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 </a:t>
            </a: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ІМЕНІ СЕМЕНА КУЗНЕЦЯ</a:t>
            </a:r>
            <a:endParaRPr lang="ru-RU" sz="28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uk-UA" sz="20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uk-UA" sz="20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ru-RU" sz="2000">
                <a:effectLst/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</xdr:txBody>
      </xdr:sp>
    </xdr:grpSp>
    <xdr:clientData/>
  </xdr:twoCellAnchor>
  <xdr:twoCellAnchor>
    <xdr:from>
      <xdr:col>7</xdr:col>
      <xdr:colOff>2381251</xdr:colOff>
      <xdr:row>4</xdr:row>
      <xdr:rowOff>238127</xdr:rowOff>
    </xdr:from>
    <xdr:to>
      <xdr:col>9</xdr:col>
      <xdr:colOff>678657</xdr:colOff>
      <xdr:row>12</xdr:row>
      <xdr:rowOff>4762</xdr:rowOff>
    </xdr:to>
    <xdr:sp macro="" textlink="">
      <xdr:nvSpPr>
        <xdr:cNvPr id="6" name="Прямоугольник 5"/>
        <xdr:cNvSpPr/>
      </xdr:nvSpPr>
      <xdr:spPr>
        <a:xfrm>
          <a:off x="8512970" y="2393158"/>
          <a:ext cx="2000250" cy="2505073"/>
        </a:xfrm>
        <a:prstGeom prst="rect">
          <a:avLst/>
        </a:prstGeom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3200">
              <a:latin typeface="Arial Narrow" panose="020B0606020202030204" pitchFamily="34" charset="0"/>
            </a:rPr>
            <a:t>ФОТО</a:t>
          </a:r>
        </a:p>
      </xdr:txBody>
    </xdr:sp>
    <xdr:clientData/>
  </xdr:twoCellAnchor>
  <xdr:twoCellAnchor editAs="oneCell">
    <xdr:from>
      <xdr:col>7</xdr:col>
      <xdr:colOff>2309813</xdr:colOff>
      <xdr:row>4</xdr:row>
      <xdr:rowOff>214313</xdr:rowOff>
    </xdr:from>
    <xdr:to>
      <xdr:col>9</xdr:col>
      <xdr:colOff>735807</xdr:colOff>
      <xdr:row>11</xdr:row>
      <xdr:rowOff>1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1532" y="2369344"/>
          <a:ext cx="2128838" cy="2547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casperinh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showZeros="0" tabSelected="1" view="pageBreakPreview" topLeftCell="A46" zoomScale="80" zoomScaleNormal="90" zoomScaleSheetLayoutView="80" workbookViewId="0">
      <selection activeCell="B14" sqref="B14"/>
    </sheetView>
  </sheetViews>
  <sheetFormatPr defaultColWidth="17.453125" defaultRowHeight="14" x14ac:dyDescent="0.35"/>
  <cols>
    <col min="1" max="1" width="5.26953125" style="1" customWidth="1"/>
    <col min="2" max="2" width="45.54296875" style="1" customWidth="1"/>
    <col min="3" max="3" width="10" style="1" customWidth="1"/>
    <col min="4" max="4" width="13.7265625" style="1" customWidth="1"/>
    <col min="5" max="5" width="11.1796875" style="1" customWidth="1"/>
    <col min="6" max="6" width="0.81640625" style="1" customWidth="1"/>
    <col min="7" max="7" width="5.26953125" style="2" customWidth="1"/>
    <col min="8" max="8" width="45.54296875" style="1" customWidth="1"/>
    <col min="9" max="9" width="10" style="1" customWidth="1"/>
    <col min="10" max="10" width="13.7265625" style="1" customWidth="1"/>
    <col min="11" max="11" width="11.1796875" style="1" customWidth="1"/>
    <col min="12" max="12" width="0.7265625" style="1" customWidth="1"/>
    <col min="13" max="16384" width="17.453125" style="1"/>
  </cols>
  <sheetData>
    <row r="1" spans="1:11" ht="84.75" customHeight="1" x14ac:dyDescent="0.35"/>
    <row r="2" spans="1:11" ht="24" customHeight="1" x14ac:dyDescent="0.35"/>
    <row r="3" spans="1:11" ht="6.75" customHeight="1" x14ac:dyDescent="0.3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</row>
    <row r="4" spans="1:11" ht="54" customHeight="1" x14ac:dyDescent="0.35">
      <c r="A4" s="59" t="s">
        <v>23</v>
      </c>
      <c r="B4" s="59"/>
      <c r="C4" s="59"/>
      <c r="D4" s="59"/>
      <c r="E4" s="59"/>
      <c r="F4" s="59"/>
      <c r="G4" s="59"/>
      <c r="H4" s="59"/>
      <c r="I4" s="59"/>
      <c r="J4" s="59"/>
      <c r="K4" s="59"/>
    </row>
    <row r="5" spans="1:11" ht="23.25" customHeight="1" x14ac:dyDescent="0.35"/>
    <row r="6" spans="1:11" ht="33" customHeight="1" x14ac:dyDescent="0.65">
      <c r="B6" s="39" t="s">
        <v>24</v>
      </c>
      <c r="C6" s="54" t="s">
        <v>76</v>
      </c>
      <c r="D6" s="54"/>
      <c r="E6" s="54"/>
      <c r="F6" s="54"/>
      <c r="G6" s="54"/>
      <c r="H6" s="54"/>
    </row>
    <row r="7" spans="1:11" ht="27.75" customHeight="1" x14ac:dyDescent="0.65">
      <c r="B7" s="40" t="s">
        <v>22</v>
      </c>
      <c r="C7" s="54" t="s">
        <v>73</v>
      </c>
      <c r="D7" s="54"/>
      <c r="E7" s="54"/>
      <c r="F7" s="54"/>
      <c r="G7" s="54"/>
      <c r="H7" s="54"/>
    </row>
    <row r="8" spans="1:11" ht="27.75" customHeight="1" x14ac:dyDescent="0.65">
      <c r="B8" s="40" t="s">
        <v>77</v>
      </c>
      <c r="C8" s="61">
        <v>324724</v>
      </c>
      <c r="D8" s="61"/>
      <c r="E8" s="61"/>
      <c r="F8" s="61"/>
      <c r="G8" s="61"/>
      <c r="H8" s="61"/>
    </row>
    <row r="9" spans="1:11" ht="37.5" customHeight="1" x14ac:dyDescent="0.5">
      <c r="B9" s="39" t="s">
        <v>21</v>
      </c>
      <c r="C9" s="60" t="s">
        <v>25</v>
      </c>
      <c r="D9" s="60"/>
      <c r="E9" s="60"/>
      <c r="F9" s="60"/>
      <c r="G9" s="60"/>
      <c r="H9" s="60"/>
    </row>
    <row r="10" spans="1:11" ht="30" customHeight="1" x14ac:dyDescent="0.5">
      <c r="B10" s="39" t="s">
        <v>20</v>
      </c>
      <c r="C10" s="57">
        <v>2015</v>
      </c>
      <c r="D10" s="57"/>
      <c r="E10" s="57"/>
      <c r="F10" s="57"/>
      <c r="G10" s="57"/>
      <c r="H10" s="57"/>
    </row>
    <row r="11" spans="1:11" s="38" customFormat="1" ht="37.5" customHeight="1" x14ac:dyDescent="0.5">
      <c r="B11" s="39" t="s">
        <v>19</v>
      </c>
      <c r="C11" s="58" t="s">
        <v>74</v>
      </c>
      <c r="D11" s="58"/>
      <c r="E11" s="58"/>
      <c r="F11" s="58"/>
      <c r="G11" s="58"/>
      <c r="H11" s="58"/>
    </row>
    <row r="12" spans="1:11" ht="26.25" customHeight="1" x14ac:dyDescent="0.5">
      <c r="B12" s="37"/>
      <c r="C12" s="58" t="s">
        <v>75</v>
      </c>
      <c r="D12" s="58"/>
      <c r="E12" s="58"/>
      <c r="F12" s="58"/>
      <c r="G12" s="58"/>
      <c r="H12" s="58"/>
    </row>
    <row r="13" spans="1:11" ht="29.25" customHeight="1" x14ac:dyDescent="0.65">
      <c r="A13" s="53" t="s">
        <v>18</v>
      </c>
      <c r="B13" s="53"/>
      <c r="C13" s="54" t="s">
        <v>26</v>
      </c>
      <c r="D13" s="54"/>
      <c r="E13" s="54"/>
      <c r="F13" s="54"/>
      <c r="G13" s="54"/>
      <c r="H13" s="54"/>
      <c r="I13" s="55"/>
      <c r="J13" s="55"/>
      <c r="K13" s="36"/>
    </row>
    <row r="14" spans="1:11" ht="26.25" customHeight="1" x14ac:dyDescent="0.5">
      <c r="B14" s="42" t="s">
        <v>78</v>
      </c>
      <c r="C14" s="56" t="s">
        <v>79</v>
      </c>
      <c r="D14" s="56"/>
      <c r="E14" s="56"/>
      <c r="F14" s="35"/>
      <c r="G14" s="35"/>
      <c r="H14" s="35"/>
    </row>
    <row r="15" spans="1:11" s="14" customFormat="1" ht="52.5" customHeight="1" x14ac:dyDescent="0.35">
      <c r="A15" s="32" t="s">
        <v>17</v>
      </c>
      <c r="B15" s="34" t="s">
        <v>16</v>
      </c>
      <c r="C15" s="33" t="s">
        <v>15</v>
      </c>
      <c r="D15" s="33" t="s">
        <v>14</v>
      </c>
      <c r="E15" s="32" t="s">
        <v>72</v>
      </c>
      <c r="G15" s="32" t="s">
        <v>17</v>
      </c>
      <c r="H15" s="34" t="s">
        <v>16</v>
      </c>
      <c r="I15" s="33" t="s">
        <v>15</v>
      </c>
      <c r="J15" s="33" t="s">
        <v>14</v>
      </c>
      <c r="K15" s="32" t="s">
        <v>72</v>
      </c>
    </row>
    <row r="16" spans="1:11" s="14" customFormat="1" ht="4.5" customHeight="1" thickBot="1" x14ac:dyDescent="0.4">
      <c r="A16" s="27"/>
      <c r="B16" s="16"/>
      <c r="C16" s="28"/>
      <c r="D16" s="28"/>
      <c r="E16" s="27"/>
      <c r="G16" s="27"/>
      <c r="H16" s="16"/>
      <c r="I16" s="28"/>
      <c r="J16" s="28"/>
      <c r="K16" s="27"/>
    </row>
    <row r="17" spans="1:11" s="14" customFormat="1" ht="25.5" customHeight="1" x14ac:dyDescent="0.35">
      <c r="A17" s="46" t="s">
        <v>13</v>
      </c>
      <c r="B17" s="47"/>
      <c r="C17" s="47"/>
      <c r="D17" s="47"/>
      <c r="E17" s="47"/>
      <c r="F17" s="47"/>
      <c r="G17" s="47"/>
      <c r="H17" s="47"/>
      <c r="I17" s="47"/>
      <c r="J17" s="47"/>
      <c r="K17" s="48"/>
    </row>
    <row r="18" spans="1:11" s="14" customFormat="1" ht="21" customHeight="1" x14ac:dyDescent="0.35">
      <c r="A18" s="43" t="s">
        <v>12</v>
      </c>
      <c r="B18" s="44"/>
      <c r="C18" s="44"/>
      <c r="D18" s="44"/>
      <c r="E18" s="44"/>
      <c r="G18" s="44" t="s">
        <v>11</v>
      </c>
      <c r="H18" s="44"/>
      <c r="I18" s="44"/>
      <c r="J18" s="44"/>
      <c r="K18" s="49"/>
    </row>
    <row r="19" spans="1:11" s="14" customFormat="1" ht="30" customHeight="1" x14ac:dyDescent="0.45">
      <c r="A19" s="50" t="s">
        <v>1</v>
      </c>
      <c r="B19" s="51"/>
      <c r="C19" s="51"/>
      <c r="D19" s="51"/>
      <c r="E19" s="51"/>
      <c r="F19" s="24"/>
      <c r="G19" s="51" t="s">
        <v>1</v>
      </c>
      <c r="H19" s="51"/>
      <c r="I19" s="51"/>
      <c r="J19" s="51"/>
      <c r="K19" s="52"/>
    </row>
    <row r="20" spans="1:11" s="14" customFormat="1" ht="33.75" customHeight="1" x14ac:dyDescent="0.35">
      <c r="A20" s="23">
        <f>IF(B20=0,0,1)</f>
        <v>1</v>
      </c>
      <c r="B20" s="26" t="s">
        <v>27</v>
      </c>
      <c r="C20" s="21">
        <v>1</v>
      </c>
      <c r="D20" s="20" t="s">
        <v>5</v>
      </c>
      <c r="E20" s="19" t="s">
        <v>72</v>
      </c>
      <c r="G20" s="20">
        <f>IF(H20=0,0,1)</f>
        <v>1</v>
      </c>
      <c r="H20" s="26" t="s">
        <v>30</v>
      </c>
      <c r="I20" s="21">
        <v>5</v>
      </c>
      <c r="J20" s="20" t="s">
        <v>29</v>
      </c>
      <c r="K20" s="25" t="s">
        <v>72</v>
      </c>
    </row>
    <row r="21" spans="1:11" s="14" customFormat="1" ht="33.75" customHeight="1" x14ac:dyDescent="0.35">
      <c r="A21" s="23">
        <f t="shared" ref="A21:A23" si="0">IF(B21=0,0,A20+1)</f>
        <v>2</v>
      </c>
      <c r="B21" s="26" t="s">
        <v>28</v>
      </c>
      <c r="C21" s="21">
        <v>5</v>
      </c>
      <c r="D21" s="20" t="s">
        <v>29</v>
      </c>
      <c r="E21" s="19" t="s">
        <v>72</v>
      </c>
      <c r="G21" s="20">
        <f>IF(H21=0,0,G20+1)</f>
        <v>2</v>
      </c>
      <c r="H21" s="26" t="s">
        <v>35</v>
      </c>
      <c r="I21" s="21">
        <v>5</v>
      </c>
      <c r="J21" s="20" t="s">
        <v>29</v>
      </c>
      <c r="K21" s="25" t="s">
        <v>72</v>
      </c>
    </row>
    <row r="22" spans="1:11" s="14" customFormat="1" ht="33.75" customHeight="1" x14ac:dyDescent="0.35">
      <c r="A22" s="23">
        <f t="shared" si="0"/>
        <v>3</v>
      </c>
      <c r="B22" s="26" t="s">
        <v>30</v>
      </c>
      <c r="C22" s="21">
        <v>4</v>
      </c>
      <c r="D22" s="20" t="s">
        <v>5</v>
      </c>
      <c r="E22" s="19" t="s">
        <v>72</v>
      </c>
      <c r="G22" s="20">
        <f>IF(H22=0,0,G21+1)</f>
        <v>3</v>
      </c>
      <c r="H22" s="26" t="s">
        <v>33</v>
      </c>
      <c r="I22" s="21">
        <v>5</v>
      </c>
      <c r="J22" s="20" t="s">
        <v>29</v>
      </c>
      <c r="K22" s="25" t="s">
        <v>72</v>
      </c>
    </row>
    <row r="23" spans="1:11" s="14" customFormat="1" ht="33.75" customHeight="1" x14ac:dyDescent="0.35">
      <c r="A23" s="23">
        <f t="shared" si="0"/>
        <v>4</v>
      </c>
      <c r="B23" s="26" t="s">
        <v>31</v>
      </c>
      <c r="C23" s="21">
        <v>4</v>
      </c>
      <c r="D23" s="20" t="s">
        <v>5</v>
      </c>
      <c r="E23" s="19" t="s">
        <v>72</v>
      </c>
      <c r="G23" s="20">
        <f>IF(H23=0,0,G22+1)</f>
        <v>4</v>
      </c>
      <c r="H23" s="26" t="s">
        <v>36</v>
      </c>
      <c r="I23" s="21">
        <v>5</v>
      </c>
      <c r="J23" s="20" t="s">
        <v>29</v>
      </c>
      <c r="K23" s="25" t="s">
        <v>72</v>
      </c>
    </row>
    <row r="24" spans="1:11" s="14" customFormat="1" ht="33.75" customHeight="1" x14ac:dyDescent="0.35">
      <c r="A24" s="23">
        <f>IF(B24=0,0,A23+1)</f>
        <v>5</v>
      </c>
      <c r="B24" s="26" t="s">
        <v>32</v>
      </c>
      <c r="C24" s="21">
        <v>7</v>
      </c>
      <c r="D24" s="20" t="s">
        <v>29</v>
      </c>
      <c r="E24" s="19" t="s">
        <v>72</v>
      </c>
      <c r="G24" s="20">
        <f>IF(H24=0,0,G23+1)</f>
        <v>5</v>
      </c>
      <c r="H24" s="26" t="s">
        <v>37</v>
      </c>
      <c r="I24" s="21">
        <v>2</v>
      </c>
      <c r="J24" s="20" t="s">
        <v>5</v>
      </c>
      <c r="K24" s="25" t="s">
        <v>72</v>
      </c>
    </row>
    <row r="25" spans="1:11" s="14" customFormat="1" ht="33.75" customHeight="1" x14ac:dyDescent="0.35">
      <c r="A25" s="23">
        <v>6</v>
      </c>
      <c r="B25" s="22" t="s">
        <v>33</v>
      </c>
      <c r="C25" s="21">
        <v>4</v>
      </c>
      <c r="D25" s="20" t="s">
        <v>5</v>
      </c>
      <c r="E25" s="19" t="s">
        <v>72</v>
      </c>
      <c r="G25" s="20">
        <v>6</v>
      </c>
      <c r="H25" s="26" t="s">
        <v>38</v>
      </c>
      <c r="I25" s="21">
        <v>2</v>
      </c>
      <c r="J25" s="20" t="s">
        <v>5</v>
      </c>
      <c r="K25" s="25" t="s">
        <v>72</v>
      </c>
    </row>
    <row r="26" spans="1:11" s="14" customFormat="1" ht="33.75" customHeight="1" x14ac:dyDescent="0.35">
      <c r="A26" s="23">
        <v>7</v>
      </c>
      <c r="B26" s="22" t="s">
        <v>34</v>
      </c>
      <c r="C26" s="21">
        <v>5</v>
      </c>
      <c r="D26" s="20" t="s">
        <v>29</v>
      </c>
      <c r="E26" s="19" t="s">
        <v>72</v>
      </c>
      <c r="G26" s="20">
        <v>7</v>
      </c>
      <c r="H26" s="26" t="s">
        <v>38</v>
      </c>
      <c r="I26" s="21">
        <v>4</v>
      </c>
      <c r="J26" s="20" t="s">
        <v>5</v>
      </c>
      <c r="K26" s="25" t="s">
        <v>72</v>
      </c>
    </row>
    <row r="27" spans="1:11" s="14" customFormat="1" ht="33.75" customHeight="1" x14ac:dyDescent="0.35">
      <c r="A27" s="43"/>
      <c r="B27" s="44"/>
      <c r="C27" s="44"/>
      <c r="D27" s="44"/>
      <c r="E27" s="44"/>
      <c r="G27" s="20">
        <v>8</v>
      </c>
      <c r="H27" s="26" t="s">
        <v>39</v>
      </c>
      <c r="I27" s="21">
        <v>2</v>
      </c>
      <c r="J27" s="20" t="s">
        <v>5</v>
      </c>
      <c r="K27" s="25" t="s">
        <v>72</v>
      </c>
    </row>
    <row r="28" spans="1:11" s="14" customFormat="1" ht="6.75" customHeight="1" x14ac:dyDescent="0.35">
      <c r="A28" s="18">
        <f>IF(B28=0,0,#REF!+1)</f>
        <v>0</v>
      </c>
      <c r="B28" s="17"/>
      <c r="C28" s="16"/>
      <c r="G28" s="14">
        <f>IF(H28=0,0,#REF!+1)</f>
        <v>0</v>
      </c>
      <c r="H28" s="17"/>
      <c r="I28" s="16"/>
      <c r="K28" s="15"/>
    </row>
    <row r="29" spans="1:11" s="8" customFormat="1" ht="28.5" customHeight="1" thickBot="1" x14ac:dyDescent="0.4">
      <c r="A29" s="13"/>
      <c r="B29" s="12" t="str">
        <f>CONCATENATE("ВСЬОГО ЗА ",A18)</f>
        <v>ВСЬОГО ЗА І СЕМЕСТР</v>
      </c>
      <c r="C29" s="11">
        <f>SUM(C18:C27)</f>
        <v>30</v>
      </c>
      <c r="D29" s="10"/>
      <c r="E29" s="10"/>
      <c r="F29" s="10"/>
      <c r="G29" s="10"/>
      <c r="H29" s="12" t="str">
        <f>CONCATENATE("ВСЬОГО ЗА ",G18)</f>
        <v>ВСЬОГО ЗА ІІ СЕМЕСТР</v>
      </c>
      <c r="I29" s="11">
        <f>SUM(I18:I27)</f>
        <v>30</v>
      </c>
      <c r="J29" s="10"/>
      <c r="K29" s="9"/>
    </row>
    <row r="30" spans="1:11" s="14" customFormat="1" ht="6.75" customHeight="1" thickBot="1" x14ac:dyDescent="0.4">
      <c r="A30" s="27"/>
      <c r="B30" s="16"/>
      <c r="C30" s="28"/>
      <c r="D30" s="28"/>
      <c r="E30" s="27"/>
      <c r="G30" s="27"/>
      <c r="H30" s="16"/>
      <c r="I30" s="28"/>
      <c r="J30" s="28"/>
      <c r="K30" s="27"/>
    </row>
    <row r="31" spans="1:11" s="14" customFormat="1" ht="25.5" customHeight="1" x14ac:dyDescent="0.35">
      <c r="A31" s="46" t="s">
        <v>10</v>
      </c>
      <c r="B31" s="47"/>
      <c r="C31" s="47"/>
      <c r="D31" s="47"/>
      <c r="E31" s="47"/>
      <c r="F31" s="47"/>
      <c r="G31" s="47"/>
      <c r="H31" s="47"/>
      <c r="I31" s="47"/>
      <c r="J31" s="47"/>
      <c r="K31" s="48"/>
    </row>
    <row r="32" spans="1:11" s="14" customFormat="1" ht="21" customHeight="1" x14ac:dyDescent="0.35">
      <c r="A32" s="43" t="s">
        <v>9</v>
      </c>
      <c r="B32" s="44"/>
      <c r="C32" s="44"/>
      <c r="D32" s="44"/>
      <c r="E32" s="44"/>
      <c r="G32" s="44" t="s">
        <v>6</v>
      </c>
      <c r="H32" s="44"/>
      <c r="I32" s="44"/>
      <c r="J32" s="44"/>
      <c r="K32" s="49"/>
    </row>
    <row r="33" spans="1:12" s="14" customFormat="1" ht="30" customHeight="1" x14ac:dyDescent="0.45">
      <c r="A33" s="50" t="s">
        <v>1</v>
      </c>
      <c r="B33" s="51"/>
      <c r="C33" s="51"/>
      <c r="D33" s="51"/>
      <c r="E33" s="51"/>
      <c r="F33" s="24"/>
      <c r="G33" s="51" t="s">
        <v>1</v>
      </c>
      <c r="H33" s="51"/>
      <c r="I33" s="51"/>
      <c r="J33" s="51"/>
      <c r="K33" s="52"/>
    </row>
    <row r="34" spans="1:12" s="14" customFormat="1" ht="33.75" customHeight="1" x14ac:dyDescent="0.35">
      <c r="A34" s="23">
        <f>IF(B34=0,0,1)</f>
        <v>1</v>
      </c>
      <c r="B34" s="26" t="s">
        <v>40</v>
      </c>
      <c r="C34" s="21">
        <v>5</v>
      </c>
      <c r="D34" s="20" t="s">
        <v>29</v>
      </c>
      <c r="E34" s="19" t="s">
        <v>72</v>
      </c>
      <c r="G34" s="20">
        <f>IF(H34=0,0,1)</f>
        <v>1</v>
      </c>
      <c r="H34" s="26" t="s">
        <v>43</v>
      </c>
      <c r="I34" s="21">
        <v>5</v>
      </c>
      <c r="J34" s="20" t="s">
        <v>29</v>
      </c>
      <c r="K34" s="25" t="s">
        <v>72</v>
      </c>
    </row>
    <row r="35" spans="1:12" s="14" customFormat="1" ht="33.75" customHeight="1" x14ac:dyDescent="0.35">
      <c r="A35" s="23">
        <f>IF(B35=0,0,A34+1)</f>
        <v>2</v>
      </c>
      <c r="B35" s="26" t="s">
        <v>41</v>
      </c>
      <c r="C35" s="21">
        <v>4</v>
      </c>
      <c r="D35" s="20" t="s">
        <v>5</v>
      </c>
      <c r="E35" s="19" t="s">
        <v>72</v>
      </c>
      <c r="G35" s="20">
        <f>IF(H35=0,0,G34+1)</f>
        <v>2</v>
      </c>
      <c r="H35" s="26" t="s">
        <v>64</v>
      </c>
      <c r="I35" s="21">
        <v>4</v>
      </c>
      <c r="J35" s="20" t="s">
        <v>5</v>
      </c>
      <c r="K35" s="25" t="s">
        <v>72</v>
      </c>
    </row>
    <row r="36" spans="1:12" s="14" customFormat="1" ht="33.75" customHeight="1" x14ac:dyDescent="0.35">
      <c r="A36" s="23">
        <f>IF(B36=0,0,A35+1)</f>
        <v>3</v>
      </c>
      <c r="B36" s="26" t="s">
        <v>42</v>
      </c>
      <c r="C36" s="21">
        <v>5</v>
      </c>
      <c r="D36" s="20" t="s">
        <v>29</v>
      </c>
      <c r="E36" s="19" t="s">
        <v>72</v>
      </c>
      <c r="G36" s="20">
        <f>IF(H36=0,0,G35+1)</f>
        <v>3</v>
      </c>
      <c r="H36" s="26" t="s">
        <v>44</v>
      </c>
      <c r="I36" s="21">
        <v>5</v>
      </c>
      <c r="J36" s="20" t="s">
        <v>29</v>
      </c>
      <c r="K36" s="25" t="s">
        <v>72</v>
      </c>
    </row>
    <row r="37" spans="1:12" s="14" customFormat="1" ht="33.75" customHeight="1" x14ac:dyDescent="0.4">
      <c r="A37" s="23">
        <f>IF(B37=0,0,A36+1)</f>
        <v>4</v>
      </c>
      <c r="B37" s="26" t="s">
        <v>37</v>
      </c>
      <c r="C37" s="21">
        <v>7</v>
      </c>
      <c r="D37" s="20" t="s">
        <v>29</v>
      </c>
      <c r="E37" s="19" t="s">
        <v>72</v>
      </c>
      <c r="G37" s="20">
        <f>IF(H37=0,0,G36+1)</f>
        <v>4</v>
      </c>
      <c r="H37" s="26" t="s">
        <v>48</v>
      </c>
      <c r="I37" s="21">
        <v>5</v>
      </c>
      <c r="J37" s="20" t="s">
        <v>29</v>
      </c>
      <c r="K37" s="25" t="s">
        <v>72</v>
      </c>
      <c r="L37" s="41"/>
    </row>
    <row r="38" spans="1:12" s="14" customFormat="1" ht="33.75" customHeight="1" thickBot="1" x14ac:dyDescent="0.45">
      <c r="A38" s="23">
        <f>IF(B38=0,0,A37+1)</f>
        <v>5</v>
      </c>
      <c r="B38" s="26" t="s">
        <v>63</v>
      </c>
      <c r="C38" s="21">
        <v>4</v>
      </c>
      <c r="D38" s="20" t="s">
        <v>5</v>
      </c>
      <c r="E38" s="19" t="s">
        <v>72</v>
      </c>
      <c r="G38" s="20">
        <v>5</v>
      </c>
      <c r="H38" s="26" t="s">
        <v>65</v>
      </c>
      <c r="I38" s="21">
        <v>1</v>
      </c>
      <c r="J38" s="20" t="s">
        <v>66</v>
      </c>
      <c r="K38" s="25" t="s">
        <v>72</v>
      </c>
      <c r="L38" s="41"/>
    </row>
    <row r="39" spans="1:12" s="14" customFormat="1" ht="33.75" customHeight="1" thickBot="1" x14ac:dyDescent="0.4">
      <c r="A39" s="31">
        <f>IF(B39=0,0,MAX(A34:A38)+1)</f>
        <v>6</v>
      </c>
      <c r="B39" s="62" t="s">
        <v>80</v>
      </c>
      <c r="C39" s="29">
        <v>5</v>
      </c>
      <c r="D39" s="20" t="s">
        <v>5</v>
      </c>
      <c r="E39" s="19" t="s">
        <v>72</v>
      </c>
      <c r="G39" s="20">
        <v>6</v>
      </c>
      <c r="H39" s="26" t="s">
        <v>67</v>
      </c>
      <c r="I39" s="21">
        <v>5</v>
      </c>
      <c r="J39" s="20" t="s">
        <v>5</v>
      </c>
      <c r="K39" s="25" t="s">
        <v>72</v>
      </c>
    </row>
    <row r="40" spans="1:12" s="14" customFormat="1" ht="33.5" customHeight="1" thickBot="1" x14ac:dyDescent="0.4">
      <c r="G40" s="30">
        <v>7</v>
      </c>
      <c r="H40" s="62" t="s">
        <v>80</v>
      </c>
      <c r="I40" s="29">
        <v>5</v>
      </c>
      <c r="J40" s="20" t="s">
        <v>5</v>
      </c>
      <c r="K40" s="25" t="s">
        <v>72</v>
      </c>
    </row>
    <row r="41" spans="1:12" s="14" customFormat="1" ht="25.5" customHeight="1" x14ac:dyDescent="0.35">
      <c r="A41" s="18">
        <f>IF(B41=0,0,#REF!+1)</f>
        <v>0</v>
      </c>
      <c r="B41" s="17"/>
      <c r="C41" s="16"/>
      <c r="G41" s="14">
        <f>IF(H41=0,0,#REF!+1)</f>
        <v>0</v>
      </c>
      <c r="H41" s="17"/>
      <c r="I41" s="16"/>
      <c r="K41" s="15"/>
    </row>
    <row r="42" spans="1:12" s="8" customFormat="1" ht="28.5" customHeight="1" thickBot="1" x14ac:dyDescent="0.4">
      <c r="A42" s="13"/>
      <c r="B42" s="12" t="str">
        <f>CONCATENATE("ВСЬОГО ЗА ",A32)</f>
        <v>ВСЬОГО ЗА ІІІ СЕМЕСТР</v>
      </c>
      <c r="C42" s="11">
        <f>SUM(C34:C39)</f>
        <v>30</v>
      </c>
      <c r="D42" s="10"/>
      <c r="E42" s="10"/>
      <c r="F42" s="10"/>
      <c r="G42" s="10"/>
      <c r="H42" s="12" t="str">
        <f>CONCATENATE("ВСЬОГО ЗА ",G32)</f>
        <v>ВСЬОГО ЗА VІ СЕМЕСТР</v>
      </c>
      <c r="I42" s="11">
        <f>SUM(I34:I40)</f>
        <v>30</v>
      </c>
      <c r="J42" s="10"/>
      <c r="K42" s="9"/>
    </row>
    <row r="43" spans="1:12" s="14" customFormat="1" ht="6.75" customHeight="1" thickBot="1" x14ac:dyDescent="0.4">
      <c r="A43" s="27"/>
      <c r="B43" s="16"/>
      <c r="C43" s="28"/>
      <c r="D43" s="28"/>
      <c r="E43" s="27"/>
      <c r="G43" s="27"/>
      <c r="H43" s="16"/>
      <c r="I43" s="28"/>
      <c r="J43" s="28"/>
      <c r="K43" s="27"/>
    </row>
    <row r="44" spans="1:12" s="14" customFormat="1" ht="25.5" customHeight="1" x14ac:dyDescent="0.35">
      <c r="A44" s="46" t="s">
        <v>8</v>
      </c>
      <c r="B44" s="47"/>
      <c r="C44" s="47"/>
      <c r="D44" s="47"/>
      <c r="E44" s="47"/>
      <c r="F44" s="47"/>
      <c r="G44" s="47"/>
      <c r="H44" s="47"/>
      <c r="I44" s="47"/>
      <c r="J44" s="47"/>
      <c r="K44" s="48"/>
    </row>
    <row r="45" spans="1:12" s="14" customFormat="1" ht="21" customHeight="1" x14ac:dyDescent="0.35">
      <c r="A45" s="43" t="s">
        <v>7</v>
      </c>
      <c r="B45" s="44"/>
      <c r="C45" s="44"/>
      <c r="D45" s="44"/>
      <c r="E45" s="44"/>
      <c r="G45" s="44" t="s">
        <v>6</v>
      </c>
      <c r="H45" s="44"/>
      <c r="I45" s="44"/>
      <c r="J45" s="44"/>
      <c r="K45" s="49"/>
    </row>
    <row r="46" spans="1:12" s="14" customFormat="1" ht="30" customHeight="1" x14ac:dyDescent="0.45">
      <c r="A46" s="50" t="s">
        <v>1</v>
      </c>
      <c r="B46" s="51"/>
      <c r="C46" s="51"/>
      <c r="D46" s="51"/>
      <c r="E46" s="51"/>
      <c r="F46" s="24"/>
      <c r="G46" s="51" t="s">
        <v>1</v>
      </c>
      <c r="H46" s="51"/>
      <c r="I46" s="51"/>
      <c r="J46" s="51"/>
      <c r="K46" s="52"/>
    </row>
    <row r="47" spans="1:12" s="14" customFormat="1" ht="33.75" customHeight="1" x14ac:dyDescent="0.35">
      <c r="A47" s="23">
        <f>IF(B47=0,0,1)</f>
        <v>1</v>
      </c>
      <c r="B47" s="22" t="s">
        <v>46</v>
      </c>
      <c r="C47" s="21">
        <v>7</v>
      </c>
      <c r="D47" s="20" t="s">
        <v>29</v>
      </c>
      <c r="E47" s="19" t="s">
        <v>72</v>
      </c>
      <c r="G47" s="20">
        <f>IF(H47=0,0,1)</f>
        <v>1</v>
      </c>
      <c r="H47" s="26" t="s">
        <v>52</v>
      </c>
      <c r="I47" s="21">
        <v>4</v>
      </c>
      <c r="J47" s="20" t="s">
        <v>29</v>
      </c>
      <c r="K47" s="25" t="s">
        <v>72</v>
      </c>
    </row>
    <row r="48" spans="1:12" s="14" customFormat="1" ht="33.75" customHeight="1" x14ac:dyDescent="0.35">
      <c r="A48" s="23">
        <f>IF(B48=0,0,A47+1)</f>
        <v>2</v>
      </c>
      <c r="B48" s="22" t="s">
        <v>47</v>
      </c>
      <c r="C48" s="21">
        <v>5</v>
      </c>
      <c r="D48" s="20" t="s">
        <v>29</v>
      </c>
      <c r="E48" s="19" t="s">
        <v>72</v>
      </c>
      <c r="G48" s="20">
        <f>IF(H48=0,0,G47+1)</f>
        <v>2</v>
      </c>
      <c r="H48" s="26" t="s">
        <v>70</v>
      </c>
      <c r="I48" s="21">
        <v>5</v>
      </c>
      <c r="J48" s="20" t="s">
        <v>5</v>
      </c>
      <c r="K48" s="25" t="s">
        <v>72</v>
      </c>
    </row>
    <row r="49" spans="1:11" s="14" customFormat="1" ht="33.75" customHeight="1" thickBot="1" x14ac:dyDescent="0.4">
      <c r="A49" s="23">
        <f>IF(B49=0,0,A48+1)</f>
        <v>3</v>
      </c>
      <c r="B49" s="22" t="s">
        <v>68</v>
      </c>
      <c r="C49" s="21">
        <v>4</v>
      </c>
      <c r="D49" s="20" t="s">
        <v>5</v>
      </c>
      <c r="E49" s="19" t="s">
        <v>72</v>
      </c>
      <c r="G49" s="20">
        <f>IF(H49=0,0,G48+1)</f>
        <v>3</v>
      </c>
      <c r="H49" s="26" t="s">
        <v>71</v>
      </c>
      <c r="I49" s="21">
        <v>1</v>
      </c>
      <c r="J49" s="20" t="s">
        <v>51</v>
      </c>
      <c r="K49" s="25" t="s">
        <v>72</v>
      </c>
    </row>
    <row r="50" spans="1:11" s="14" customFormat="1" ht="33.75" customHeight="1" thickBot="1" x14ac:dyDescent="0.4">
      <c r="A50" s="23">
        <f>IF(B50=0,0,A49+1)</f>
        <v>4</v>
      </c>
      <c r="B50" s="26" t="s">
        <v>45</v>
      </c>
      <c r="C50" s="21">
        <v>5</v>
      </c>
      <c r="D50" s="20" t="s">
        <v>29</v>
      </c>
      <c r="E50" s="19" t="s">
        <v>72</v>
      </c>
      <c r="G50" s="30">
        <v>4</v>
      </c>
      <c r="H50" s="62" t="s">
        <v>80</v>
      </c>
      <c r="I50" s="29">
        <v>5</v>
      </c>
      <c r="J50" s="20" t="s">
        <v>5</v>
      </c>
      <c r="K50" s="25" t="s">
        <v>72</v>
      </c>
    </row>
    <row r="51" spans="1:11" s="14" customFormat="1" ht="33.75" customHeight="1" thickBot="1" x14ac:dyDescent="0.4">
      <c r="A51" s="23">
        <f>IF(B51=0,0,A50+1)</f>
        <v>5</v>
      </c>
      <c r="B51" s="26" t="s">
        <v>50</v>
      </c>
      <c r="C51" s="21">
        <v>2</v>
      </c>
      <c r="D51" s="20" t="s">
        <v>51</v>
      </c>
      <c r="E51" s="19" t="s">
        <v>72</v>
      </c>
      <c r="G51" s="30">
        <v>5</v>
      </c>
      <c r="H51" s="63" t="s">
        <v>81</v>
      </c>
      <c r="I51" s="29">
        <v>5</v>
      </c>
      <c r="J51" s="20" t="s">
        <v>5</v>
      </c>
      <c r="K51" s="25" t="s">
        <v>72</v>
      </c>
    </row>
    <row r="52" spans="1:11" s="14" customFormat="1" ht="33.75" customHeight="1" thickBot="1" x14ac:dyDescent="0.4">
      <c r="A52" s="23">
        <v>6</v>
      </c>
      <c r="B52" s="26" t="s">
        <v>69</v>
      </c>
      <c r="C52" s="21">
        <v>2</v>
      </c>
      <c r="D52" s="20" t="s">
        <v>5</v>
      </c>
      <c r="E52" s="19" t="s">
        <v>72</v>
      </c>
      <c r="G52" s="30">
        <v>6</v>
      </c>
      <c r="H52" s="63" t="s">
        <v>81</v>
      </c>
      <c r="I52" s="29">
        <v>5</v>
      </c>
      <c r="J52" s="20" t="s">
        <v>29</v>
      </c>
      <c r="K52" s="25" t="s">
        <v>72</v>
      </c>
    </row>
    <row r="53" spans="1:11" s="14" customFormat="1" ht="33.75" customHeight="1" thickBot="1" x14ac:dyDescent="0.4">
      <c r="A53" s="31">
        <v>7</v>
      </c>
      <c r="B53" s="62" t="s">
        <v>80</v>
      </c>
      <c r="C53" s="29">
        <v>5</v>
      </c>
      <c r="D53" s="20" t="s">
        <v>5</v>
      </c>
      <c r="E53" s="19" t="s">
        <v>72</v>
      </c>
      <c r="G53" s="30">
        <v>7</v>
      </c>
      <c r="H53" s="63" t="s">
        <v>81</v>
      </c>
      <c r="I53" s="29">
        <v>5</v>
      </c>
      <c r="J53" s="20" t="s">
        <v>5</v>
      </c>
      <c r="K53" s="25" t="s">
        <v>72</v>
      </c>
    </row>
    <row r="54" spans="1:11" s="14" customFormat="1" ht="12" customHeight="1" x14ac:dyDescent="0.35">
      <c r="A54" s="43"/>
      <c r="B54" s="44"/>
      <c r="C54" s="44"/>
      <c r="D54" s="44"/>
      <c r="E54" s="44"/>
    </row>
    <row r="55" spans="1:11" s="14" customFormat="1" ht="28.5" customHeight="1" thickBot="1" x14ac:dyDescent="0.4">
      <c r="A55" s="13"/>
      <c r="B55" s="12" t="str">
        <f>CONCATENATE("ВСЬОГО ЗА ",A45)</f>
        <v>ВСЬОГО ЗА V СЕМЕСТР</v>
      </c>
      <c r="C55" s="11">
        <f>SUM(C47:C54)</f>
        <v>30</v>
      </c>
      <c r="D55" s="10"/>
      <c r="E55" s="10"/>
      <c r="F55" s="10"/>
      <c r="G55" s="10"/>
      <c r="H55" s="12" t="str">
        <f>CONCATENATE("ВСЬОГО ЗА ",G45)</f>
        <v>ВСЬОГО ЗА VІ СЕМЕСТР</v>
      </c>
      <c r="I55" s="11">
        <f>SUM(I47:I53)</f>
        <v>30</v>
      </c>
      <c r="J55" s="10"/>
      <c r="K55" s="9"/>
    </row>
    <row r="56" spans="1:11" s="14" customFormat="1" ht="6.75" customHeight="1" thickBot="1" x14ac:dyDescent="0.4">
      <c r="A56" s="27"/>
      <c r="B56" s="16"/>
      <c r="C56" s="28"/>
      <c r="D56" s="28"/>
      <c r="E56" s="27"/>
      <c r="G56" s="27"/>
      <c r="H56" s="16"/>
      <c r="I56" s="28"/>
      <c r="J56" s="28"/>
      <c r="K56" s="27"/>
    </row>
    <row r="57" spans="1:11" s="8" customFormat="1" ht="28.5" customHeight="1" x14ac:dyDescent="0.35">
      <c r="A57" s="46" t="s">
        <v>4</v>
      </c>
      <c r="B57" s="47"/>
      <c r="C57" s="47"/>
      <c r="D57" s="47"/>
      <c r="E57" s="47"/>
      <c r="F57" s="47"/>
      <c r="G57" s="47"/>
      <c r="H57" s="47"/>
      <c r="I57" s="47"/>
      <c r="J57" s="47"/>
      <c r="K57" s="48"/>
    </row>
    <row r="58" spans="1:11" s="14" customFormat="1" ht="22.5" customHeight="1" x14ac:dyDescent="0.35">
      <c r="A58" s="43" t="s">
        <v>3</v>
      </c>
      <c r="B58" s="44"/>
      <c r="C58" s="44"/>
      <c r="D58" s="44"/>
      <c r="E58" s="44"/>
      <c r="G58" s="44" t="s">
        <v>2</v>
      </c>
      <c r="H58" s="44"/>
      <c r="I58" s="44"/>
      <c r="J58" s="44"/>
      <c r="K58" s="49"/>
    </row>
    <row r="59" spans="1:11" s="14" customFormat="1" ht="25.5" customHeight="1" x14ac:dyDescent="0.45">
      <c r="A59" s="50" t="s">
        <v>1</v>
      </c>
      <c r="B59" s="51"/>
      <c r="C59" s="51"/>
      <c r="D59" s="51"/>
      <c r="E59" s="51"/>
      <c r="F59" s="24"/>
      <c r="G59" s="51" t="s">
        <v>1</v>
      </c>
      <c r="H59" s="51"/>
      <c r="I59" s="51"/>
      <c r="J59" s="51"/>
      <c r="K59" s="52"/>
    </row>
    <row r="60" spans="1:11" s="14" customFormat="1" ht="30" customHeight="1" x14ac:dyDescent="0.35">
      <c r="A60" s="23">
        <f>IF(B60=0,0,1)</f>
        <v>1</v>
      </c>
      <c r="B60" s="26" t="s">
        <v>49</v>
      </c>
      <c r="C60" s="21">
        <v>5</v>
      </c>
      <c r="D60" s="20" t="s">
        <v>5</v>
      </c>
      <c r="E60" s="19" t="s">
        <v>72</v>
      </c>
      <c r="G60" s="20">
        <f>IF(H60=0,0,1)</f>
        <v>1</v>
      </c>
      <c r="H60" s="26" t="s">
        <v>55</v>
      </c>
      <c r="I60" s="21">
        <v>2</v>
      </c>
      <c r="J60" s="20" t="s">
        <v>5</v>
      </c>
      <c r="K60" s="19" t="s">
        <v>72</v>
      </c>
    </row>
    <row r="61" spans="1:11" s="14" customFormat="1" ht="31.5" customHeight="1" x14ac:dyDescent="0.35">
      <c r="A61" s="23">
        <f>IF(B61=0,0,A60+1)</f>
        <v>2</v>
      </c>
      <c r="B61" s="26" t="s">
        <v>53</v>
      </c>
      <c r="C61" s="21">
        <v>5</v>
      </c>
      <c r="D61" s="20" t="s">
        <v>29</v>
      </c>
      <c r="E61" s="19" t="s">
        <v>72</v>
      </c>
      <c r="G61" s="20">
        <f>IF(H61=0,0,G60+1)</f>
        <v>2</v>
      </c>
      <c r="H61" s="26" t="s">
        <v>56</v>
      </c>
      <c r="I61" s="21">
        <v>3</v>
      </c>
      <c r="J61" s="20" t="s">
        <v>51</v>
      </c>
      <c r="K61" s="19" t="s">
        <v>72</v>
      </c>
    </row>
    <row r="62" spans="1:11" s="14" customFormat="1" ht="31.5" customHeight="1" thickBot="1" x14ac:dyDescent="0.4">
      <c r="A62" s="23">
        <v>3</v>
      </c>
      <c r="B62" s="26" t="s">
        <v>54</v>
      </c>
      <c r="C62" s="21">
        <v>5</v>
      </c>
      <c r="D62" s="20" t="s">
        <v>29</v>
      </c>
      <c r="E62" s="19" t="s">
        <v>72</v>
      </c>
      <c r="G62" s="20">
        <f>IF(H62=0,0,G61+1)</f>
        <v>3</v>
      </c>
      <c r="H62" s="26" t="s">
        <v>57</v>
      </c>
      <c r="I62" s="21">
        <v>5</v>
      </c>
      <c r="J62" s="20" t="s">
        <v>51</v>
      </c>
      <c r="K62" s="19" t="s">
        <v>72</v>
      </c>
    </row>
    <row r="63" spans="1:11" s="14" customFormat="1" ht="33.75" customHeight="1" thickBot="1" x14ac:dyDescent="0.4">
      <c r="A63" s="31">
        <v>4</v>
      </c>
      <c r="B63" s="62" t="s">
        <v>80</v>
      </c>
      <c r="C63" s="29">
        <v>5</v>
      </c>
      <c r="D63" s="20" t="s">
        <v>5</v>
      </c>
      <c r="E63" s="19" t="s">
        <v>72</v>
      </c>
      <c r="G63" s="20">
        <f>IF(H63=0,0,G62+1)</f>
        <v>4</v>
      </c>
      <c r="H63" s="26" t="s">
        <v>58</v>
      </c>
      <c r="I63" s="21">
        <v>2</v>
      </c>
      <c r="J63" s="20" t="s">
        <v>59</v>
      </c>
      <c r="K63" s="19" t="s">
        <v>72</v>
      </c>
    </row>
    <row r="64" spans="1:11" s="14" customFormat="1" ht="33.75" customHeight="1" thickBot="1" x14ac:dyDescent="0.4">
      <c r="A64" s="23">
        <f>IF(B64=0,0,MAX(A60:A63)+1)</f>
        <v>5</v>
      </c>
      <c r="B64" s="63" t="s">
        <v>81</v>
      </c>
      <c r="C64" s="21">
        <v>5</v>
      </c>
      <c r="D64" s="20" t="s">
        <v>29</v>
      </c>
      <c r="E64" s="19" t="s">
        <v>72</v>
      </c>
      <c r="G64" s="20">
        <v>5</v>
      </c>
      <c r="H64" s="26" t="s">
        <v>60</v>
      </c>
      <c r="I64" s="21">
        <v>8</v>
      </c>
      <c r="J64" s="20" t="s">
        <v>61</v>
      </c>
      <c r="K64" s="19" t="s">
        <v>72</v>
      </c>
    </row>
    <row r="65" spans="1:11" s="14" customFormat="1" ht="31.5" customHeight="1" thickBot="1" x14ac:dyDescent="0.5">
      <c r="A65" s="23">
        <f>IF(B65=0,0,A64+1)</f>
        <v>6</v>
      </c>
      <c r="B65" s="63" t="s">
        <v>81</v>
      </c>
      <c r="C65" s="21">
        <v>5</v>
      </c>
      <c r="D65" s="20" t="s">
        <v>29</v>
      </c>
      <c r="E65" s="19" t="s">
        <v>72</v>
      </c>
      <c r="F65" s="24"/>
      <c r="G65" s="30">
        <v>6</v>
      </c>
      <c r="H65" s="63" t="s">
        <v>81</v>
      </c>
      <c r="I65" s="29">
        <v>5</v>
      </c>
      <c r="J65" s="20" t="s">
        <v>29</v>
      </c>
      <c r="K65" s="19" t="s">
        <v>72</v>
      </c>
    </row>
    <row r="66" spans="1:11" s="14" customFormat="1" ht="33.75" customHeight="1" thickBot="1" x14ac:dyDescent="0.4">
      <c r="G66" s="30">
        <v>7</v>
      </c>
      <c r="H66" s="63" t="s">
        <v>81</v>
      </c>
      <c r="I66" s="29">
        <v>5</v>
      </c>
      <c r="J66" s="20" t="s">
        <v>29</v>
      </c>
      <c r="K66" s="19" t="s">
        <v>72</v>
      </c>
    </row>
    <row r="67" spans="1:11" s="14" customFormat="1" ht="33" customHeight="1" thickBot="1" x14ac:dyDescent="0.4">
      <c r="A67" s="13"/>
      <c r="B67" s="12" t="str">
        <f>CONCATENATE("ВСЬОГО ЗА ",A58)</f>
        <v>ВСЬОГО ЗА VIІ СЕМЕСТР</v>
      </c>
      <c r="C67" s="11">
        <f>SUM(C60:C65)</f>
        <v>30</v>
      </c>
      <c r="D67" s="10"/>
      <c r="E67" s="10"/>
      <c r="F67" s="10"/>
      <c r="G67" s="10"/>
      <c r="H67" s="12" t="str">
        <f>CONCATENATE("ВСЬОГО ЗА ",G58)</f>
        <v>ВСЬОГО ЗА VIІІ СЕМЕСТР</v>
      </c>
      <c r="I67" s="11">
        <f>SUM(I60:I66)</f>
        <v>30</v>
      </c>
      <c r="J67" s="10"/>
      <c r="K67" s="9"/>
    </row>
    <row r="68" spans="1:11" s="14" customFormat="1" ht="27.75" customHeight="1" x14ac:dyDescent="0.35">
      <c r="A68" s="1"/>
      <c r="B68" s="1"/>
      <c r="C68" s="1"/>
      <c r="D68" s="1"/>
      <c r="E68" s="1"/>
      <c r="F68" s="1"/>
      <c r="G68" s="2"/>
      <c r="H68" s="1"/>
      <c r="I68" s="1"/>
      <c r="J68" s="1"/>
      <c r="K68" s="1"/>
    </row>
    <row r="69" spans="1:11" s="8" customFormat="1" ht="28.5" customHeight="1" x14ac:dyDescent="0.35">
      <c r="A69" s="1"/>
      <c r="B69" s="1"/>
      <c r="C69" s="1"/>
      <c r="D69" s="1"/>
      <c r="E69" s="1"/>
      <c r="F69" s="1"/>
      <c r="G69" s="2"/>
      <c r="H69" s="1"/>
      <c r="I69" s="1"/>
      <c r="J69" s="1"/>
      <c r="K69" s="1"/>
    </row>
    <row r="70" spans="1:11" ht="22.5" customHeight="1" x14ac:dyDescent="0.45">
      <c r="A70" s="3"/>
      <c r="B70" s="7">
        <f ca="1">TODAY(  )</f>
        <v>42667</v>
      </c>
      <c r="C70" s="45" t="str">
        <f>CONCATENATE("_________________________",LEFT(C7,1)&amp;". ",C6)</f>
        <v>_________________________Я. Касперович</v>
      </c>
      <c r="D70" s="45"/>
      <c r="E70" s="45"/>
      <c r="F70" s="45"/>
      <c r="G70" s="45"/>
      <c r="H70" s="45"/>
      <c r="I70" s="3"/>
      <c r="J70" s="3"/>
      <c r="K70" s="3"/>
    </row>
    <row r="71" spans="1:11" ht="65.25" customHeight="1" x14ac:dyDescent="0.35">
      <c r="A71" s="3"/>
      <c r="B71" s="6"/>
      <c r="C71" s="3"/>
      <c r="D71" s="3"/>
      <c r="E71" s="3"/>
      <c r="F71" s="3"/>
      <c r="G71" s="4"/>
      <c r="H71" s="3"/>
      <c r="I71" s="3"/>
      <c r="J71" s="3"/>
      <c r="K71" s="3"/>
    </row>
    <row r="72" spans="1:11" s="3" customFormat="1" ht="28.5" customHeight="1" x14ac:dyDescent="0.35">
      <c r="B72" s="6" t="s">
        <v>0</v>
      </c>
      <c r="G72" s="4"/>
    </row>
    <row r="73" spans="1:11" s="3" customFormat="1" ht="28.5" customHeight="1" x14ac:dyDescent="0.35">
      <c r="B73" s="6" t="str">
        <f>CONCATENATE(C9," ___________________________________________")</f>
        <v>Економічної інформатики ___________________________________________</v>
      </c>
      <c r="G73" s="4"/>
      <c r="H73" s="5" t="s">
        <v>62</v>
      </c>
    </row>
    <row r="74" spans="1:11" s="3" customFormat="1" ht="22.5" x14ac:dyDescent="0.35">
      <c r="G74" s="4"/>
    </row>
    <row r="75" spans="1:11" s="3" customFormat="1" ht="22.5" x14ac:dyDescent="0.35">
      <c r="A75" s="1"/>
      <c r="B75" s="1"/>
      <c r="C75" s="1"/>
      <c r="D75" s="1"/>
      <c r="E75" s="1"/>
      <c r="F75" s="1"/>
      <c r="G75" s="2"/>
      <c r="H75" s="1"/>
      <c r="I75" s="1"/>
      <c r="J75" s="1"/>
      <c r="K75" s="1"/>
    </row>
    <row r="76" spans="1:11" s="3" customFormat="1" ht="22.5" x14ac:dyDescent="0.35">
      <c r="A76" s="1"/>
      <c r="B76" s="1"/>
      <c r="C76" s="1"/>
      <c r="D76" s="1"/>
      <c r="E76" s="1"/>
      <c r="F76" s="1"/>
      <c r="G76" s="2"/>
      <c r="H76" s="1"/>
      <c r="I76" s="1"/>
      <c r="J76" s="1"/>
      <c r="K76" s="1"/>
    </row>
  </sheetData>
  <mergeCells count="36">
    <mergeCell ref="C70:H70"/>
    <mergeCell ref="A17:K17"/>
    <mergeCell ref="A44:K44"/>
    <mergeCell ref="A45:E45"/>
    <mergeCell ref="G45:K45"/>
    <mergeCell ref="A46:E46"/>
    <mergeCell ref="G46:K46"/>
    <mergeCell ref="A33:E33"/>
    <mergeCell ref="G33:K33"/>
    <mergeCell ref="C10:H10"/>
    <mergeCell ref="C11:H11"/>
    <mergeCell ref="C12:H12"/>
    <mergeCell ref="A3:K3"/>
    <mergeCell ref="A4:K4"/>
    <mergeCell ref="C6:H6"/>
    <mergeCell ref="C7:H7"/>
    <mergeCell ref="C9:H9"/>
    <mergeCell ref="C8:H8"/>
    <mergeCell ref="A13:B13"/>
    <mergeCell ref="A18:E18"/>
    <mergeCell ref="G18:K18"/>
    <mergeCell ref="A19:E19"/>
    <mergeCell ref="G19:K19"/>
    <mergeCell ref="A31:K31"/>
    <mergeCell ref="A32:E32"/>
    <mergeCell ref="G32:K32"/>
    <mergeCell ref="A27:E27"/>
    <mergeCell ref="C13:H13"/>
    <mergeCell ref="I13:J13"/>
    <mergeCell ref="C14:E14"/>
    <mergeCell ref="A54:E54"/>
    <mergeCell ref="A57:K57"/>
    <mergeCell ref="A58:E58"/>
    <mergeCell ref="G58:K58"/>
    <mergeCell ref="A59:E59"/>
    <mergeCell ref="G59:K59"/>
  </mergeCells>
  <conditionalFormatting sqref="D50:D51 J64 D20:D26">
    <cfRule type="cellIs" dxfId="37" priority="52" operator="equal">
      <formula>"Екзамен"</formula>
    </cfRule>
  </conditionalFormatting>
  <conditionalFormatting sqref="J20:J26">
    <cfRule type="cellIs" dxfId="36" priority="51" operator="equal">
      <formula>"Екзамен"</formula>
    </cfRule>
  </conditionalFormatting>
  <conditionalFormatting sqref="D34:D38">
    <cfRule type="cellIs" dxfId="35" priority="50" operator="equal">
      <formula>"Екзамен"</formula>
    </cfRule>
  </conditionalFormatting>
  <conditionalFormatting sqref="J34:J37">
    <cfRule type="cellIs" dxfId="34" priority="49" operator="equal">
      <formula>"Екзамен"</formula>
    </cfRule>
  </conditionalFormatting>
  <conditionalFormatting sqref="J47">
    <cfRule type="cellIs" dxfId="33" priority="41" operator="equal">
      <formula>"Екзамен"</formula>
    </cfRule>
  </conditionalFormatting>
  <conditionalFormatting sqref="J60:J63">
    <cfRule type="cellIs" dxfId="32" priority="42" operator="equal">
      <formula>"Екзамен"</formula>
    </cfRule>
  </conditionalFormatting>
  <conditionalFormatting sqref="D61">
    <cfRule type="cellIs" dxfId="31" priority="48" operator="equal">
      <formula>"Екзамен"</formula>
    </cfRule>
  </conditionalFormatting>
  <conditionalFormatting sqref="D47">
    <cfRule type="cellIs" dxfId="30" priority="47" operator="equal">
      <formula>"Екзамен"</formula>
    </cfRule>
  </conditionalFormatting>
  <conditionalFormatting sqref="D48:D49">
    <cfRule type="cellIs" dxfId="29" priority="46" operator="equal">
      <formula>"Екзамен"</formula>
    </cfRule>
  </conditionalFormatting>
  <conditionalFormatting sqref="J48">
    <cfRule type="cellIs" dxfId="28" priority="45" operator="equal">
      <formula>"Екзамен"</formula>
    </cfRule>
  </conditionalFormatting>
  <conditionalFormatting sqref="J49">
    <cfRule type="cellIs" dxfId="27" priority="44" operator="equal">
      <formula>"Екзамен"</formula>
    </cfRule>
  </conditionalFormatting>
  <conditionalFormatting sqref="D64:D65">
    <cfRule type="cellIs" dxfId="26" priority="38" operator="equal">
      <formula>"Екзамен"</formula>
    </cfRule>
  </conditionalFormatting>
  <conditionalFormatting sqref="D60">
    <cfRule type="cellIs" dxfId="25" priority="40" operator="equal">
      <formula>"Екзамен"</formula>
    </cfRule>
  </conditionalFormatting>
  <conditionalFormatting sqref="J27">
    <cfRule type="cellIs" dxfId="24" priority="32" operator="equal">
      <formula>"Екзамен"</formula>
    </cfRule>
  </conditionalFormatting>
  <conditionalFormatting sqref="H51:H53 B64:B65">
    <cfRule type="cellIs" dxfId="23" priority="36" operator="equal">
      <formula>0</formula>
    </cfRule>
  </conditionalFormatting>
  <conditionalFormatting sqref="C6:H6">
    <cfRule type="cellIs" dxfId="22" priority="35" operator="equal">
      <formula>0</formula>
    </cfRule>
  </conditionalFormatting>
  <conditionalFormatting sqref="C7:H7 C8">
    <cfRule type="cellIs" dxfId="21" priority="34" operator="equal">
      <formula>0</formula>
    </cfRule>
  </conditionalFormatting>
  <conditionalFormatting sqref="B39">
    <cfRule type="cellIs" dxfId="20" priority="29" operator="equal">
      <formula>0</formula>
    </cfRule>
  </conditionalFormatting>
  <conditionalFormatting sqref="J53">
    <cfRule type="cellIs" dxfId="17" priority="21" operator="equal">
      <formula>"Екзамен"</formula>
    </cfRule>
  </conditionalFormatting>
  <conditionalFormatting sqref="J66">
    <cfRule type="cellIs" dxfId="14" priority="15" operator="equal">
      <formula>"Екзамен"</formula>
    </cfRule>
  </conditionalFormatting>
  <conditionalFormatting sqref="J38">
    <cfRule type="cellIs" dxfId="13" priority="14" operator="equal">
      <formula>"Екзамен"</formula>
    </cfRule>
  </conditionalFormatting>
  <conditionalFormatting sqref="J39">
    <cfRule type="cellIs" dxfId="12" priority="13" operator="equal">
      <formula>"Екзамен"</formula>
    </cfRule>
  </conditionalFormatting>
  <conditionalFormatting sqref="D52">
    <cfRule type="cellIs" dxfId="11" priority="12" operator="equal">
      <formula>"Екзамен"</formula>
    </cfRule>
  </conditionalFormatting>
  <conditionalFormatting sqref="D62">
    <cfRule type="cellIs" dxfId="10" priority="11" operator="equal">
      <formula>"Екзамен"</formula>
    </cfRule>
  </conditionalFormatting>
  <conditionalFormatting sqref="H40">
    <cfRule type="cellIs" dxfId="9" priority="9" operator="equal">
      <formula>0</formula>
    </cfRule>
  </conditionalFormatting>
  <conditionalFormatting sqref="B63">
    <cfRule type="cellIs" dxfId="8" priority="6" operator="equal">
      <formula>0</formula>
    </cfRule>
  </conditionalFormatting>
  <conditionalFormatting sqref="H50">
    <cfRule type="cellIs" dxfId="7" priority="8" operator="equal">
      <formula>0</formula>
    </cfRule>
  </conditionalFormatting>
  <conditionalFormatting sqref="B53">
    <cfRule type="cellIs" dxfId="6" priority="7" operator="equal">
      <formula>0</formula>
    </cfRule>
  </conditionalFormatting>
  <conditionalFormatting sqref="J65">
    <cfRule type="cellIs" dxfId="2" priority="3" operator="equal">
      <formula>"Екзамен"</formula>
    </cfRule>
  </conditionalFormatting>
  <conditionalFormatting sqref="H65">
    <cfRule type="cellIs" dxfId="1" priority="2" operator="equal">
      <formula>0</formula>
    </cfRule>
  </conditionalFormatting>
  <conditionalFormatting sqref="H66">
    <cfRule type="cellIs" dxfId="0" priority="1" operator="equal">
      <formula>0</formula>
    </cfRule>
  </conditionalFormatting>
  <hyperlinks>
    <hyperlink ref="C12" r:id="rId1"/>
  </hyperlinks>
  <pageMargins left="0.27" right="0.23622047244094491" top="0.39370078740157483" bottom="0.35433070866141736" header="0.31496062992125984" footer="0.31496062992125984"/>
  <pageSetup paperSize="9" scale="57" orientation="portrait" r:id="rId2"/>
  <rowBreaks count="1" manualBreakCount="1">
    <brk id="42" max="10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БАКАЛАВР</vt:lpstr>
      <vt:lpstr>БАКАЛАВР!Print_Area</vt:lpstr>
      <vt:lpstr>БАКАЛАВР!Print_Titles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</dc:creator>
  <cp:lastModifiedBy>Oleksandr Rozdolskyi</cp:lastModifiedBy>
  <cp:lastPrinted>2016-02-15T08:26:49Z</cp:lastPrinted>
  <dcterms:created xsi:type="dcterms:W3CDTF">2016-01-23T15:36:01Z</dcterms:created>
  <dcterms:modified xsi:type="dcterms:W3CDTF">2016-10-24T06:51:17Z</dcterms:modified>
</cp:coreProperties>
</file>