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oleksandrrozdolskyi/Repos/hneu-personal-account/src/test/resources/parser/"/>
    </mc:Choice>
  </mc:AlternateContent>
  <bookViews>
    <workbookView xWindow="0" yWindow="460" windowWidth="19200" windowHeight="11000"/>
  </bookViews>
  <sheets>
    <sheet name="БАКАЛАВР" sheetId="1" r:id="rId1"/>
  </sheets>
  <definedNames>
    <definedName name="_xlnm.Print_Area" localSheetId="0">БАКАЛАВР!$A$1:$K$75</definedName>
    <definedName name="_xlnm.Print_Titles" localSheetId="0">БАКАЛАВР!$15:$15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" l="1"/>
  <c r="C72" i="1"/>
  <c r="G68" i="1"/>
  <c r="G67" i="1"/>
  <c r="A20" i="1"/>
  <c r="A21" i="1"/>
  <c r="A22" i="1"/>
  <c r="A23" i="1"/>
  <c r="A24" i="1"/>
  <c r="G20" i="1"/>
  <c r="G21" i="1"/>
  <c r="G22" i="1"/>
  <c r="G23" i="1"/>
  <c r="G24" i="1"/>
  <c r="A27" i="1"/>
  <c r="G27" i="1"/>
  <c r="B28" i="1"/>
  <c r="C28" i="1"/>
  <c r="H28" i="1"/>
  <c r="I28" i="1"/>
  <c r="A33" i="1"/>
  <c r="A34" i="1"/>
  <c r="A35" i="1"/>
  <c r="A36" i="1"/>
  <c r="A37" i="1"/>
  <c r="G33" i="1"/>
  <c r="G34" i="1"/>
  <c r="G35" i="1"/>
  <c r="G36" i="1"/>
  <c r="A40" i="1"/>
  <c r="G40" i="1"/>
  <c r="A41" i="1"/>
  <c r="G41" i="1"/>
  <c r="B42" i="1"/>
  <c r="C42" i="1"/>
  <c r="H42" i="1"/>
  <c r="I42" i="1"/>
  <c r="A47" i="1"/>
  <c r="A48" i="1"/>
  <c r="A49" i="1"/>
  <c r="A50" i="1"/>
  <c r="A51" i="1"/>
  <c r="G47" i="1"/>
  <c r="G48" i="1"/>
  <c r="G49" i="1"/>
  <c r="A54" i="1"/>
  <c r="G51" i="1"/>
  <c r="G53" i="1"/>
  <c r="G54" i="1"/>
  <c r="B56" i="1"/>
  <c r="C56" i="1"/>
  <c r="H56" i="1"/>
  <c r="I56" i="1"/>
  <c r="A61" i="1"/>
  <c r="A62" i="1"/>
  <c r="G61" i="1"/>
  <c r="G62" i="1"/>
  <c r="G63" i="1"/>
  <c r="G64" i="1"/>
  <c r="A67" i="1"/>
  <c r="A68" i="1"/>
  <c r="B69" i="1"/>
  <c r="C69" i="1"/>
  <c r="H69" i="1"/>
  <c r="I69" i="1"/>
  <c r="B72" i="1"/>
  <c r="B75" i="1"/>
</calcChain>
</file>

<file path=xl/sharedStrings.xml><?xml version="1.0" encoding="utf-8"?>
<sst xmlns="http://schemas.openxmlformats.org/spreadsheetml/2006/main" count="161" uniqueCount="86">
  <si>
    <t>Декан факультету</t>
  </si>
  <si>
    <t>НОРМАТИВНА СКЛАДОВА ОСВІТНЬО-ПРОФЕСІЙНОЇ ПРОГРАМИ</t>
  </si>
  <si>
    <t>VIІІ СЕМЕСТР</t>
  </si>
  <si>
    <t>VIІ СЕМЕСТР</t>
  </si>
  <si>
    <t>4 КУРС</t>
  </si>
  <si>
    <t>(перелік навчальних дисциплін для вибору представлені на офіційному сайті Університету</t>
  </si>
  <si>
    <t>http://www.hneu.edu.ua/Elective_component_of_educational_and_professional_programs</t>
  </si>
  <si>
    <t>МАЙНОР 4 або ВІЛЬНИЙ МАЙНОР 4</t>
  </si>
  <si>
    <t>МАЙНОР 3 або ВІЛЬНИЙ МАЙНОР 3</t>
  </si>
  <si>
    <t>VІ СЕМЕСТР</t>
  </si>
  <si>
    <t>V СЕМЕСТР</t>
  </si>
  <si>
    <t>3 КУРС</t>
  </si>
  <si>
    <t>МАЙНОР 2 або ВІЛЬНИЙ МАЙНОР 2</t>
  </si>
  <si>
    <t>МАЙНОР 1 або ВІЛЬНИЙ МАЙНОР 1</t>
  </si>
  <si>
    <t>ІІІ СЕМЕСТР</t>
  </si>
  <si>
    <t>2 КУРС</t>
  </si>
  <si>
    <t>ІІ СЕМЕСТР</t>
  </si>
  <si>
    <t>І СЕМЕСТР</t>
  </si>
  <si>
    <t>1 КУРС</t>
  </si>
  <si>
    <t>Форма підсумкового контролю</t>
  </si>
  <si>
    <t>Кількість кредитів ЄКТС</t>
  </si>
  <si>
    <t>Назва навчальної складової                                                                            освітньо-професійної програми</t>
  </si>
  <si>
    <t>№</t>
  </si>
  <si>
    <t>НАПРЯМ ПІДГОТОВКИ :</t>
  </si>
  <si>
    <t>контактна інформація :</t>
  </si>
  <si>
    <t>рік вступу :</t>
  </si>
  <si>
    <t>факультет :</t>
  </si>
  <si>
    <t>ім’я, по батькові :</t>
  </si>
  <si>
    <t>ІНДИВІДУАЛЬНИЙ НАВЧАЛЬНИЙ ПЛАН</t>
  </si>
  <si>
    <t>Прізвище</t>
  </si>
  <si>
    <t>Економічної інформатики</t>
  </si>
  <si>
    <r>
      <t xml:space="preserve">Навчальна практика </t>
    </r>
    <r>
      <rPr>
        <i/>
        <sz val="14"/>
        <rFont val="Arial Narrow"/>
        <family val="2"/>
        <charset val="204"/>
      </rPr>
      <t>"Університетська освіта"</t>
    </r>
  </si>
  <si>
    <r>
      <t xml:space="preserve">Українська мова </t>
    </r>
    <r>
      <rPr>
        <i/>
        <sz val="14"/>
        <rFont val="Arial Narrow"/>
        <family val="2"/>
        <charset val="204"/>
      </rPr>
      <t>(за професійним спрямуванням)</t>
    </r>
  </si>
  <si>
    <t>Екзамен</t>
  </si>
  <si>
    <t>Вступ до комп'ютерних наук</t>
  </si>
  <si>
    <t>Фізика, електротехніка та електроніка</t>
  </si>
  <si>
    <t>Математичний аналіз</t>
  </si>
  <si>
    <t>Програмування</t>
  </si>
  <si>
    <t>Соціально-економічна історія України</t>
  </si>
  <si>
    <t>Лінійна алгебра та аналітична геометрія</t>
  </si>
  <si>
    <t>Алгоритми та структури даних</t>
  </si>
  <si>
    <t>Комп'ютерна графіка та візуалізація</t>
  </si>
  <si>
    <r>
      <t xml:space="preserve">Тренінг-курс </t>
    </r>
    <r>
      <rPr>
        <sz val="14"/>
        <rFont val="Arial Narrow"/>
        <family val="2"/>
        <charset val="204"/>
      </rPr>
      <t>"БЕЗПЕКА ЖИТТЄДІЯЛЬНОСТІ"</t>
    </r>
  </si>
  <si>
    <t>Філософія</t>
  </si>
  <si>
    <t>Дискретна математика</t>
  </si>
  <si>
    <t>Основи об'єктно-орієнтованого програмування</t>
  </si>
  <si>
    <t>Теорія ймовірностей, ймовірнісні процеси та математична статистика</t>
  </si>
  <si>
    <t>Системний аналіз та проектування інформаційних систем</t>
  </si>
  <si>
    <t>Комп'ютерні мережі</t>
  </si>
  <si>
    <t>Моделювання систем та методи оптимізацій</t>
  </si>
  <si>
    <t>Веб-технології та веб-дизайн</t>
  </si>
  <si>
    <t>Бази даних</t>
  </si>
  <si>
    <t>Розподілені та паралельні обчислення</t>
  </si>
  <si>
    <t>Захист інформації</t>
  </si>
  <si>
    <t>Системи штучного інтелекту</t>
  </si>
  <si>
    <r>
      <t>Тренінг-курс </t>
    </r>
    <r>
      <rPr>
        <sz val="14"/>
        <rFont val="Arial Narrow"/>
        <family val="2"/>
        <charset val="204"/>
      </rPr>
      <t>«Основи охорони праці»</t>
    </r>
  </si>
  <si>
    <t>Комплексний тренінг</t>
  </si>
  <si>
    <t>Переддипломна практика</t>
  </si>
  <si>
    <t>Державний екзамен з іноземної мови</t>
  </si>
  <si>
    <t>Дипломний проект</t>
  </si>
  <si>
    <t>Г. П. КОЦ</t>
  </si>
  <si>
    <t>Комп'ютерна схемотехніка та архітектура комп'ютера</t>
  </si>
  <si>
    <t>Операційні системи</t>
  </si>
  <si>
    <t xml:space="preserve">Теорія інформації і кодування </t>
  </si>
  <si>
    <t>Моделювання інформаційних систем</t>
  </si>
  <si>
    <t>Тренінг з основ управління IT-проектами</t>
  </si>
  <si>
    <t>Технології розробки та тестування програмного забезпечення</t>
  </si>
  <si>
    <t>НАВЧАЛЬНА ДИСЦИПЛІНА ПРАВОВОГО СПРЯМУВАННЯ</t>
  </si>
  <si>
    <t>Оцінка</t>
  </si>
  <si>
    <t>група:</t>
  </si>
  <si>
    <t>серія паспорту:</t>
  </si>
  <si>
    <t>122 КОМП'ЮТЕРНІ НАУКИ ТА ІНФОРМАЦІЙНІ ТЕХНОЛОГІЇ</t>
  </si>
  <si>
    <r>
      <t xml:space="preserve">Іноземна мова </t>
    </r>
    <r>
      <rPr>
        <i/>
        <sz val="14"/>
        <rFont val="Arial Narrow"/>
        <family val="2"/>
        <charset val="204"/>
      </rPr>
      <t>(за професійним спрямуванням)</t>
    </r>
  </si>
  <si>
    <t>Комплексний курсовий проект: програмування</t>
  </si>
  <si>
    <t>Виробнича практика</t>
  </si>
  <si>
    <t>Комплексний курсовий проект: проектування</t>
  </si>
  <si>
    <t>Комп'ютерні системи</t>
  </si>
  <si>
    <t>Іноземна мова академічної та професійної комунікації</t>
  </si>
  <si>
    <t>ВАРІАТИВНА СЛАДОВА ОСВІТНЬО-ПРОФЕСІЙНОЇ ПРОГРАМИ</t>
  </si>
  <si>
    <t>6.04.51.16.03</t>
  </si>
  <si>
    <t>Скороход</t>
  </si>
  <si>
    <t>Олександр Андрійович</t>
  </si>
  <si>
    <t>259422</t>
  </si>
  <si>
    <t>0952168010</t>
  </si>
  <si>
    <t>mopis101@gmail.com</t>
  </si>
  <si>
    <t>Залік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</si>
</sst>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b/>
      <i/>
      <sz val="11"/>
      <color theme="1"/>
      <name val="Arial Narrow"/>
      <family val="2"/>
      <charset val="204"/>
    </font>
    <font>
      <sz val="18"/>
      <color theme="1"/>
      <name val="Arial Narrow"/>
      <family val="2"/>
      <charset val="204"/>
    </font>
    <font>
      <b/>
      <i/>
      <sz val="18"/>
      <color theme="1"/>
      <name val="Arial Narrow"/>
      <family val="2"/>
      <charset val="204"/>
    </font>
    <font>
      <sz val="14"/>
      <color theme="1"/>
      <name val="Arial Narrow"/>
      <family val="2"/>
      <charset val="204"/>
    </font>
    <font>
      <b/>
      <sz val="14"/>
      <color theme="1"/>
      <name val="Arial Narrow"/>
      <family val="2"/>
      <charset val="204"/>
    </font>
    <font>
      <b/>
      <sz val="14"/>
      <name val="Arial Narrow"/>
      <family val="2"/>
      <charset val="204"/>
    </font>
    <font>
      <i/>
      <sz val="14"/>
      <color theme="1"/>
      <name val="Arial Narrow"/>
      <family val="2"/>
      <charset val="204"/>
    </font>
    <font>
      <b/>
      <sz val="14"/>
      <color theme="3"/>
      <name val="Arial Narrow"/>
      <family val="2"/>
      <charset val="204"/>
    </font>
    <font>
      <b/>
      <i/>
      <sz val="14"/>
      <color theme="1"/>
      <name val="Arial Narrow"/>
      <family val="2"/>
      <charset val="204"/>
    </font>
    <font>
      <b/>
      <sz val="18"/>
      <color theme="3"/>
      <name val="Arial Narrow"/>
      <family val="2"/>
      <charset val="204"/>
    </font>
    <font>
      <b/>
      <sz val="20"/>
      <color theme="1"/>
      <name val="Arial Narrow"/>
      <family val="2"/>
      <charset val="204"/>
    </font>
    <font>
      <b/>
      <sz val="12"/>
      <color theme="1"/>
      <name val="Arial Narrow"/>
      <family val="2"/>
      <charset val="204"/>
    </font>
    <font>
      <b/>
      <sz val="11"/>
      <color theme="1"/>
      <name val="Arial Narrow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2"/>
      <color theme="1"/>
      <name val="Arial Narrow"/>
      <family val="2"/>
      <charset val="204"/>
    </font>
    <font>
      <b/>
      <sz val="18"/>
      <color theme="1"/>
      <name val="Arial Narrow"/>
      <family val="2"/>
      <charset val="204"/>
    </font>
    <font>
      <sz val="12"/>
      <color theme="3"/>
      <name val="Arial Narrow"/>
      <family val="2"/>
      <charset val="204"/>
    </font>
    <font>
      <b/>
      <sz val="24"/>
      <color theme="1"/>
      <name val="Arial Narrow"/>
      <family val="2"/>
      <charset val="204"/>
    </font>
    <font>
      <b/>
      <sz val="20"/>
      <color theme="3"/>
      <name val="Arial Narrow"/>
      <family val="2"/>
      <charset val="204"/>
    </font>
    <font>
      <b/>
      <sz val="48"/>
      <color rgb="FF002060"/>
      <name val="Arial Narrow"/>
      <family val="2"/>
      <charset val="204"/>
    </font>
    <font>
      <sz val="14"/>
      <name val="Arial Narrow"/>
      <family val="2"/>
      <charset val="204"/>
    </font>
    <font>
      <i/>
      <sz val="14"/>
      <name val="Arial Narrow"/>
      <family val="2"/>
      <charset val="204"/>
    </font>
    <font>
      <sz val="8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4"/>
      <color rgb="FF000000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70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indent="8"/>
    </xf>
    <xf numFmtId="164" fontId="3" fillId="2" borderId="0" xfId="0" applyNumberFormat="1" applyFont="1" applyFill="1" applyAlignment="1">
      <alignment horizontal="left" indent="8"/>
    </xf>
    <xf numFmtId="0" fontId="5" fillId="2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right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wrapText="1"/>
    </xf>
    <xf numFmtId="0" fontId="8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5" fillId="2" borderId="0" xfId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left" vertical="top" wrapText="1" indent="1"/>
    </xf>
    <xf numFmtId="0" fontId="1" fillId="2" borderId="0" xfId="0" applyFont="1" applyFill="1" applyBorder="1" applyAlignment="1">
      <alignment vertical="center" wrapText="1"/>
    </xf>
    <xf numFmtId="0" fontId="18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wrapText="1"/>
    </xf>
    <xf numFmtId="0" fontId="20" fillId="2" borderId="0" xfId="0" applyFont="1" applyFill="1" applyAlignment="1">
      <alignment horizontal="right" wrapText="1"/>
    </xf>
    <xf numFmtId="0" fontId="20" fillId="2" borderId="0" xfId="0" applyFont="1" applyFill="1" applyAlignment="1">
      <alignment horizontal="right" vertical="top" wrapText="1"/>
    </xf>
    <xf numFmtId="0" fontId="9" fillId="2" borderId="0" xfId="0" applyFont="1" applyFill="1" applyBorder="1" applyAlignment="1">
      <alignment wrapText="1"/>
    </xf>
    <xf numFmtId="0" fontId="20" fillId="2" borderId="0" xfId="0" applyFont="1" applyFill="1" applyAlignment="1">
      <alignment horizontal="right" wrapText="1"/>
    </xf>
    <xf numFmtId="0" fontId="7" fillId="2" borderId="19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wrapText="1"/>
    </xf>
    <xf numFmtId="0" fontId="9" fillId="2" borderId="10" xfId="0" applyFont="1" applyFill="1" applyBorder="1" applyAlignment="1">
      <alignment horizontal="center" wrapText="1"/>
    </xf>
    <xf numFmtId="0" fontId="9" fillId="2" borderId="14" xfId="0" applyFont="1" applyFill="1" applyBorder="1" applyAlignment="1">
      <alignment horizontal="center" wrapText="1"/>
    </xf>
    <xf numFmtId="0" fontId="20" fillId="2" borderId="0" xfId="0" applyFont="1" applyFill="1" applyAlignment="1">
      <alignment horizontal="right" vertical="top" wrapText="1"/>
    </xf>
    <xf numFmtId="0" fontId="19" fillId="2" borderId="0" xfId="0" applyFont="1" applyFill="1" applyBorder="1" applyAlignment="1">
      <alignment wrapText="1"/>
    </xf>
    <xf numFmtId="0" fontId="19" fillId="2" borderId="0" xfId="0" applyFont="1" applyFill="1" applyBorder="1" applyAlignment="1">
      <alignment horizontal="left" wrapText="1" indent="1"/>
    </xf>
    <xf numFmtId="0" fontId="17" fillId="2" borderId="10" xfId="0" applyFont="1" applyFill="1" applyBorder="1" applyAlignment="1">
      <alignment horizontal="left" vertical="top" wrapText="1"/>
    </xf>
    <xf numFmtId="0" fontId="12" fillId="2" borderId="0" xfId="0" applyFont="1" applyFill="1" applyBorder="1" applyAlignment="1">
      <alignment horizontal="left" wrapText="1"/>
    </xf>
    <xf numFmtId="49" fontId="12" fillId="2" borderId="0" xfId="0" applyNumberFormat="1" applyFont="1" applyFill="1" applyBorder="1" applyAlignment="1">
      <alignment wrapText="1"/>
    </xf>
    <xf numFmtId="0" fontId="21" fillId="2" borderId="0" xfId="0" applyFont="1" applyFill="1" applyAlignment="1">
      <alignment horizontal="center" vertical="top"/>
    </xf>
    <xf numFmtId="0" fontId="12" fillId="2" borderId="0" xfId="0" applyFont="1" applyFill="1" applyBorder="1" applyAlignment="1">
      <alignment wrapText="1"/>
    </xf>
    <xf numFmtId="49" fontId="19" fillId="2" borderId="0" xfId="0" applyNumberFormat="1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center" wrapText="1"/>
    </xf>
    <xf numFmtId="0" fontId="26" fillId="4" borderId="6" xfId="0" applyFont="1" applyFill="1" applyBorder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Открывавшаяся гиперссылка" xfId="2" builtinId="9" hidden="1"/>
  </cellStyles>
  <dxfs count="8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728861</xdr:colOff>
      <xdr:row>1</xdr:row>
      <xdr:rowOff>285749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0" y="0"/>
          <a:ext cx="13016111" cy="1349374"/>
          <a:chOff x="10633" y="6"/>
          <a:chExt cx="7649775" cy="854145"/>
        </a:xfrm>
      </xdr:grpSpPr>
      <xdr:pic>
        <xdr:nvPicPr>
          <xdr:cNvPr id="3" name="Рисунок 2">
            <a:extLst>
              <a:ext uri="{FF2B5EF4-FFF2-40B4-BE49-F238E27FC236}">
                <a16:creationId xmlns:a16="http://schemas.microsoft.com/office/drawing/2014/main" xmlns="" id="{00000000-0008-0000-0000-000003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33" y="6"/>
            <a:ext cx="7649775" cy="854145"/>
          </a:xfrm>
          <a:prstGeom prst="rect">
            <a:avLst/>
          </a:prstGeom>
        </xdr:spPr>
      </xdr:pic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xmlns="" id="{00000000-0008-0000-0000-000004000000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3569" y="14990"/>
            <a:ext cx="872240" cy="824624"/>
          </a:xfrm>
          <a:prstGeom prst="rect">
            <a:avLst/>
          </a:prstGeom>
        </xdr:spPr>
      </xdr:pic>
      <xdr:sp macro="" textlink="">
        <xdr:nvSpPr>
          <xdr:cNvPr id="5" name="Прямоугольник 4">
            <a:extLst>
              <a:ext uri="{FF2B5EF4-FFF2-40B4-BE49-F238E27FC236}">
                <a16:creationId xmlns:a16="http://schemas.microsoft.com/office/drawing/2014/main" xmlns="" id="{00000000-0008-0000-0000-000005000000}"/>
              </a:ext>
            </a:extLst>
          </xdr:cNvPr>
          <xdr:cNvSpPr/>
        </xdr:nvSpPr>
        <xdr:spPr>
          <a:xfrm>
            <a:off x="1229088" y="165649"/>
            <a:ext cx="6127574" cy="5487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ХАРКІВСЬКИЙ НАЦІОНАЛЬНИЙ ЕКОНОМІЧНИЙ </a:t>
            </a:r>
          </a:p>
          <a:p>
            <a:pPr>
              <a:spcAft>
                <a:spcPts val="0"/>
              </a:spcAft>
            </a:pP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УНІВЕРСИТЕТ</a:t>
            </a:r>
            <a:r>
              <a:rPr lang="uk-UA" sz="2800" b="1" cap="all" baseline="0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 </a:t>
            </a: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ІМЕНІ СЕМЕНА КУЗНЕЦЯ</a:t>
            </a:r>
            <a:endParaRPr lang="ru-RU" sz="28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uk-UA" sz="20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uk-UA" sz="20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ru-RU" sz="2000">
                <a:effectLst/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</xdr:txBody>
      </xdr:sp>
    </xdr:grpSp>
    <xdr:clientData/>
  </xdr:twoCellAnchor>
  <xdr:twoCellAnchor>
    <xdr:from>
      <xdr:col>7</xdr:col>
      <xdr:colOff>2381250</xdr:colOff>
      <xdr:row>4</xdr:row>
      <xdr:rowOff>238127</xdr:rowOff>
    </xdr:from>
    <xdr:to>
      <xdr:col>9</xdr:col>
      <xdr:colOff>666749</xdr:colOff>
      <xdr:row>11</xdr:row>
      <xdr:rowOff>83344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8512969" y="2393158"/>
          <a:ext cx="1988343" cy="2607467"/>
        </a:xfrm>
        <a:prstGeom prst="rect">
          <a:avLst/>
        </a:prstGeom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3200">
              <a:latin typeface="Arial Narrow" panose="020B0606020202030204" pitchFamily="34" charset="0"/>
            </a:rPr>
            <a:t>ФОТО</a:t>
          </a:r>
        </a:p>
      </xdr:txBody>
    </xdr:sp>
    <xdr:clientData/>
  </xdr:twoCellAnchor>
  <xdr:twoCellAnchor editAs="oneCell">
    <xdr:from>
      <xdr:col>7</xdr:col>
      <xdr:colOff>2381250</xdr:colOff>
      <xdr:row>4</xdr:row>
      <xdr:rowOff>238127</xdr:rowOff>
    </xdr:from>
    <xdr:to>
      <xdr:col>9</xdr:col>
      <xdr:colOff>792955</xdr:colOff>
      <xdr:row>11</xdr:row>
      <xdr:rowOff>119063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12969" y="2393158"/>
          <a:ext cx="2114549" cy="2643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pis101@gmail.com" TargetMode="External"/><Relationship Id="rId4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1" Type="http://schemas.openxmlformats.org/officeDocument/2006/relationships/hyperlink" Target="http://www.hneu.edu.ua/Elective_component_of_educational_and_professional_programs" TargetMode="External"/><Relationship Id="rId2" Type="http://schemas.openxmlformats.org/officeDocument/2006/relationships/hyperlink" Target="http://www.hneu.edu.ua/Elective_component_of_educational_and_professional_progra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showZeros="0" tabSelected="1" view="pageBreakPreview" topLeftCell="A60" zoomScale="80" zoomScaleNormal="90" zoomScaleSheetLayoutView="80" workbookViewId="0">
      <selection activeCell="D68" sqref="D68"/>
    </sheetView>
  </sheetViews>
  <sheetFormatPr baseColWidth="10" defaultColWidth="17.5" defaultRowHeight="14" x14ac:dyDescent="0.2"/>
  <cols>
    <col min="1" max="1" width="5.33203125" style="1" customWidth="1"/>
    <col min="2" max="2" width="45.5" style="1" customWidth="1"/>
    <col min="3" max="3" width="10" style="1" customWidth="1"/>
    <col min="4" max="4" width="13.6640625" style="1" customWidth="1"/>
    <col min="5" max="5" width="11.1640625" style="1" customWidth="1"/>
    <col min="6" max="6" width="0.83203125" style="1" customWidth="1"/>
    <col min="7" max="7" width="5.33203125" style="2" customWidth="1"/>
    <col min="8" max="8" width="45.5" style="1" customWidth="1"/>
    <col min="9" max="9" width="10" style="1" customWidth="1"/>
    <col min="10" max="10" width="13.6640625" style="1" customWidth="1"/>
    <col min="11" max="11" width="11.1640625" style="1" customWidth="1"/>
    <col min="12" max="12" width="0.6640625" style="1" customWidth="1"/>
    <col min="13" max="14" width="30" style="1" customWidth="1"/>
    <col min="15" max="15" width="53.5" style="1" customWidth="1"/>
    <col min="16" max="16" width="48.6640625" style="1" customWidth="1"/>
    <col min="17" max="16384" width="17.5" style="1"/>
  </cols>
  <sheetData>
    <row r="1" spans="1:11" ht="84.75" customHeight="1" x14ac:dyDescent="0.2"/>
    <row r="2" spans="1:11" ht="24" customHeight="1" x14ac:dyDescent="0.2"/>
    <row r="3" spans="1:11" ht="6.75" customHeight="1" x14ac:dyDescent="0.2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</row>
    <row r="4" spans="1:11" ht="54" customHeight="1" x14ac:dyDescent="0.2">
      <c r="A4" s="65" t="s">
        <v>28</v>
      </c>
      <c r="B4" s="65"/>
      <c r="C4" s="65"/>
      <c r="D4" s="65"/>
      <c r="E4" s="65"/>
      <c r="F4" s="65"/>
      <c r="G4" s="65"/>
      <c r="H4" s="65"/>
      <c r="I4" s="65"/>
      <c r="J4" s="65"/>
      <c r="K4" s="65"/>
    </row>
    <row r="5" spans="1:11" ht="23.25" customHeight="1" x14ac:dyDescent="0.2"/>
    <row r="6" spans="1:11" ht="33" customHeight="1" x14ac:dyDescent="0.3">
      <c r="B6" s="43" t="s">
        <v>29</v>
      </c>
      <c r="C6" s="60" t="s">
        <v>80</v>
      </c>
      <c r="D6" s="60"/>
      <c r="E6" s="60"/>
      <c r="F6" s="60"/>
      <c r="G6" s="60"/>
      <c r="H6" s="60"/>
    </row>
    <row r="7" spans="1:11" ht="27.75" customHeight="1" x14ac:dyDescent="0.3">
      <c r="B7" s="44" t="s">
        <v>27</v>
      </c>
      <c r="C7" s="60" t="s">
        <v>81</v>
      </c>
      <c r="D7" s="60"/>
      <c r="E7" s="60"/>
      <c r="F7" s="60"/>
      <c r="G7" s="60"/>
      <c r="H7" s="60"/>
    </row>
    <row r="8" spans="1:11" ht="27.75" customHeight="1" x14ac:dyDescent="0.3">
      <c r="B8" s="44" t="s">
        <v>70</v>
      </c>
      <c r="C8" s="67" t="s">
        <v>82</v>
      </c>
      <c r="D8" s="67"/>
      <c r="E8" s="67"/>
      <c r="F8" s="67"/>
      <c r="G8" s="67"/>
      <c r="H8" s="67"/>
    </row>
    <row r="9" spans="1:11" ht="37.5" customHeight="1" x14ac:dyDescent="0.25">
      <c r="B9" s="43" t="s">
        <v>26</v>
      </c>
      <c r="C9" s="66" t="s">
        <v>30</v>
      </c>
      <c r="D9" s="66"/>
      <c r="E9" s="66"/>
      <c r="F9" s="66"/>
      <c r="G9" s="66"/>
      <c r="H9" s="66"/>
    </row>
    <row r="10" spans="1:11" ht="30" customHeight="1" x14ac:dyDescent="0.25">
      <c r="B10" s="43" t="s">
        <v>25</v>
      </c>
      <c r="C10" s="63">
        <v>2016</v>
      </c>
      <c r="D10" s="63"/>
      <c r="E10" s="63"/>
      <c r="F10" s="63"/>
      <c r="G10" s="63"/>
      <c r="H10" s="63"/>
    </row>
    <row r="11" spans="1:11" s="42" customFormat="1" ht="37.5" customHeight="1" x14ac:dyDescent="0.25">
      <c r="B11" s="43" t="s">
        <v>24</v>
      </c>
      <c r="C11" s="64" t="s">
        <v>83</v>
      </c>
      <c r="D11" s="64"/>
      <c r="E11" s="64"/>
      <c r="F11" s="64"/>
      <c r="G11" s="64"/>
      <c r="H11" s="64"/>
    </row>
    <row r="12" spans="1:11" ht="26.25" customHeight="1" x14ac:dyDescent="0.25">
      <c r="B12" s="41"/>
      <c r="C12" s="64" t="s">
        <v>84</v>
      </c>
      <c r="D12" s="64"/>
      <c r="E12" s="64"/>
      <c r="F12" s="64"/>
      <c r="G12" s="64"/>
      <c r="H12" s="64"/>
    </row>
    <row r="13" spans="1:11" ht="60" customHeight="1" x14ac:dyDescent="0.3">
      <c r="A13" s="59" t="s">
        <v>23</v>
      </c>
      <c r="B13" s="59"/>
      <c r="C13" s="60" t="s">
        <v>71</v>
      </c>
      <c r="D13" s="60"/>
      <c r="E13" s="60"/>
      <c r="F13" s="60"/>
      <c r="G13" s="60"/>
      <c r="H13" s="60"/>
      <c r="I13" s="61"/>
      <c r="J13" s="61"/>
      <c r="K13" s="40"/>
    </row>
    <row r="14" spans="1:11" ht="24.75" customHeight="1" x14ac:dyDescent="0.25">
      <c r="B14" s="46" t="s">
        <v>69</v>
      </c>
      <c r="C14" s="62" t="s">
        <v>79</v>
      </c>
      <c r="D14" s="62"/>
      <c r="E14" s="62"/>
      <c r="F14" s="39"/>
      <c r="G14" s="39"/>
      <c r="H14" s="39"/>
    </row>
    <row r="15" spans="1:11" s="14" customFormat="1" ht="52.5" customHeight="1" x14ac:dyDescent="0.2">
      <c r="A15" s="36" t="s">
        <v>22</v>
      </c>
      <c r="B15" s="38" t="s">
        <v>21</v>
      </c>
      <c r="C15" s="37" t="s">
        <v>20</v>
      </c>
      <c r="D15" s="37" t="s">
        <v>19</v>
      </c>
      <c r="E15" s="36" t="s">
        <v>68</v>
      </c>
      <c r="G15" s="36" t="s">
        <v>22</v>
      </c>
      <c r="H15" s="38" t="s">
        <v>21</v>
      </c>
      <c r="I15" s="37" t="s">
        <v>20</v>
      </c>
      <c r="J15" s="37" t="s">
        <v>19</v>
      </c>
      <c r="K15" s="36" t="s">
        <v>68</v>
      </c>
    </row>
    <row r="16" spans="1:11" s="14" customFormat="1" ht="4.5" customHeight="1" thickBot="1" x14ac:dyDescent="0.25">
      <c r="A16" s="29"/>
      <c r="B16" s="16"/>
      <c r="C16" s="30"/>
      <c r="D16" s="30"/>
      <c r="E16" s="29"/>
      <c r="G16" s="29"/>
      <c r="H16" s="16"/>
      <c r="I16" s="30"/>
      <c r="J16" s="30"/>
      <c r="K16" s="29"/>
    </row>
    <row r="17" spans="1:11" s="14" customFormat="1" ht="25.5" customHeight="1" x14ac:dyDescent="0.2">
      <c r="A17" s="52" t="s">
        <v>18</v>
      </c>
      <c r="B17" s="53"/>
      <c r="C17" s="53"/>
      <c r="D17" s="53"/>
      <c r="E17" s="53"/>
      <c r="F17" s="53"/>
      <c r="G17" s="53"/>
      <c r="H17" s="53"/>
      <c r="I17" s="53"/>
      <c r="J17" s="53"/>
      <c r="K17" s="54"/>
    </row>
    <row r="18" spans="1:11" s="14" customFormat="1" ht="21" customHeight="1" x14ac:dyDescent="0.2">
      <c r="A18" s="49" t="s">
        <v>17</v>
      </c>
      <c r="B18" s="50"/>
      <c r="C18" s="50"/>
      <c r="D18" s="50"/>
      <c r="E18" s="50"/>
      <c r="G18" s="50" t="s">
        <v>16</v>
      </c>
      <c r="H18" s="50"/>
      <c r="I18" s="50"/>
      <c r="J18" s="50"/>
      <c r="K18" s="55"/>
    </row>
    <row r="19" spans="1:11" s="14" customFormat="1" ht="30" customHeight="1" x14ac:dyDescent="0.25">
      <c r="A19" s="56" t="s">
        <v>1</v>
      </c>
      <c r="B19" s="57"/>
      <c r="C19" s="57"/>
      <c r="D19" s="57"/>
      <c r="E19" s="57"/>
      <c r="F19" s="26"/>
      <c r="G19" s="57" t="s">
        <v>1</v>
      </c>
      <c r="H19" s="57"/>
      <c r="I19" s="57"/>
      <c r="J19" s="57"/>
      <c r="K19" s="58"/>
    </row>
    <row r="20" spans="1:11" s="14" customFormat="1" ht="33.75" customHeight="1" x14ac:dyDescent="0.2">
      <c r="A20" s="23">
        <f>IF(B20=0,0,1)</f>
        <v>1</v>
      </c>
      <c r="B20" s="28" t="s">
        <v>31</v>
      </c>
      <c r="C20" s="21">
        <v>1</v>
      </c>
      <c r="D20" s="20" t="s">
        <v>85</v>
      </c>
      <c r="E20" s="19"/>
      <c r="G20" s="20">
        <f>IF(H20=0,0,1)</f>
        <v>1</v>
      </c>
      <c r="H20" s="28" t="s">
        <v>72</v>
      </c>
      <c r="I20" s="21">
        <v>5</v>
      </c>
      <c r="J20" s="20" t="s">
        <v>33</v>
      </c>
      <c r="K20" s="27"/>
    </row>
    <row r="21" spans="1:11" s="14" customFormat="1" ht="33.75" customHeight="1" x14ac:dyDescent="0.2">
      <c r="A21" s="23">
        <f t="shared" ref="A21:A23" si="0">IF(B21=0,0,A20+1)</f>
        <v>2</v>
      </c>
      <c r="B21" s="28" t="s">
        <v>72</v>
      </c>
      <c r="C21" s="21">
        <v>4</v>
      </c>
      <c r="D21" s="20" t="s">
        <v>85</v>
      </c>
      <c r="E21" s="19"/>
      <c r="G21" s="20">
        <f>IF(H21=0,0,G20+1)</f>
        <v>2</v>
      </c>
      <c r="H21" s="28" t="s">
        <v>38</v>
      </c>
      <c r="I21" s="21">
        <v>5</v>
      </c>
      <c r="J21" s="20" t="s">
        <v>33</v>
      </c>
      <c r="K21" s="27"/>
    </row>
    <row r="22" spans="1:11" s="14" customFormat="1" ht="33.75" customHeight="1" x14ac:dyDescent="0.2">
      <c r="A22" s="23">
        <f t="shared" si="0"/>
        <v>3</v>
      </c>
      <c r="B22" s="28" t="s">
        <v>39</v>
      </c>
      <c r="C22" s="21">
        <v>5</v>
      </c>
      <c r="D22" s="20" t="s">
        <v>33</v>
      </c>
      <c r="E22" s="19"/>
      <c r="G22" s="20">
        <f>IF(H22=0,0,G21+1)</f>
        <v>3</v>
      </c>
      <c r="H22" s="28" t="s">
        <v>36</v>
      </c>
      <c r="I22" s="21">
        <v>5</v>
      </c>
      <c r="J22" s="20" t="s">
        <v>33</v>
      </c>
      <c r="K22" s="27"/>
    </row>
    <row r="23" spans="1:11" s="14" customFormat="1" ht="33.75" customHeight="1" x14ac:dyDescent="0.2">
      <c r="A23" s="23">
        <f t="shared" si="0"/>
        <v>4</v>
      </c>
      <c r="B23" s="28" t="s">
        <v>34</v>
      </c>
      <c r="C23" s="21">
        <v>4</v>
      </c>
      <c r="D23" s="20" t="s">
        <v>85</v>
      </c>
      <c r="E23" s="19"/>
      <c r="G23" s="20">
        <f>IF(H23=0,0,G22+1)</f>
        <v>4</v>
      </c>
      <c r="H23" s="28" t="s">
        <v>32</v>
      </c>
      <c r="I23" s="21">
        <v>5</v>
      </c>
      <c r="J23" s="20" t="s">
        <v>33</v>
      </c>
      <c r="K23" s="27"/>
    </row>
    <row r="24" spans="1:11" s="14" customFormat="1" ht="33.75" customHeight="1" x14ac:dyDescent="0.2">
      <c r="A24" s="23">
        <f>IF(B24=0,0,A23+1)</f>
        <v>5</v>
      </c>
      <c r="B24" s="28" t="s">
        <v>35</v>
      </c>
      <c r="C24" s="21">
        <v>7</v>
      </c>
      <c r="D24" s="20" t="s">
        <v>33</v>
      </c>
      <c r="E24" s="19"/>
      <c r="G24" s="20">
        <f>IF(H24=0,0,G23+1)</f>
        <v>5</v>
      </c>
      <c r="H24" s="28" t="s">
        <v>40</v>
      </c>
      <c r="I24" s="21">
        <v>4</v>
      </c>
      <c r="J24" s="20" t="s">
        <v>85</v>
      </c>
      <c r="K24" s="27"/>
    </row>
    <row r="25" spans="1:11" s="14" customFormat="1" ht="33.75" customHeight="1" x14ac:dyDescent="0.2">
      <c r="A25" s="23">
        <v>6</v>
      </c>
      <c r="B25" s="22" t="s">
        <v>36</v>
      </c>
      <c r="C25" s="21">
        <v>4</v>
      </c>
      <c r="D25" s="20" t="s">
        <v>85</v>
      </c>
      <c r="E25" s="19"/>
      <c r="G25" s="20">
        <v>6</v>
      </c>
      <c r="H25" s="28" t="s">
        <v>41</v>
      </c>
      <c r="I25" s="21">
        <v>4</v>
      </c>
      <c r="J25" s="20" t="s">
        <v>85</v>
      </c>
      <c r="K25" s="27"/>
    </row>
    <row r="26" spans="1:11" s="14" customFormat="1" ht="33.75" customHeight="1" x14ac:dyDescent="0.2">
      <c r="A26" s="23">
        <v>7</v>
      </c>
      <c r="B26" s="22" t="s">
        <v>37</v>
      </c>
      <c r="C26" s="21">
        <v>5</v>
      </c>
      <c r="D26" s="20" t="s">
        <v>33</v>
      </c>
      <c r="E26" s="19"/>
      <c r="G26" s="20">
        <v>7</v>
      </c>
      <c r="H26" s="28" t="s">
        <v>42</v>
      </c>
      <c r="I26" s="21">
        <v>2</v>
      </c>
      <c r="J26" s="20" t="s">
        <v>85</v>
      </c>
      <c r="K26" s="27"/>
    </row>
    <row r="27" spans="1:11" s="14" customFormat="1" ht="12.75" customHeight="1" x14ac:dyDescent="0.2">
      <c r="A27" s="18">
        <f>IF(B27=0,0,#REF!+1)</f>
        <v>0</v>
      </c>
      <c r="B27" s="17"/>
      <c r="C27" s="16"/>
      <c r="G27" s="14">
        <f>IF(H27=0,0,#REF!+1)</f>
        <v>0</v>
      </c>
      <c r="H27" s="17"/>
      <c r="I27" s="16"/>
      <c r="K27" s="15"/>
    </row>
    <row r="28" spans="1:11" s="8" customFormat="1" ht="28.5" customHeight="1" thickBot="1" x14ac:dyDescent="0.25">
      <c r="A28" s="13"/>
      <c r="B28" s="12" t="str">
        <f>CONCATENATE("ВСЬОГО ЗА ",A18)</f>
        <v>ВСЬОГО ЗА І СЕМЕСТР</v>
      </c>
      <c r="C28" s="11">
        <f>SUM(C18:C26)</f>
        <v>30</v>
      </c>
      <c r="D28" s="10"/>
      <c r="E28" s="10"/>
      <c r="F28" s="10"/>
      <c r="G28" s="10"/>
      <c r="H28" s="12" t="str">
        <f>CONCATENATE("ВСЬОГО ЗА ",G18)</f>
        <v>ВСЬОГО ЗА ІІ СЕМЕСТР</v>
      </c>
      <c r="I28" s="11">
        <f>SUM(I18:I26)</f>
        <v>30</v>
      </c>
      <c r="J28" s="10"/>
      <c r="K28" s="9"/>
    </row>
    <row r="29" spans="1:11" s="14" customFormat="1" ht="6.75" customHeight="1" thickBot="1" x14ac:dyDescent="0.25">
      <c r="A29" s="29"/>
      <c r="B29" s="16"/>
      <c r="C29" s="30"/>
      <c r="D29" s="30"/>
      <c r="E29" s="29"/>
      <c r="G29" s="29"/>
      <c r="H29" s="16"/>
      <c r="I29" s="30"/>
      <c r="J29" s="30"/>
      <c r="K29" s="29"/>
    </row>
    <row r="30" spans="1:11" s="14" customFormat="1" ht="25.5" customHeight="1" x14ac:dyDescent="0.2">
      <c r="A30" s="52" t="s">
        <v>15</v>
      </c>
      <c r="B30" s="53"/>
      <c r="C30" s="53"/>
      <c r="D30" s="53"/>
      <c r="E30" s="53"/>
      <c r="F30" s="53"/>
      <c r="G30" s="53"/>
      <c r="H30" s="53"/>
      <c r="I30" s="53"/>
      <c r="J30" s="53"/>
      <c r="K30" s="54"/>
    </row>
    <row r="31" spans="1:11" s="14" customFormat="1" ht="21" customHeight="1" x14ac:dyDescent="0.2">
      <c r="A31" s="49" t="s">
        <v>14</v>
      </c>
      <c r="B31" s="50"/>
      <c r="C31" s="50"/>
      <c r="D31" s="50"/>
      <c r="E31" s="50"/>
      <c r="G31" s="50" t="s">
        <v>9</v>
      </c>
      <c r="H31" s="50"/>
      <c r="I31" s="50"/>
      <c r="J31" s="50"/>
      <c r="K31" s="55"/>
    </row>
    <row r="32" spans="1:11" s="14" customFormat="1" ht="30" customHeight="1" x14ac:dyDescent="0.25">
      <c r="A32" s="56" t="s">
        <v>1</v>
      </c>
      <c r="B32" s="57"/>
      <c r="C32" s="57"/>
      <c r="D32" s="57"/>
      <c r="E32" s="57"/>
      <c r="F32" s="26"/>
      <c r="G32" s="57" t="s">
        <v>1</v>
      </c>
      <c r="H32" s="57"/>
      <c r="I32" s="57"/>
      <c r="J32" s="57"/>
      <c r="K32" s="58"/>
    </row>
    <row r="33" spans="1:16" s="14" customFormat="1" ht="33.75" customHeight="1" x14ac:dyDescent="0.2">
      <c r="A33" s="23">
        <f>IF(B33=0,0,1)</f>
        <v>1</v>
      </c>
      <c r="B33" s="28" t="s">
        <v>43</v>
      </c>
      <c r="C33" s="21">
        <v>5</v>
      </c>
      <c r="D33" s="20" t="s">
        <v>33</v>
      </c>
      <c r="E33" s="19"/>
      <c r="G33" s="20">
        <f>IF(H33=0,0,1)</f>
        <v>1</v>
      </c>
      <c r="H33" s="28" t="s">
        <v>46</v>
      </c>
      <c r="I33" s="21">
        <v>5</v>
      </c>
      <c r="J33" s="20" t="s">
        <v>33</v>
      </c>
      <c r="K33" s="27"/>
    </row>
    <row r="34" spans="1:16" s="14" customFormat="1" ht="33.75" customHeight="1" x14ac:dyDescent="0.2">
      <c r="A34" s="23">
        <f>IF(B34=0,0,A33+1)</f>
        <v>2</v>
      </c>
      <c r="B34" s="28" t="s">
        <v>44</v>
      </c>
      <c r="C34" s="21">
        <v>4</v>
      </c>
      <c r="D34" s="20" t="s">
        <v>85</v>
      </c>
      <c r="E34" s="19"/>
      <c r="G34" s="20">
        <f>IF(H34=0,0,G33+1)</f>
        <v>2</v>
      </c>
      <c r="H34" s="28" t="s">
        <v>62</v>
      </c>
      <c r="I34" s="21">
        <v>4</v>
      </c>
      <c r="J34" s="20" t="s">
        <v>85</v>
      </c>
      <c r="K34" s="27"/>
    </row>
    <row r="35" spans="1:16" s="14" customFormat="1" ht="33.75" customHeight="1" x14ac:dyDescent="0.2">
      <c r="A35" s="23">
        <f>IF(B35=0,0,A34+1)</f>
        <v>3</v>
      </c>
      <c r="B35" s="28" t="s">
        <v>45</v>
      </c>
      <c r="C35" s="21">
        <v>5</v>
      </c>
      <c r="D35" s="20" t="s">
        <v>33</v>
      </c>
      <c r="E35" s="19"/>
      <c r="G35" s="20">
        <f>IF(H35=0,0,G34+1)</f>
        <v>3</v>
      </c>
      <c r="H35" s="28" t="s">
        <v>47</v>
      </c>
      <c r="I35" s="21">
        <v>5</v>
      </c>
      <c r="J35" s="20" t="s">
        <v>33</v>
      </c>
      <c r="K35" s="27"/>
    </row>
    <row r="36" spans="1:16" s="14" customFormat="1" ht="33.75" customHeight="1" x14ac:dyDescent="0.2">
      <c r="A36" s="23">
        <f>IF(B36=0,0,A35+1)</f>
        <v>4</v>
      </c>
      <c r="B36" s="28" t="s">
        <v>40</v>
      </c>
      <c r="C36" s="21">
        <v>7</v>
      </c>
      <c r="D36" s="20" t="s">
        <v>33</v>
      </c>
      <c r="E36" s="19"/>
      <c r="G36" s="20">
        <f>IF(H36=0,0,G35+1)</f>
        <v>4</v>
      </c>
      <c r="H36" s="28" t="s">
        <v>51</v>
      </c>
      <c r="I36" s="21">
        <v>6</v>
      </c>
      <c r="J36" s="20" t="s">
        <v>33</v>
      </c>
      <c r="K36" s="27"/>
      <c r="L36" s="45"/>
      <c r="M36" s="45"/>
      <c r="N36" s="45"/>
      <c r="O36" s="45"/>
    </row>
    <row r="37" spans="1:16" s="14" customFormat="1" ht="33.75" customHeight="1" x14ac:dyDescent="0.2">
      <c r="A37" s="23">
        <f>IF(B37=0,0,A36+1)</f>
        <v>5</v>
      </c>
      <c r="B37" s="28" t="s">
        <v>61</v>
      </c>
      <c r="C37" s="21">
        <v>4</v>
      </c>
      <c r="D37" s="20" t="s">
        <v>85</v>
      </c>
      <c r="E37" s="19"/>
      <c r="G37" s="20">
        <v>5</v>
      </c>
      <c r="H37" s="28" t="s">
        <v>73</v>
      </c>
      <c r="I37" s="21">
        <v>1</v>
      </c>
      <c r="J37" s="20" t="s">
        <v>85</v>
      </c>
      <c r="K37" s="27"/>
      <c r="L37" s="45"/>
      <c r="M37" s="45"/>
      <c r="N37" s="45"/>
      <c r="O37" s="45"/>
    </row>
    <row r="38" spans="1:16" s="14" customFormat="1" ht="33.75" customHeight="1" x14ac:dyDescent="0.2">
      <c r="G38" s="20">
        <v>6</v>
      </c>
      <c r="H38" s="28" t="s">
        <v>63</v>
      </c>
      <c r="I38" s="21">
        <v>4</v>
      </c>
      <c r="J38" s="20" t="s">
        <v>85</v>
      </c>
      <c r="K38" s="27"/>
    </row>
    <row r="39" spans="1:16" s="14" customFormat="1" ht="30" customHeight="1" thickBot="1" x14ac:dyDescent="0.3">
      <c r="A39" s="51" t="s">
        <v>78</v>
      </c>
      <c r="B39" s="51"/>
      <c r="C39" s="51"/>
      <c r="D39" s="51"/>
      <c r="E39" s="51"/>
      <c r="F39" s="26"/>
      <c r="G39" s="51" t="s">
        <v>78</v>
      </c>
      <c r="H39" s="51"/>
      <c r="I39" s="51"/>
      <c r="J39" s="51"/>
      <c r="K39" s="51"/>
    </row>
    <row r="40" spans="1:16" s="14" customFormat="1" ht="33.75" customHeight="1" thickBot="1" x14ac:dyDescent="0.25">
      <c r="A40" s="33">
        <f>IF(B40=0,0,MAX(A33:A37)+1)</f>
        <v>0</v>
      </c>
      <c r="B40" s="25"/>
      <c r="C40" s="31">
        <v>5</v>
      </c>
      <c r="D40" s="20" t="s">
        <v>85</v>
      </c>
      <c r="E40" s="19"/>
      <c r="G40" s="32">
        <f>IF(H40=0,0,MAX(G33:G37)+1)</f>
        <v>0</v>
      </c>
      <c r="H40" s="25"/>
      <c r="I40" s="31">
        <v>5</v>
      </c>
      <c r="J40" s="20" t="s">
        <v>85</v>
      </c>
      <c r="K40" s="27"/>
      <c r="M40" s="24" t="s">
        <v>13</v>
      </c>
      <c r="N40" s="24" t="s">
        <v>12</v>
      </c>
      <c r="O40" s="34" t="s">
        <v>6</v>
      </c>
      <c r="P40" s="35" t="s">
        <v>5</v>
      </c>
    </row>
    <row r="41" spans="1:16" s="14" customFormat="1" ht="6.75" customHeight="1" x14ac:dyDescent="0.2">
      <c r="A41" s="18">
        <f>IF(B41=0,0,#REF!+1)</f>
        <v>0</v>
      </c>
      <c r="B41" s="17"/>
      <c r="C41" s="16"/>
      <c r="G41" s="14">
        <f>IF(H41=0,0,#REF!+1)</f>
        <v>0</v>
      </c>
      <c r="H41" s="17"/>
      <c r="I41" s="16"/>
      <c r="K41" s="15"/>
    </row>
    <row r="42" spans="1:16" s="8" customFormat="1" ht="28.5" customHeight="1" thickBot="1" x14ac:dyDescent="0.25">
      <c r="A42" s="13"/>
      <c r="B42" s="12" t="str">
        <f>CONCATENATE("ВСЬОГО ЗА ",A31)</f>
        <v>ВСЬОГО ЗА ІІІ СЕМЕСТР</v>
      </c>
      <c r="C42" s="11">
        <f>SUM(C33:C40)</f>
        <v>30</v>
      </c>
      <c r="D42" s="10"/>
      <c r="E42" s="10"/>
      <c r="F42" s="10"/>
      <c r="G42" s="10"/>
      <c r="H42" s="12" t="str">
        <f>CONCATENATE("ВСЬОГО ЗА ",G31)</f>
        <v>ВСЬОГО ЗА VІ СЕМЕСТР</v>
      </c>
      <c r="I42" s="11">
        <f>SUM(I33:I40)</f>
        <v>30</v>
      </c>
      <c r="J42" s="10"/>
      <c r="K42" s="9"/>
    </row>
    <row r="43" spans="1:16" s="14" customFormat="1" ht="6.75" customHeight="1" thickBot="1" x14ac:dyDescent="0.25">
      <c r="A43" s="29"/>
      <c r="B43" s="16"/>
      <c r="C43" s="30"/>
      <c r="D43" s="30"/>
      <c r="E43" s="29"/>
      <c r="G43" s="29"/>
      <c r="H43" s="16"/>
      <c r="I43" s="30"/>
      <c r="J43" s="30"/>
      <c r="K43" s="29"/>
    </row>
    <row r="44" spans="1:16" s="14" customFormat="1" ht="25.5" customHeight="1" x14ac:dyDescent="0.2">
      <c r="A44" s="52" t="s">
        <v>11</v>
      </c>
      <c r="B44" s="53"/>
      <c r="C44" s="53"/>
      <c r="D44" s="53"/>
      <c r="E44" s="53"/>
      <c r="F44" s="53"/>
      <c r="G44" s="53"/>
      <c r="H44" s="53"/>
      <c r="I44" s="53"/>
      <c r="J44" s="53"/>
      <c r="K44" s="54"/>
    </row>
    <row r="45" spans="1:16" s="14" customFormat="1" ht="21" customHeight="1" x14ac:dyDescent="0.2">
      <c r="A45" s="49" t="s">
        <v>10</v>
      </c>
      <c r="B45" s="50"/>
      <c r="C45" s="50"/>
      <c r="D45" s="50"/>
      <c r="E45" s="50"/>
      <c r="G45" s="50" t="s">
        <v>9</v>
      </c>
      <c r="H45" s="50"/>
      <c r="I45" s="50"/>
      <c r="J45" s="50"/>
      <c r="K45" s="55"/>
    </row>
    <row r="46" spans="1:16" s="14" customFormat="1" ht="30" customHeight="1" x14ac:dyDescent="0.25">
      <c r="A46" s="56" t="s">
        <v>1</v>
      </c>
      <c r="B46" s="57"/>
      <c r="C46" s="57"/>
      <c r="D46" s="57"/>
      <c r="E46" s="57"/>
      <c r="F46" s="26"/>
      <c r="G46" s="57" t="s">
        <v>1</v>
      </c>
      <c r="H46" s="57"/>
      <c r="I46" s="57"/>
      <c r="J46" s="57"/>
      <c r="K46" s="58"/>
    </row>
    <row r="47" spans="1:16" s="14" customFormat="1" ht="33.75" customHeight="1" x14ac:dyDescent="0.2">
      <c r="A47" s="23">
        <f>IF(B47=0,0,1)</f>
        <v>1</v>
      </c>
      <c r="B47" s="22" t="s">
        <v>49</v>
      </c>
      <c r="C47" s="21">
        <v>7</v>
      </c>
      <c r="D47" s="20" t="s">
        <v>33</v>
      </c>
      <c r="E47" s="19"/>
      <c r="G47" s="20">
        <f>IF(H47=0,0,1)</f>
        <v>1</v>
      </c>
      <c r="H47" s="28" t="s">
        <v>76</v>
      </c>
      <c r="I47" s="21">
        <v>4</v>
      </c>
      <c r="J47" s="20" t="s">
        <v>33</v>
      </c>
      <c r="K47" s="27"/>
    </row>
    <row r="48" spans="1:16" s="14" customFormat="1" ht="33.75" customHeight="1" x14ac:dyDescent="0.2">
      <c r="A48" s="23">
        <f>IF(B48=0,0,A47+1)</f>
        <v>2</v>
      </c>
      <c r="B48" s="22" t="s">
        <v>50</v>
      </c>
      <c r="C48" s="21">
        <v>5</v>
      </c>
      <c r="D48" s="20" t="s">
        <v>33</v>
      </c>
      <c r="E48" s="19"/>
      <c r="G48" s="20">
        <f>IF(H48=0,0,G47+1)</f>
        <v>2</v>
      </c>
      <c r="H48" s="28" t="s">
        <v>66</v>
      </c>
      <c r="I48" s="21">
        <v>5</v>
      </c>
      <c r="J48" s="20" t="s">
        <v>85</v>
      </c>
      <c r="K48" s="27"/>
    </row>
    <row r="49" spans="1:16" s="14" customFormat="1" ht="33.75" customHeight="1" x14ac:dyDescent="0.2">
      <c r="A49" s="23">
        <f>IF(B49=0,0,A48+1)</f>
        <v>3</v>
      </c>
      <c r="B49" s="22" t="s">
        <v>64</v>
      </c>
      <c r="C49" s="21">
        <v>4</v>
      </c>
      <c r="D49" s="20" t="s">
        <v>85</v>
      </c>
      <c r="E49" s="19"/>
      <c r="G49" s="20">
        <f>IF(H49=0,0,G48+1)</f>
        <v>3</v>
      </c>
      <c r="H49" s="28" t="s">
        <v>75</v>
      </c>
      <c r="I49" s="21">
        <v>1</v>
      </c>
      <c r="J49" s="20" t="s">
        <v>85</v>
      </c>
      <c r="K49" s="27"/>
    </row>
    <row r="50" spans="1:16" s="14" customFormat="1" ht="33.75" customHeight="1" thickBot="1" x14ac:dyDescent="0.25">
      <c r="A50" s="23">
        <f>IF(B50=0,0,A49+1)</f>
        <v>4</v>
      </c>
      <c r="B50" s="28" t="s">
        <v>48</v>
      </c>
      <c r="C50" s="21">
        <v>5</v>
      </c>
      <c r="D50" s="20" t="s">
        <v>33</v>
      </c>
      <c r="E50" s="19"/>
      <c r="G50" s="57" t="s">
        <v>67</v>
      </c>
      <c r="H50" s="68"/>
      <c r="I50" s="57"/>
      <c r="J50" s="57"/>
      <c r="K50" s="58"/>
    </row>
    <row r="51" spans="1:16" s="14" customFormat="1" ht="33.75" customHeight="1" thickBot="1" x14ac:dyDescent="0.25">
      <c r="A51" s="23">
        <f>IF(B51=0,0,A50+1)</f>
        <v>5</v>
      </c>
      <c r="B51" s="28" t="s">
        <v>74</v>
      </c>
      <c r="C51" s="21">
        <v>2</v>
      </c>
      <c r="D51" s="20" t="s">
        <v>85</v>
      </c>
      <c r="E51" s="19"/>
      <c r="G51" s="32">
        <f>IF(H51=0,0,MAX(G47:G52)+1)</f>
        <v>0</v>
      </c>
      <c r="H51" s="25"/>
      <c r="I51" s="31">
        <v>5</v>
      </c>
      <c r="J51" s="20" t="s">
        <v>85</v>
      </c>
      <c r="K51" s="27"/>
    </row>
    <row r="52" spans="1:16" s="14" customFormat="1" ht="33.75" customHeight="1" thickBot="1" x14ac:dyDescent="0.25">
      <c r="A52" s="23">
        <v>6</v>
      </c>
      <c r="B52" s="28" t="s">
        <v>65</v>
      </c>
      <c r="C52" s="21">
        <v>2</v>
      </c>
      <c r="D52" s="20" t="s">
        <v>85</v>
      </c>
      <c r="E52" s="19"/>
      <c r="G52" s="51" t="s">
        <v>78</v>
      </c>
      <c r="H52" s="51"/>
      <c r="I52" s="51"/>
      <c r="J52" s="51"/>
      <c r="K52" s="51"/>
    </row>
    <row r="53" spans="1:16" s="14" customFormat="1" ht="34.5" customHeight="1" thickBot="1" x14ac:dyDescent="0.3">
      <c r="A53" s="51" t="s">
        <v>78</v>
      </c>
      <c r="B53" s="51"/>
      <c r="C53" s="51"/>
      <c r="D53" s="51"/>
      <c r="E53" s="51"/>
      <c r="F53" s="26"/>
      <c r="G53" s="32">
        <f>IF(H53=0,0,G51+1)</f>
        <v>0</v>
      </c>
      <c r="H53" s="25"/>
      <c r="I53" s="31">
        <v>5</v>
      </c>
      <c r="J53" s="20" t="s">
        <v>85</v>
      </c>
      <c r="K53" s="27"/>
    </row>
    <row r="54" spans="1:16" s="14" customFormat="1" ht="33.75" customHeight="1" thickBot="1" x14ac:dyDescent="0.25">
      <c r="A54" s="33">
        <f>IF(B54=0,0,MAX(A47:A51)+1)</f>
        <v>0</v>
      </c>
      <c r="B54" s="47"/>
      <c r="C54" s="31">
        <v>5</v>
      </c>
      <c r="D54" s="20" t="s">
        <v>85</v>
      </c>
      <c r="E54" s="19"/>
      <c r="G54" s="32">
        <f>IF(H54=0,0,G53+1)</f>
        <v>0</v>
      </c>
      <c r="H54" s="25"/>
      <c r="I54" s="31">
        <v>5</v>
      </c>
      <c r="J54" s="20" t="s">
        <v>85</v>
      </c>
      <c r="K54" s="27"/>
      <c r="M54" s="24" t="s">
        <v>8</v>
      </c>
      <c r="N54" s="24" t="s">
        <v>7</v>
      </c>
      <c r="O54" s="34" t="s">
        <v>6</v>
      </c>
      <c r="P54" s="35" t="s">
        <v>5</v>
      </c>
    </row>
    <row r="55" spans="1:16" s="14" customFormat="1" ht="33.75" customHeight="1" thickBot="1" x14ac:dyDescent="0.25">
      <c r="A55" s="49"/>
      <c r="B55" s="50"/>
      <c r="C55" s="50"/>
      <c r="D55" s="50"/>
      <c r="E55" s="50"/>
      <c r="G55" s="32">
        <f>IF(H55=0,0,G54+1)</f>
        <v>0</v>
      </c>
      <c r="H55" s="25"/>
      <c r="I55" s="31">
        <v>5</v>
      </c>
      <c r="J55" s="20" t="s">
        <v>85</v>
      </c>
      <c r="K55" s="27"/>
      <c r="M55" s="24"/>
      <c r="N55" s="24"/>
      <c r="O55" s="34"/>
      <c r="P55" s="35"/>
    </row>
    <row r="56" spans="1:16" s="14" customFormat="1" ht="28.5" customHeight="1" thickBot="1" x14ac:dyDescent="0.25">
      <c r="A56" s="13"/>
      <c r="B56" s="12" t="str">
        <f>CONCATENATE("ВСЬОГО ЗА ",A45)</f>
        <v>ВСЬОГО ЗА V СЕМЕСТР</v>
      </c>
      <c r="C56" s="11">
        <f>SUM(C47:C55)</f>
        <v>30</v>
      </c>
      <c r="D56" s="10"/>
      <c r="E56" s="10"/>
      <c r="F56" s="10"/>
      <c r="G56" s="10"/>
      <c r="H56" s="12" t="str">
        <f>CONCATENATE("ВСЬОГО ЗА ",G45)</f>
        <v>ВСЬОГО ЗА VІ СЕМЕСТР</v>
      </c>
      <c r="I56" s="11">
        <f>SUM(I47:I54)</f>
        <v>25</v>
      </c>
      <c r="J56" s="10"/>
      <c r="K56" s="9"/>
    </row>
    <row r="57" spans="1:16" s="14" customFormat="1" ht="6.75" customHeight="1" thickBot="1" x14ac:dyDescent="0.25">
      <c r="A57" s="29"/>
      <c r="B57" s="16"/>
      <c r="C57" s="30"/>
      <c r="D57" s="30"/>
      <c r="E57" s="29"/>
      <c r="G57" s="29"/>
      <c r="H57" s="16"/>
      <c r="I57" s="30"/>
      <c r="J57" s="30"/>
      <c r="K57" s="29"/>
    </row>
    <row r="58" spans="1:16" s="8" customFormat="1" ht="28.5" customHeight="1" x14ac:dyDescent="0.2">
      <c r="A58" s="52" t="s">
        <v>4</v>
      </c>
      <c r="B58" s="53"/>
      <c r="C58" s="53"/>
      <c r="D58" s="53"/>
      <c r="E58" s="53"/>
      <c r="F58" s="53"/>
      <c r="G58" s="53"/>
      <c r="H58" s="53"/>
      <c r="I58" s="53"/>
      <c r="J58" s="53"/>
      <c r="K58" s="54"/>
    </row>
    <row r="59" spans="1:16" s="14" customFormat="1" ht="22.5" customHeight="1" x14ac:dyDescent="0.2">
      <c r="A59" s="49" t="s">
        <v>3</v>
      </c>
      <c r="B59" s="50"/>
      <c r="C59" s="50"/>
      <c r="D59" s="50"/>
      <c r="E59" s="50"/>
      <c r="G59" s="50" t="s">
        <v>2</v>
      </c>
      <c r="H59" s="50"/>
      <c r="I59" s="50"/>
      <c r="J59" s="50"/>
      <c r="K59" s="55"/>
    </row>
    <row r="60" spans="1:16" s="14" customFormat="1" ht="25.5" customHeight="1" x14ac:dyDescent="0.25">
      <c r="A60" s="56" t="s">
        <v>1</v>
      </c>
      <c r="B60" s="57"/>
      <c r="C60" s="57"/>
      <c r="D60" s="57"/>
      <c r="E60" s="57"/>
      <c r="F60" s="26"/>
      <c r="G60" s="57" t="s">
        <v>1</v>
      </c>
      <c r="H60" s="57"/>
      <c r="I60" s="57"/>
      <c r="J60" s="57"/>
      <c r="K60" s="58"/>
    </row>
    <row r="61" spans="1:16" s="14" customFormat="1" ht="30" customHeight="1" x14ac:dyDescent="0.2">
      <c r="A61" s="23">
        <f>IF(B61=0,0,1)</f>
        <v>1</v>
      </c>
      <c r="B61" s="28" t="s">
        <v>52</v>
      </c>
      <c r="C61" s="21">
        <v>5</v>
      </c>
      <c r="D61" s="20" t="s">
        <v>85</v>
      </c>
      <c r="E61" s="19"/>
      <c r="G61" s="20">
        <f>IF(H61=0,0,1)</f>
        <v>1</v>
      </c>
      <c r="H61" s="28" t="s">
        <v>55</v>
      </c>
      <c r="I61" s="21">
        <v>2</v>
      </c>
      <c r="J61" s="20" t="s">
        <v>85</v>
      </c>
      <c r="K61" s="27"/>
    </row>
    <row r="62" spans="1:16" s="14" customFormat="1" ht="31.5" customHeight="1" x14ac:dyDescent="0.2">
      <c r="A62" s="23">
        <f>IF(B62=0,0,A61+1)</f>
        <v>2</v>
      </c>
      <c r="B62" s="28" t="s">
        <v>53</v>
      </c>
      <c r="C62" s="21">
        <v>5</v>
      </c>
      <c r="D62" s="20" t="s">
        <v>33</v>
      </c>
      <c r="E62" s="19"/>
      <c r="G62" s="20">
        <f>IF(H62=0,0,G61+1)</f>
        <v>2</v>
      </c>
      <c r="H62" s="28" t="s">
        <v>56</v>
      </c>
      <c r="I62" s="21">
        <v>3</v>
      </c>
      <c r="J62" s="20" t="s">
        <v>85</v>
      </c>
      <c r="K62" s="27"/>
    </row>
    <row r="63" spans="1:16" s="14" customFormat="1" ht="31.5" customHeight="1" x14ac:dyDescent="0.2">
      <c r="A63" s="23">
        <v>3</v>
      </c>
      <c r="B63" s="28" t="s">
        <v>54</v>
      </c>
      <c r="C63" s="21">
        <v>5</v>
      </c>
      <c r="D63" s="20" t="s">
        <v>33</v>
      </c>
      <c r="E63" s="19"/>
      <c r="G63" s="20">
        <f>IF(H63=0,0,G62+1)</f>
        <v>3</v>
      </c>
      <c r="H63" s="28" t="s">
        <v>57</v>
      </c>
      <c r="I63" s="21">
        <v>5</v>
      </c>
      <c r="J63" s="20" t="s">
        <v>85</v>
      </c>
      <c r="K63" s="27"/>
    </row>
    <row r="64" spans="1:16" s="14" customFormat="1" ht="33.75" customHeight="1" x14ac:dyDescent="0.2">
      <c r="A64" s="23">
        <v>3</v>
      </c>
      <c r="B64" s="28" t="s">
        <v>77</v>
      </c>
      <c r="C64" s="21">
        <v>5</v>
      </c>
      <c r="D64" s="20" t="s">
        <v>85</v>
      </c>
      <c r="E64" s="19"/>
      <c r="G64" s="20">
        <f>IF(H64=0,0,G63+1)</f>
        <v>4</v>
      </c>
      <c r="H64" s="28" t="s">
        <v>58</v>
      </c>
      <c r="I64" s="21">
        <v>2</v>
      </c>
      <c r="J64" s="20" t="s">
        <v>33</v>
      </c>
      <c r="K64" s="27"/>
    </row>
    <row r="65" spans="1:11" s="14" customFormat="1" ht="33.75" customHeight="1" x14ac:dyDescent="0.2">
      <c r="A65" s="49"/>
      <c r="B65" s="50"/>
      <c r="C65" s="50"/>
      <c r="D65" s="50"/>
      <c r="E65" s="50"/>
      <c r="G65" s="20">
        <v>5</v>
      </c>
      <c r="H65" s="28" t="s">
        <v>59</v>
      </c>
      <c r="I65" s="21">
        <v>8</v>
      </c>
      <c r="J65" s="20" t="s">
        <v>85</v>
      </c>
      <c r="K65" s="27"/>
    </row>
    <row r="66" spans="1:11" s="14" customFormat="1" ht="31.5" customHeight="1" thickBot="1" x14ac:dyDescent="0.3">
      <c r="A66" s="51" t="s">
        <v>78</v>
      </c>
      <c r="B66" s="51"/>
      <c r="C66" s="51"/>
      <c r="D66" s="51"/>
      <c r="E66" s="51"/>
      <c r="F66" s="26"/>
      <c r="G66" s="51" t="s">
        <v>78</v>
      </c>
      <c r="H66" s="51"/>
      <c r="I66" s="51"/>
      <c r="J66" s="51"/>
      <c r="K66" s="51"/>
    </row>
    <row r="67" spans="1:11" s="14" customFormat="1" ht="33.75" customHeight="1" thickBot="1" x14ac:dyDescent="0.25">
      <c r="A67" s="23">
        <f>IF(B67=0,0,MAX(A61:A65)+1)</f>
        <v>0</v>
      </c>
      <c r="B67" s="25"/>
      <c r="C67" s="21">
        <v>5</v>
      </c>
      <c r="D67" s="20" t="s">
        <v>33</v>
      </c>
      <c r="E67" s="19"/>
      <c r="G67" s="32">
        <f>IF(H67=0,0,MAX(G61:G65)+1)</f>
        <v>0</v>
      </c>
      <c r="H67" s="25"/>
      <c r="I67" s="31">
        <v>5</v>
      </c>
      <c r="J67" s="20" t="s">
        <v>33</v>
      </c>
      <c r="K67" s="27"/>
    </row>
    <row r="68" spans="1:11" s="14" customFormat="1" ht="34.5" customHeight="1" thickBot="1" x14ac:dyDescent="0.25">
      <c r="A68" s="23">
        <f>IF(B68=0,0,A67+1)</f>
        <v>0</v>
      </c>
      <c r="B68" s="25"/>
      <c r="C68" s="21">
        <v>5</v>
      </c>
      <c r="D68" s="69" t="s">
        <v>85</v>
      </c>
      <c r="E68" s="19"/>
      <c r="G68" s="32">
        <f>IF(H68=0,0,MAX(G62:G66)+1)</f>
        <v>0</v>
      </c>
      <c r="H68" s="25"/>
      <c r="I68" s="31">
        <v>5</v>
      </c>
      <c r="J68" s="20" t="s">
        <v>33</v>
      </c>
      <c r="K68" s="27"/>
    </row>
    <row r="69" spans="1:11" s="14" customFormat="1" ht="33" customHeight="1" thickBot="1" x14ac:dyDescent="0.25">
      <c r="A69" s="13"/>
      <c r="B69" s="12" t="str">
        <f>CONCATENATE("ВСЬОГО ЗА ",A59)</f>
        <v>ВСЬОГО ЗА VIІ СЕМЕСТР</v>
      </c>
      <c r="C69" s="11">
        <f>SUM(C61:C68)</f>
        <v>30</v>
      </c>
      <c r="D69" s="10"/>
      <c r="E69" s="10"/>
      <c r="F69" s="10"/>
      <c r="G69" s="10"/>
      <c r="H69" s="12" t="str">
        <f>CONCATENATE("ВСЬОГО ЗА ",G59)</f>
        <v>ВСЬОГО ЗА VIІІ СЕМЕСТР</v>
      </c>
      <c r="I69" s="11">
        <f>SUM(I61:I68)</f>
        <v>30</v>
      </c>
      <c r="J69" s="10"/>
      <c r="K69" s="9"/>
    </row>
    <row r="70" spans="1:11" s="14" customFormat="1" ht="27.75" customHeight="1" x14ac:dyDescent="0.2">
      <c r="A70" s="1"/>
      <c r="B70" s="1"/>
      <c r="C70" s="1"/>
      <c r="D70" s="1"/>
      <c r="E70" s="1"/>
      <c r="F70" s="1"/>
      <c r="G70" s="2"/>
      <c r="H70" s="1"/>
      <c r="I70" s="1"/>
      <c r="J70" s="1"/>
      <c r="K70" s="1"/>
    </row>
    <row r="71" spans="1:11" s="8" customFormat="1" ht="28.5" customHeight="1" x14ac:dyDescent="0.2">
      <c r="A71" s="1"/>
      <c r="B71" s="1"/>
      <c r="C71" s="1"/>
      <c r="D71" s="1"/>
      <c r="E71" s="1"/>
      <c r="F71" s="1"/>
      <c r="G71" s="2"/>
      <c r="H71" s="1"/>
      <c r="I71" s="1"/>
      <c r="J71" s="1"/>
      <c r="K71" s="1"/>
    </row>
    <row r="72" spans="1:11" ht="23.25" customHeight="1" x14ac:dyDescent="0.25">
      <c r="A72" s="3"/>
      <c r="B72" s="7">
        <f ca="1">TODAY(  )</f>
        <v>43009</v>
      </c>
      <c r="C72" s="48" t="str">
        <f>CONCATENATE("_________________________",LEFT(C7,1)&amp;". ",C6)</f>
        <v>_________________________О. Скороход</v>
      </c>
      <c r="D72" s="48"/>
      <c r="E72" s="48"/>
      <c r="F72" s="48"/>
      <c r="G72" s="48"/>
      <c r="H72" s="48"/>
      <c r="I72" s="3"/>
      <c r="J72" s="3"/>
      <c r="K72" s="3"/>
    </row>
    <row r="73" spans="1:11" ht="65.25" customHeight="1" x14ac:dyDescent="0.2">
      <c r="A73" s="3"/>
      <c r="B73" s="6"/>
      <c r="C73" s="3"/>
      <c r="D73" s="3"/>
      <c r="E73" s="3"/>
      <c r="F73" s="3"/>
      <c r="G73" s="4"/>
      <c r="H73" s="3"/>
      <c r="I73" s="3"/>
      <c r="J73" s="3"/>
      <c r="K73" s="3"/>
    </row>
    <row r="74" spans="1:11" s="3" customFormat="1" ht="28.5" customHeight="1" x14ac:dyDescent="0.2">
      <c r="B74" s="6" t="s">
        <v>0</v>
      </c>
      <c r="G74" s="4"/>
    </row>
    <row r="75" spans="1:11" s="3" customFormat="1" ht="28.5" customHeight="1" x14ac:dyDescent="0.2">
      <c r="B75" s="6" t="str">
        <f>CONCATENATE(C9," ___________________________________________")</f>
        <v>Економічної інформатики ___________________________________________</v>
      </c>
      <c r="G75" s="4"/>
      <c r="H75" s="5" t="s">
        <v>60</v>
      </c>
    </row>
    <row r="76" spans="1:11" s="3" customFormat="1" ht="23" x14ac:dyDescent="0.2">
      <c r="G76" s="4"/>
    </row>
    <row r="77" spans="1:11" s="3" customFormat="1" ht="23" x14ac:dyDescent="0.2">
      <c r="A77" s="1"/>
      <c r="B77" s="1"/>
      <c r="C77" s="1"/>
      <c r="D77" s="1"/>
      <c r="E77" s="1"/>
      <c r="F77" s="1"/>
      <c r="G77" s="2"/>
      <c r="H77" s="1"/>
      <c r="I77" s="1"/>
      <c r="J77" s="1"/>
      <c r="K77" s="1"/>
    </row>
    <row r="78" spans="1:11" s="3" customFormat="1" ht="23" x14ac:dyDescent="0.2">
      <c r="A78" s="1"/>
      <c r="B78" s="1"/>
      <c r="C78" s="1"/>
      <c r="D78" s="1"/>
      <c r="E78" s="1"/>
      <c r="F78" s="1"/>
      <c r="G78" s="2"/>
      <c r="H78" s="1"/>
      <c r="I78" s="1"/>
      <c r="J78" s="1"/>
      <c r="K78" s="1"/>
    </row>
  </sheetData>
  <mergeCells count="43">
    <mergeCell ref="G50:K50"/>
    <mergeCell ref="A44:K44"/>
    <mergeCell ref="A45:E45"/>
    <mergeCell ref="G45:K45"/>
    <mergeCell ref="A39:E39"/>
    <mergeCell ref="A46:E46"/>
    <mergeCell ref="G46:K46"/>
    <mergeCell ref="C10:H10"/>
    <mergeCell ref="C11:H11"/>
    <mergeCell ref="C12:H12"/>
    <mergeCell ref="A3:K3"/>
    <mergeCell ref="A4:K4"/>
    <mergeCell ref="C6:H6"/>
    <mergeCell ref="C7:H7"/>
    <mergeCell ref="C9:H9"/>
    <mergeCell ref="C8:H8"/>
    <mergeCell ref="A13:B13"/>
    <mergeCell ref="G39:K39"/>
    <mergeCell ref="A18:E18"/>
    <mergeCell ref="G18:K18"/>
    <mergeCell ref="A19:E19"/>
    <mergeCell ref="G19:K19"/>
    <mergeCell ref="A30:K30"/>
    <mergeCell ref="A31:E31"/>
    <mergeCell ref="G31:K31"/>
    <mergeCell ref="C13:H13"/>
    <mergeCell ref="I13:J13"/>
    <mergeCell ref="C14:E14"/>
    <mergeCell ref="A17:K17"/>
    <mergeCell ref="A32:E32"/>
    <mergeCell ref="G32:K32"/>
    <mergeCell ref="G52:K52"/>
    <mergeCell ref="A58:K58"/>
    <mergeCell ref="A59:E59"/>
    <mergeCell ref="G59:K59"/>
    <mergeCell ref="A60:E60"/>
    <mergeCell ref="G60:K60"/>
    <mergeCell ref="A53:E53"/>
    <mergeCell ref="C72:H72"/>
    <mergeCell ref="A65:E65"/>
    <mergeCell ref="A55:E55"/>
    <mergeCell ref="A66:E66"/>
    <mergeCell ref="G66:K66"/>
  </mergeCells>
  <phoneticPr fontId="24" type="noConversion"/>
  <conditionalFormatting sqref="D20:D26 D50:D51 J65">
    <cfRule type="cellIs" dxfId="83" priority="71" operator="equal">
      <formula>"Екзамен"</formula>
    </cfRule>
  </conditionalFormatting>
  <conditionalFormatting sqref="J20:J23">
    <cfRule type="cellIs" dxfId="82" priority="70" operator="equal">
      <formula>"Екзамен"</formula>
    </cfRule>
  </conditionalFormatting>
  <conditionalFormatting sqref="D33 D35:D36">
    <cfRule type="cellIs" dxfId="81" priority="69" operator="equal">
      <formula>"Екзамен"</formula>
    </cfRule>
  </conditionalFormatting>
  <conditionalFormatting sqref="J33 J35:J36">
    <cfRule type="cellIs" dxfId="80" priority="68" operator="equal">
      <formula>"Екзамен"</formula>
    </cfRule>
  </conditionalFormatting>
  <conditionalFormatting sqref="J47">
    <cfRule type="cellIs" dxfId="79" priority="60" operator="equal">
      <formula>"Екзамен"</formula>
    </cfRule>
  </conditionalFormatting>
  <conditionalFormatting sqref="J64">
    <cfRule type="cellIs" dxfId="78" priority="61" operator="equal">
      <formula>"Екзамен"</formula>
    </cfRule>
  </conditionalFormatting>
  <conditionalFormatting sqref="D62">
    <cfRule type="cellIs" dxfId="77" priority="67" operator="equal">
      <formula>"Екзамен"</formula>
    </cfRule>
  </conditionalFormatting>
  <conditionalFormatting sqref="D47">
    <cfRule type="cellIs" dxfId="76" priority="66" operator="equal">
      <formula>"Екзамен"</formula>
    </cfRule>
  </conditionalFormatting>
  <conditionalFormatting sqref="D48">
    <cfRule type="cellIs" dxfId="75" priority="65" operator="equal">
      <formula>"Екзамен"</formula>
    </cfRule>
  </conditionalFormatting>
  <conditionalFormatting sqref="D67">
    <cfRule type="cellIs" dxfId="72" priority="57" operator="equal">
      <formula>"Екзамен"</formula>
    </cfRule>
  </conditionalFormatting>
  <conditionalFormatting sqref="B67:B68 H51 H53:H54">
    <cfRule type="cellIs" dxfId="70" priority="55" operator="equal">
      <formula>0</formula>
    </cfRule>
  </conditionalFormatting>
  <conditionalFormatting sqref="C6:H6">
    <cfRule type="cellIs" dxfId="69" priority="54" operator="equal">
      <formula>0</formula>
    </cfRule>
  </conditionalFormatting>
  <conditionalFormatting sqref="C7:H7 C8">
    <cfRule type="cellIs" dxfId="68" priority="53" operator="equal">
      <formula>0</formula>
    </cfRule>
  </conditionalFormatting>
  <conditionalFormatting sqref="B40">
    <cfRule type="cellIs" dxfId="67" priority="48" operator="equal">
      <formula>0</formula>
    </cfRule>
  </conditionalFormatting>
  <conditionalFormatting sqref="H40">
    <cfRule type="cellIs" dxfId="66" priority="47" operator="equal">
      <formula>0</formula>
    </cfRule>
  </conditionalFormatting>
  <conditionalFormatting sqref="B54">
    <cfRule type="cellIs" dxfId="65" priority="42" operator="equal">
      <formula>0</formula>
    </cfRule>
  </conditionalFormatting>
  <conditionalFormatting sqref="H67">
    <cfRule type="cellIs" dxfId="63" priority="36" operator="equal">
      <formula>0</formula>
    </cfRule>
  </conditionalFormatting>
  <conditionalFormatting sqref="H68">
    <cfRule type="cellIs" dxfId="62" priority="35" operator="equal">
      <formula>0</formula>
    </cfRule>
  </conditionalFormatting>
  <conditionalFormatting sqref="J67">
    <cfRule type="cellIs" dxfId="61" priority="34" operator="equal">
      <formula>"Екзамен"</formula>
    </cfRule>
  </conditionalFormatting>
  <conditionalFormatting sqref="D63">
    <cfRule type="cellIs" dxfId="57" priority="30" operator="equal">
      <formula>"Екзамен"</formula>
    </cfRule>
  </conditionalFormatting>
  <conditionalFormatting sqref="J68">
    <cfRule type="cellIs" dxfId="55" priority="27" operator="equal">
      <formula>"Екзамен"</formula>
    </cfRule>
  </conditionalFormatting>
  <conditionalFormatting sqref="H55">
    <cfRule type="cellIs" dxfId="54" priority="26" operator="equal">
      <formula>0</formula>
    </cfRule>
  </conditionalFormatting>
  <conditionalFormatting sqref="J24">
    <cfRule type="cellIs" dxfId="49" priority="24" operator="equal">
      <formula>"Екзамен"</formula>
    </cfRule>
  </conditionalFormatting>
  <conditionalFormatting sqref="J25">
    <cfRule type="cellIs" dxfId="47" priority="23" operator="equal">
      <formula>"Екзамен"</formula>
    </cfRule>
  </conditionalFormatting>
  <conditionalFormatting sqref="J26">
    <cfRule type="cellIs" dxfId="45" priority="22" operator="equal">
      <formula>"Екзамен"</formula>
    </cfRule>
  </conditionalFormatting>
  <conditionalFormatting sqref="J34">
    <cfRule type="cellIs" dxfId="43" priority="21" operator="equal">
      <formula>"Екзамен"</formula>
    </cfRule>
  </conditionalFormatting>
  <conditionalFormatting sqref="J37">
    <cfRule type="cellIs" dxfId="41" priority="20" operator="equal">
      <formula>"Екзамен"</formula>
    </cfRule>
  </conditionalFormatting>
  <conditionalFormatting sqref="D37">
    <cfRule type="cellIs" dxfId="39" priority="19" operator="equal">
      <formula>"Екзамен"</formula>
    </cfRule>
  </conditionalFormatting>
  <conditionalFormatting sqref="D34">
    <cfRule type="cellIs" dxfId="37" priority="18" operator="equal">
      <formula>"Екзамен"</formula>
    </cfRule>
  </conditionalFormatting>
  <conditionalFormatting sqref="D40">
    <cfRule type="cellIs" dxfId="35" priority="17" operator="equal">
      <formula>"Екзамен"</formula>
    </cfRule>
  </conditionalFormatting>
  <conditionalFormatting sqref="J40">
    <cfRule type="cellIs" dxfId="33" priority="16" operator="equal">
      <formula>"Екзамен"</formula>
    </cfRule>
  </conditionalFormatting>
  <conditionalFormatting sqref="J38">
    <cfRule type="cellIs" dxfId="31" priority="15" operator="equal">
      <formula>"Екзамен"</formula>
    </cfRule>
  </conditionalFormatting>
  <conditionalFormatting sqref="J48">
    <cfRule type="cellIs" dxfId="29" priority="14" operator="equal">
      <formula>"Екзамен"</formula>
    </cfRule>
  </conditionalFormatting>
  <conditionalFormatting sqref="J49">
    <cfRule type="cellIs" dxfId="27" priority="13" operator="equal">
      <formula>"Екзамен"</formula>
    </cfRule>
  </conditionalFormatting>
  <conditionalFormatting sqref="D49">
    <cfRule type="cellIs" dxfId="25" priority="12" operator="equal">
      <formula>"Екзамен"</formula>
    </cfRule>
  </conditionalFormatting>
  <conditionalFormatting sqref="D52">
    <cfRule type="cellIs" dxfId="22" priority="11" operator="equal">
      <formula>"Екзамен"</formula>
    </cfRule>
  </conditionalFormatting>
  <conditionalFormatting sqref="J51">
    <cfRule type="cellIs" dxfId="20" priority="10" operator="equal">
      <formula>"Екзамен"</formula>
    </cfRule>
  </conditionalFormatting>
  <conditionalFormatting sqref="J53">
    <cfRule type="cellIs" dxfId="18" priority="9" operator="equal">
      <formula>"Екзамен"</formula>
    </cfRule>
  </conditionalFormatting>
  <conditionalFormatting sqref="J54">
    <cfRule type="cellIs" dxfId="16" priority="8" operator="equal">
      <formula>"Екзамен"</formula>
    </cfRule>
  </conditionalFormatting>
  <conditionalFormatting sqref="J55">
    <cfRule type="cellIs" dxfId="14" priority="7" operator="equal">
      <formula>"Екзамен"</formula>
    </cfRule>
  </conditionalFormatting>
  <conditionalFormatting sqref="D54">
    <cfRule type="cellIs" dxfId="12" priority="6" operator="equal">
      <formula>"Екзамен"</formula>
    </cfRule>
  </conditionalFormatting>
  <conditionalFormatting sqref="D61">
    <cfRule type="cellIs" dxfId="10" priority="5" operator="equal">
      <formula>"Екзамен"</formula>
    </cfRule>
  </conditionalFormatting>
  <conditionalFormatting sqref="D64">
    <cfRule type="cellIs" dxfId="8" priority="4" operator="equal">
      <formula>"Екзамен"</formula>
    </cfRule>
  </conditionalFormatting>
  <conditionalFormatting sqref="J61">
    <cfRule type="cellIs" dxfId="6" priority="3" operator="equal">
      <formula>"Екзамен"</formula>
    </cfRule>
  </conditionalFormatting>
  <conditionalFormatting sqref="J62">
    <cfRule type="cellIs" dxfId="4" priority="2" operator="equal">
      <formula>"Екзамен"</formula>
    </cfRule>
  </conditionalFormatting>
  <conditionalFormatting sqref="J63">
    <cfRule type="cellIs" dxfId="2" priority="1" operator="equal">
      <formula>"Екзамен"</formula>
    </cfRule>
  </conditionalFormatting>
  <hyperlinks>
    <hyperlink ref="O40" r:id="rId1"/>
    <hyperlink ref="O54" r:id="rId2"/>
    <hyperlink ref="C12" r:id="rId3"/>
  </hyperlinks>
  <pageMargins left="0.27" right="0.23622047244094491" top="0.39370078740157483" bottom="0.35433070866141736" header="0.31496062992125984" footer="0.31496062992125984"/>
  <pageSetup paperSize="9" scale="57" orientation="portrait" r:id="rId4"/>
  <rowBreaks count="1" manualBreakCount="1">
    <brk id="42" max="10" man="1"/>
  </rowBreak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БАКАЛАВР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</dc:creator>
  <cp:lastModifiedBy>пользователь Microsoft Office</cp:lastModifiedBy>
  <cp:lastPrinted>2016-02-15T08:26:49Z</cp:lastPrinted>
  <dcterms:created xsi:type="dcterms:W3CDTF">2016-01-23T15:36:01Z</dcterms:created>
  <dcterms:modified xsi:type="dcterms:W3CDTF">2017-10-01T18:02:48Z</dcterms:modified>
</cp:coreProperties>
</file>