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qltv\QuanLyThuVien\"/>
    </mc:Choice>
  </mc:AlternateContent>
  <bookViews>
    <workbookView xWindow="-120" yWindow="-120" windowWidth="29040" windowHeight="16440" tabRatio="821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52511"/>
</workbook>
</file>

<file path=xl/calcChain.xml><?xml version="1.0" encoding="utf-8"?>
<calcChain xmlns="http://schemas.openxmlformats.org/spreadsheetml/2006/main">
  <c r="D7" i="122" l="1"/>
  <c r="G8" i="107" s="1"/>
  <c r="G10" i="107" s="1"/>
  <c r="B7" i="122"/>
  <c r="E8" i="107" s="1"/>
  <c r="E10" i="107" s="1"/>
  <c r="B6" i="122"/>
  <c r="D8" i="107" s="1"/>
  <c r="D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<sst xmlns="http://schemas.openxmlformats.org/spreadsheetml/2006/main" count="272" uniqueCount="180">
  <si>
    <t>31/07/2007</t>
  </si>
  <si>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</si>
  <si>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</si>
  <si>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</si>
  <si>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</si>
  <si>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</si>
  <si>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</si>
  <si>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</si>
  <si>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</si>
  <si>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</si>
  <si>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</si>
  <si>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</si>
  <si>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</si>
  <si>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</si>
  <si>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</si>
  <si>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</si>
  <si>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</si>
  <si>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</si>
  <si>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</si>
  <si>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</si>
  <si>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</si>
  <si>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</si>
  <si>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</si>
  <si>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</si>
  <si>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</si>
  <si>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</si>
  <si>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</si>
  <si>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</si>
  <si>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</si>
  <si>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</si>
  <si>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</si>
  <si>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</si>
  <si>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</si>
  <si>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</si>
  <si>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</si>
  <si>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</si>
  <si>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</si>
  <si>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</si>
  <si>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</si>
  <si>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</si>
  <si>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</si>
  <si>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</si>
  <si>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</si>
  <si>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</si>
  <si>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Sameple project</t>
  </si>
  <si>
    <t>UTEHY-SE01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</si>
  <si>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</si>
  <si>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</si>
  <si>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</si>
  <si>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</si>
  <si>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</si>
  <si>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</si>
  <si>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1.Kiểm tra form Login</t>
  </si>
  <si>
    <t>LG1</t>
  </si>
  <si>
    <t>Kiểm tra đăng nhập chỉ nhập username mà không nhập password</t>
  </si>
  <si>
    <t>Hiện thanh thông báo :" Please enter your name and pasword"</t>
  </si>
  <si>
    <t>LG2</t>
  </si>
  <si>
    <t>kiểm tra đăng nhập không nhập username và chỉ nhập password</t>
  </si>
  <si>
    <t>LG3</t>
  </si>
  <si>
    <t xml:space="preserve">1: Nhập chính xác username
2: Nhập chính xác password 
3: Click vào nút DocGiaLogin
</t>
  </si>
  <si>
    <t>LG4</t>
  </si>
  <si>
    <t xml:space="preserve">Kiểm tra đăng nhập mà không nhập username và password </t>
  </si>
  <si>
    <t>1: Click vào nút DocGiaLogin</t>
  </si>
  <si>
    <t>LG5</t>
  </si>
  <si>
    <t>Kiểm tra đăng nhập nhập sai username và nhập đúng password</t>
  </si>
  <si>
    <t>Kiểm tra đăng nhập nhập đúng username và nhập sai password</t>
  </si>
  <si>
    <t xml:space="preserve">1: Nhập đúng username
2: Nhập sai password 
3: Click vào nút DocGiaLogin
</t>
  </si>
  <si>
    <t>Hiện thanh thông báo:" login failed: Wrong username or password"</t>
  </si>
  <si>
    <t>Kiểm tra đăng nhập nhập sai username và nhập sai password</t>
  </si>
  <si>
    <t xml:space="preserve">1: Nhập sai username
2: Nhập đúng password 
3: Click vào nút DocGiaLogin
</t>
  </si>
  <si>
    <t xml:space="preserve">1: Nhập sai username
2: Nhập sai password 
3: Click vào nút DocGiaLogin
</t>
  </si>
  <si>
    <t>LG6</t>
  </si>
  <si>
    <t>LG7</t>
  </si>
  <si>
    <t>Hiện thanh thông báo :"Login success" và nút Ok</t>
  </si>
  <si>
    <t>Kiểm tra đăng nhập nhập đầy đủ chính xác username và password của tài khoản độc giả</t>
  </si>
  <si>
    <t>Kiểm tra đăng nhập nhập đầy đủ chính xác username và password của tài khoản Nhân viên</t>
  </si>
  <si>
    <t>LG8</t>
  </si>
  <si>
    <t>LG9</t>
  </si>
  <si>
    <t>Kiểm tra nút ok tại thanh thông báo :"Login success"</t>
  </si>
  <si>
    <t>1: Nhập đúng username
2: Nhập đúng password 
3: Click vào nút DocGiaLogin
4: Click vào nút Ok</t>
  </si>
  <si>
    <t>Hiện ra giao diện DocGiaGUI</t>
  </si>
  <si>
    <t>LG10</t>
  </si>
  <si>
    <t>Kiểm tra cho phép copy paste chính xác username và password</t>
  </si>
  <si>
    <t>Kiểm tra copy paste sai username và password</t>
  </si>
  <si>
    <t xml:space="preserve">1: Nhập password
2: Click vào nút DocGiaLogin
</t>
  </si>
  <si>
    <t xml:space="preserve">1: Nhập username 
2: Click vào nút DocGiaLogin 
</t>
  </si>
  <si>
    <t>1: Copy và paste sai username
2: Copy và paste sai password
3: Click vào nút DocGiaLogin</t>
  </si>
  <si>
    <t>Kiểm tra copy paste sai username và đúng password</t>
  </si>
  <si>
    <t>1: Copy và paste sai username
2: Copy và paste đúng password
3: Click vào nút DocGiaLogin</t>
  </si>
  <si>
    <t>Kiểm tra copy paste đúng username và sai password</t>
  </si>
  <si>
    <t>1: Copy và paste đúng username
2: Copy và paste sai password
3: Click vào nút DocGiaLogin</t>
  </si>
  <si>
    <t>Kiểm tra độ dài kí tự được phép nhập vào username và password</t>
  </si>
  <si>
    <t>1: Nhập quá 200 kí tự vào username
2: nhập quá 100 kí tự vào password
3: Click vào nút DocGiaLogin</t>
  </si>
  <si>
    <t>Hiện thanh thông báo không cho phép nhập quá 50 kí tự</t>
  </si>
  <si>
    <t>LG11</t>
  </si>
  <si>
    <t>LG12</t>
  </si>
  <si>
    <t>LG13</t>
  </si>
  <si>
    <t>LG14</t>
  </si>
  <si>
    <t>1.2 kiểm tra đăng nhập với nút NhanVienLogin</t>
  </si>
  <si>
    <t>1.1 kiểm tra đăng nhập với nút DocGiaLogin</t>
  </si>
  <si>
    <t>LG01</t>
  </si>
  <si>
    <t xml:space="preserve">1: Nhập username 
2: Click vào nút NhanVienLogin 
</t>
  </si>
  <si>
    <t xml:space="preserve">1: Nhập password
2: Click vào nút NhanVienLogin 
</t>
  </si>
  <si>
    <t xml:space="preserve">1: Nhập chính xác username
2: Nhập chính xác password 
3: Click vào nút NhanVienLogin
</t>
  </si>
  <si>
    <t>Hiện thông báo không có quyền truy cập</t>
  </si>
  <si>
    <t xml:space="preserve">1: Click vào nút NhanVienLogin
</t>
  </si>
  <si>
    <t xml:space="preserve">1: Nhập sai username
2: Nhập đúng password 
3: Click vào nút NhanVienLogin
</t>
  </si>
  <si>
    <t xml:space="preserve">1: Nhập đúng username
2: Nhập sai password 
3: Click vào nút NhanVienLogin
</t>
  </si>
  <si>
    <t xml:space="preserve">1: Nhập sai username
2: Nhập sai password 
3: Click vào nút NhanVienLogin
</t>
  </si>
  <si>
    <t>pass</t>
  </si>
  <si>
    <t>1: Nhập đúng username
2: Nhập đúng password 
3: Click vào nút NhanVienLogin
4: Click vào nút Ok</t>
  </si>
  <si>
    <t>1: Copy và paste chính xác username 
2: Copy và paste chính xác password 
3: Click vào nút DocGiaLogin</t>
  </si>
  <si>
    <t>1: Copy và paste chính xác username 
2: Copy và paste chính xác password 
3: Click vào nút NhanVienLogin</t>
  </si>
  <si>
    <t>1: Copy và paste sai username
2: Copy và paste sai password
3: Click vào nút NhanVienLogin</t>
  </si>
  <si>
    <t>1: Copy và paste sai username
2: Copy và paste đúng password
3: Click vào nút NhanVienLogin</t>
  </si>
  <si>
    <t>1: Copy và paste đúng username
2: Copy và paste sai password
3: Click vào nút NhanVienLogin</t>
  </si>
  <si>
    <t>1: Nhập quá 200 kí tự vào username
2: nhập quá 100 kí tự vào password
3: Click vào nút NhanVienLogin</t>
  </si>
  <si>
    <t>LG014</t>
  </si>
  <si>
    <t>LG013</t>
  </si>
  <si>
    <t>LG012</t>
  </si>
  <si>
    <t>LG011</t>
  </si>
  <si>
    <t>LG010</t>
  </si>
  <si>
    <t>LG09</t>
  </si>
  <si>
    <t>LG08</t>
  </si>
  <si>
    <t>LG07</t>
  </si>
  <si>
    <t>LG06</t>
  </si>
  <si>
    <t>LG05</t>
  </si>
  <si>
    <t>LG04</t>
  </si>
  <si>
    <t>LG03</t>
  </si>
  <si>
    <t>LG02</t>
  </si>
  <si>
    <t>2.Kiểm tra form DocGiaGUI</t>
  </si>
  <si>
    <t>DG1</t>
  </si>
  <si>
    <t>Kiểm tra nút Xem thông tin</t>
  </si>
  <si>
    <t xml:space="preserve">1: Click vào nút Xem thông tin 
</t>
  </si>
  <si>
    <t>DG2</t>
  </si>
  <si>
    <t xml:space="preserve">1: Click vào nút Tra cứu sách 
</t>
  </si>
  <si>
    <t>Kiểm tra nút Log out</t>
  </si>
  <si>
    <t>Kiểm tra nút Tra cứu sách</t>
  </si>
  <si>
    <t xml:space="preserve">1: Click vào nút Log out
</t>
  </si>
  <si>
    <t>DG3</t>
  </si>
  <si>
    <t>Đăng xuất tài khoản và trở về giao diện login</t>
  </si>
  <si>
    <t>Hiện ra giao diện Thedocgia</t>
  </si>
  <si>
    <t>Hiện ra giao diện Tracuusach</t>
  </si>
  <si>
    <t>Hiện ra giao diện NhanVienGUI</t>
  </si>
  <si>
    <t>3. Kiểm tra thông tin form TheDocGia</t>
  </si>
  <si>
    <t>TDG1</t>
  </si>
  <si>
    <t>Kiểm tra thông tin Độc giả</t>
  </si>
  <si>
    <t xml:space="preserve">1: Vào database kiểm tra thông tin Độc giả
</t>
  </si>
  <si>
    <t>Thẻ hiện thông tin đúng</t>
  </si>
  <si>
    <t>TDG2</t>
  </si>
  <si>
    <t>Kiểm tra nút Trở về</t>
  </si>
  <si>
    <t xml:space="preserve">1: Click vào nút Trở về
</t>
  </si>
  <si>
    <t>4. Kiểm tra form TraCuuSach</t>
  </si>
  <si>
    <t>TCS1</t>
  </si>
  <si>
    <t>TCS2</t>
  </si>
  <si>
    <t>TCS3</t>
  </si>
  <si>
    <t>Tra cứu đúng theo Tên sách</t>
  </si>
  <si>
    <t>Tra cứu Tên sách bằng chữ thường</t>
  </si>
  <si>
    <t>Tra cứu Tên sách bằng chữ in hoa</t>
  </si>
  <si>
    <t>TCS4</t>
  </si>
  <si>
    <t>Tra cứu Tác giả</t>
  </si>
  <si>
    <t>Tra cứu Tác giả bằng chữ thường</t>
  </si>
  <si>
    <t>TCS5</t>
  </si>
  <si>
    <t>TCS6</t>
  </si>
  <si>
    <t>Tra cứu Tác giả bằng chữ in hoa</t>
  </si>
  <si>
    <t xml:space="preserve">1: Nhập Tác giả cần tìm bằng chữ in hoa
</t>
  </si>
  <si>
    <t xml:space="preserve">1: Nhập Tác giả cần tìm bằng chữ thường
</t>
  </si>
  <si>
    <t xml:space="preserve">1: Nhập chính xác Tác giả
</t>
  </si>
  <si>
    <t xml:space="preserve">1: Nhập chính xác Tên sách cần tìm
</t>
  </si>
  <si>
    <t xml:space="preserve">1: Nhập Tên sách cần tìm bằng chữ thường
</t>
  </si>
  <si>
    <t xml:space="preserve">1: Nhập Tên sách cần tìm bằng chữ in hoa
</t>
  </si>
  <si>
    <t>Hiện ra đúng với Tác giả đã nhập</t>
  </si>
  <si>
    <t>Hiện ra đúng với Tên sách đã nhập</t>
  </si>
  <si>
    <t>TCS7</t>
  </si>
  <si>
    <t>Tra cứu chính xác theo Năm xuất bản</t>
  </si>
  <si>
    <t xml:space="preserve">1: Nhập chính xác Năm xuất bản cần tìm
</t>
  </si>
  <si>
    <t>Hiện ra đúng với Năm xuất bản đã nhập</t>
  </si>
  <si>
    <t>TCS8</t>
  </si>
  <si>
    <t xml:space="preserve">
</t>
  </si>
  <si>
    <t>TCS9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</si>
</sst>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00"/>
  </numFmts>
  <fonts count="24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0">
    <xf numFmtId="0" fontId="0" fillId="0" borderId="0" xfId="0"/>
    <xf numFmtId="0" fontId="8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 applyAlignment="1"/>
    <xf numFmtId="0" fontId="6" fillId="2" borderId="0" xfId="0" applyFont="1" applyFill="1" applyBorder="1" applyAlignment="1">
      <alignment horizontal="center" wrapText="1"/>
    </xf>
    <xf numFmtId="0" fontId="6" fillId="2" borderId="0" xfId="0" applyFont="1" applyFill="1" applyAlignment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 applyBorder="1"/>
    <xf numFmtId="0" fontId="9" fillId="0" borderId="0" xfId="1" applyFont="1" applyBorder="1"/>
    <xf numFmtId="0" fontId="4" fillId="0" borderId="0" xfId="1" applyFont="1" applyBorder="1"/>
    <xf numFmtId="164" fontId="4" fillId="0" borderId="0" xfId="1" applyNumberFormat="1" applyFont="1" applyBorder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9" fontId="4" fillId="0" borderId="0" xfId="0" applyNumberFormat="1" applyFont="1" applyBorder="1" applyAlignment="1">
      <alignment horizontal="center"/>
    </xf>
    <xf numFmtId="2" fontId="14" fillId="0" borderId="0" xfId="0" applyNumberFormat="1" applyFont="1" applyBorder="1" applyAlignment="1">
      <alignment horizontal="right" wrapText="1"/>
    </xf>
    <xf numFmtId="0" fontId="6" fillId="0" borderId="0" xfId="0" applyFont="1" applyBorder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8" fillId="0" borderId="0" xfId="0" applyFont="1" applyBorder="1"/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/>
    <xf numFmtId="0" fontId="4" fillId="0" borderId="7" xfId="0" applyNumberFormat="1" applyFont="1" applyBorder="1" applyAlignment="1">
      <alignment horizontal="center"/>
    </xf>
    <xf numFmtId="0" fontId="4" fillId="0" borderId="8" xfId="0" applyNumberFormat="1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/>
    </xf>
    <xf numFmtId="0" fontId="15" fillId="3" borderId="13" xfId="0" applyNumberFormat="1" applyFont="1" applyFill="1" applyBorder="1" applyAlignment="1">
      <alignment horizontal="center" wrapText="1"/>
    </xf>
    <xf numFmtId="0" fontId="15" fillId="3" borderId="14" xfId="0" applyNumberFormat="1" applyFont="1" applyFill="1" applyBorder="1" applyAlignment="1">
      <alignment horizontal="center" wrapText="1"/>
    </xf>
    <xf numFmtId="0" fontId="16" fillId="3" borderId="9" xfId="0" applyNumberFormat="1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NumberFormat="1" applyFont="1" applyFill="1" applyAlignment="1">
      <alignment horizontal="left"/>
    </xf>
    <xf numFmtId="0" fontId="9" fillId="2" borderId="0" xfId="2" applyFont="1" applyFill="1" applyAlignment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Border="1" applyAlignment="1">
      <alignment horizontal="left" wrapText="1"/>
    </xf>
    <xf numFmtId="1" fontId="6" fillId="2" borderId="0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/>
    <xf numFmtId="0" fontId="6" fillId="0" borderId="0" xfId="0" applyFont="1" applyBorder="1" applyAlignment="1"/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Border="1" applyAlignment="1">
      <alignment wrapText="1"/>
    </xf>
    <xf numFmtId="0" fontId="4" fillId="0" borderId="7" xfId="0" applyNumberFormat="1" applyFont="1" applyBorder="1" applyAlignment="1">
      <alignment horizontal="center" vertical="center" wrapText="1"/>
    </xf>
    <xf numFmtId="0" fontId="4" fillId="0" borderId="6" xfId="0" applyNumberFormat="1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 applyAlignment="1"/>
    <xf numFmtId="0" fontId="19" fillId="0" borderId="0" xfId="0" applyFont="1" applyAlignme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0" fillId="0" borderId="0" xfId="0" applyAlignment="1"/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center" vertical="top" wrapText="1"/>
    </xf>
    <xf numFmtId="0" fontId="6" fillId="0" borderId="21" xfId="0" applyFont="1" applyBorder="1" applyAlignment="1">
      <alignment horizontal="left" vertical="top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33" xfId="0" applyFont="1" applyFill="1" applyBorder="1" applyAlignment="1">
      <alignment horizontal="center" wrapText="1"/>
    </xf>
    <xf numFmtId="0" fontId="6" fillId="0" borderId="20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 wrapText="1"/>
    </xf>
    <xf numFmtId="0" fontId="6" fillId="0" borderId="20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left" vertical="center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6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2" fillId="4" borderId="20" xfId="2" applyFont="1" applyFill="1" applyBorder="1" applyAlignment="1">
      <alignment horizontal="center" vertical="center" wrapText="1"/>
    </xf>
    <xf numFmtId="0" fontId="22" fillId="4" borderId="22" xfId="2" applyFont="1" applyFill="1" applyBorder="1" applyAlignment="1">
      <alignment horizontal="center" vertical="center" wrapText="1"/>
    </xf>
    <xf numFmtId="0" fontId="15" fillId="5" borderId="1" xfId="2" applyFont="1" applyFill="1" applyBorder="1" applyAlignment="1">
      <alignment horizontal="center" vertical="center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Border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15" fillId="5" borderId="26" xfId="2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6" fillId="0" borderId="21" xfId="0" applyFont="1" applyBorder="1" applyAlignment="1">
      <alignment vertical="top" wrapText="1"/>
    </xf>
  </cellXfs>
  <cellStyles count="4">
    <cellStyle name="Normal" xfId="0" builtinId="0"/>
    <cellStyle name="Normal_Functional Test Case v1.0" xfId="1"/>
    <cellStyle name="Normal_Sheet1_Vanco_CR022a1_TestCase_v0.1" xfId="2"/>
    <cellStyle name="標準_結合試験(AllOvertheWorld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tabSelected="1" workbookViewId="0">
      <selection activeCell="E8" sqref="E8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1" spans="1:8">
      <c r="B1" s="31"/>
      <c r="C1" s="31"/>
    </row>
    <row r="2" spans="1:8" ht="22.2">
      <c r="A2" s="26"/>
      <c r="B2" s="27" t="s">
        <v>3</v>
      </c>
      <c r="C2" s="26"/>
      <c r="D2" s="26"/>
      <c r="E2" s="26"/>
      <c r="F2" s="26"/>
      <c r="G2" s="26"/>
    </row>
    <row r="3" spans="1:8">
      <c r="A3" s="26"/>
      <c r="B3" s="28" t="s">
        <v>32</v>
      </c>
      <c r="C3" s="63">
        <v>1.2</v>
      </c>
      <c r="D3" s="29"/>
      <c r="E3" s="26"/>
      <c r="F3" s="26"/>
      <c r="G3" s="26"/>
    </row>
    <row r="4" spans="1:8">
      <c r="A4" s="26"/>
      <c r="B4" s="28" t="s">
        <v>14</v>
      </c>
      <c r="C4" s="11" t="s">
        <v>0</v>
      </c>
      <c r="D4" s="11"/>
      <c r="E4" s="26"/>
      <c r="F4" s="26"/>
      <c r="G4" s="26"/>
    </row>
    <row r="5" spans="1:8" ht="14.4" thickBot="1">
      <c r="A5" s="26"/>
      <c r="B5" s="28"/>
      <c r="C5" s="29"/>
      <c r="D5" s="29"/>
      <c r="E5" s="26"/>
      <c r="F5" s="26"/>
      <c r="G5" s="26"/>
    </row>
    <row r="6" spans="1:8" ht="14.25" customHeight="1" thickBot="1">
      <c r="A6" s="26"/>
      <c r="B6" s="28" t="s">
        <v>33</v>
      </c>
      <c r="C6" s="115" t="s">
        <v>44</v>
      </c>
      <c r="D6" s="115"/>
      <c r="E6" s="116"/>
      <c r="F6" s="26"/>
      <c r="G6" s="26"/>
    </row>
    <row r="7" spans="1:8">
      <c r="A7" s="26"/>
      <c r="B7" s="28" t="s">
        <v>34</v>
      </c>
      <c r="C7" s="115" t="s">
        <v>45</v>
      </c>
      <c r="D7" s="115"/>
      <c r="E7" s="116"/>
      <c r="F7" s="26"/>
      <c r="G7" s="26"/>
    </row>
    <row r="8" spans="1:8">
      <c r="A8" s="26"/>
      <c r="B8" s="28"/>
      <c r="C8" s="26"/>
      <c r="D8" s="26"/>
      <c r="E8" s="26"/>
      <c r="F8" s="26"/>
      <c r="G8" s="26"/>
    </row>
    <row r="9" spans="1:8">
      <c r="A9" s="26"/>
      <c r="B9" s="19"/>
      <c r="C9" s="19"/>
      <c r="D9" s="19"/>
      <c r="E9" s="19"/>
      <c r="F9" s="26"/>
      <c r="G9" s="26"/>
    </row>
    <row r="10" spans="1:8">
      <c r="B10" s="5" t="s">
        <v>23</v>
      </c>
    </row>
    <row r="11" spans="1:8" s="36" customFormat="1" ht="26.4">
      <c r="B11" s="52" t="s">
        <v>10</v>
      </c>
      <c r="C11" s="53" t="s">
        <v>24</v>
      </c>
      <c r="D11" s="53" t="s">
        <v>6</v>
      </c>
      <c r="E11" s="53" t="s">
        <v>7</v>
      </c>
      <c r="F11" s="53" t="s">
        <v>13</v>
      </c>
      <c r="G11" s="54" t="s">
        <v>12</v>
      </c>
      <c r="H11" s="90" t="s">
        <v>25</v>
      </c>
    </row>
    <row r="12" spans="1:8" s="36" customFormat="1" ht="26.4">
      <c r="B12" s="38">
        <v>39293</v>
      </c>
      <c r="C12" s="39" t="s">
        <v>39</v>
      </c>
      <c r="D12" s="40"/>
      <c r="E12" s="41" t="s">
        <v>11</v>
      </c>
      <c r="F12" s="77" t="s">
        <v>50</v>
      </c>
      <c r="G12" s="89"/>
      <c r="H12" s="91" t="s">
        <v>40</v>
      </c>
    </row>
    <row r="13" spans="1:8" s="36" customFormat="1" ht="26.4">
      <c r="B13" s="103">
        <v>39295</v>
      </c>
      <c r="C13" s="39" t="s">
        <v>41</v>
      </c>
      <c r="D13" s="40"/>
      <c r="E13" s="41" t="s">
        <v>42</v>
      </c>
      <c r="F13" s="77" t="s">
        <v>50</v>
      </c>
      <c r="G13" s="102" t="s">
        <v>51</v>
      </c>
      <c r="H13" s="91" t="s">
        <v>40</v>
      </c>
    </row>
    <row r="14" spans="1:8" s="37" customFormat="1" ht="26.4">
      <c r="B14" s="38">
        <v>39311</v>
      </c>
      <c r="C14" s="39" t="s">
        <v>43</v>
      </c>
      <c r="D14" s="40"/>
      <c r="E14" s="41" t="s">
        <v>42</v>
      </c>
      <c r="F14" s="77" t="s">
        <v>50</v>
      </c>
      <c r="G14" s="102" t="s">
        <v>46</v>
      </c>
      <c r="H14" s="91" t="s">
        <v>40</v>
      </c>
    </row>
    <row r="15" spans="1:8" s="37" customFormat="1" ht="13.2">
      <c r="B15" s="45"/>
      <c r="C15" s="46"/>
      <c r="D15" s="43"/>
      <c r="E15" s="43"/>
      <c r="F15" s="43"/>
      <c r="G15" s="43"/>
      <c r="H15" s="44"/>
    </row>
    <row r="16" spans="1:8" s="36" customFormat="1">
      <c r="B16" s="38"/>
      <c r="C16" s="42"/>
      <c r="D16" s="40"/>
      <c r="E16" s="43"/>
      <c r="F16" s="43"/>
      <c r="G16" s="43"/>
      <c r="H16" s="47"/>
    </row>
    <row r="17" spans="2:8" s="36" customFormat="1">
      <c r="B17" s="45"/>
      <c r="C17" s="46"/>
      <c r="D17" s="43"/>
      <c r="E17" s="43"/>
      <c r="F17" s="43"/>
      <c r="G17" s="43"/>
      <c r="H17" s="44"/>
    </row>
    <row r="18" spans="2:8" s="36" customFormat="1">
      <c r="B18" s="45"/>
      <c r="C18" s="46"/>
      <c r="D18" s="43"/>
      <c r="E18" s="43"/>
      <c r="F18" s="43"/>
      <c r="G18" s="43"/>
      <c r="H18" s="44"/>
    </row>
    <row r="19" spans="2:8" s="36" customFormat="1">
      <c r="B19" s="45"/>
      <c r="C19" s="46"/>
      <c r="D19" s="43"/>
      <c r="E19" s="43"/>
      <c r="F19" s="43"/>
      <c r="G19" s="43"/>
      <c r="H19" s="44"/>
    </row>
    <row r="20" spans="2:8" s="36" customFormat="1">
      <c r="B20" s="45"/>
      <c r="C20" s="46"/>
      <c r="D20" s="43"/>
      <c r="E20" s="43"/>
      <c r="F20" s="43"/>
      <c r="G20" s="43"/>
      <c r="H20" s="44"/>
    </row>
    <row r="21" spans="2:8" s="36" customFormat="1">
      <c r="B21" s="45"/>
      <c r="C21" s="46"/>
      <c r="D21" s="43"/>
      <c r="E21" s="43"/>
      <c r="F21" s="43"/>
      <c r="G21" s="43"/>
      <c r="H21" s="44"/>
    </row>
    <row r="22" spans="2:8" s="36" customFormat="1">
      <c r="B22" s="45"/>
      <c r="C22" s="46"/>
      <c r="D22" s="43"/>
      <c r="E22" s="43"/>
      <c r="F22" s="43"/>
      <c r="G22" s="43"/>
      <c r="H22" s="44"/>
    </row>
    <row r="23" spans="2:8" s="36" customFormat="1">
      <c r="B23" s="48"/>
      <c r="C23" s="49"/>
      <c r="D23" s="50"/>
      <c r="E23" s="50"/>
      <c r="F23" s="50"/>
      <c r="G23" s="50"/>
      <c r="H23" s="51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80"/>
  <sheetViews>
    <sheetView workbookViewId="0">
      <selection sqref="A1:D6"/>
    </sheetView>
  </sheetViews>
  <sheetFormatPr defaultColWidth="8.77734375" defaultRowHeight="13.8" outlineLevelRow="1"/>
  <cols>
    <col min="1" max="1" width="15.6640625" customWidth="1"/>
    <col min="2" max="2" width="18.109375" style="95" customWidth="1"/>
    <col min="3" max="3" width="42.109375" customWidth="1"/>
    <col min="6" max="6" width="23.6640625" customWidth="1"/>
    <col min="7" max="7" width="18.44140625" hidden="1" customWidth="1"/>
    <col min="8" max="8" width="17.109375" customWidth="1"/>
    <col min="9" max="9" width="9" style="98"/>
    <col min="10" max="10" width="18" style="97" customWidth="1"/>
  </cols>
  <sheetData>
    <row r="1" spans="1:11" s="2" customFormat="1" ht="12.75" customHeight="1">
      <c r="A1" s="64" t="s">
        <v>3</v>
      </c>
      <c r="B1" s="133"/>
      <c r="C1" s="133"/>
      <c r="D1" s="133"/>
      <c r="E1" s="6"/>
      <c r="F1" s="6"/>
      <c r="G1" s="6"/>
      <c r="H1" s="6"/>
      <c r="I1" s="104"/>
      <c r="J1" s="105"/>
      <c r="K1" s="7"/>
    </row>
    <row r="2" spans="1:11" s="2" customFormat="1" ht="11.25" customHeight="1" thickBot="1">
      <c r="A2" s="7"/>
      <c r="B2" s="134"/>
      <c r="C2" s="134"/>
      <c r="D2" s="134"/>
      <c r="E2" s="6"/>
      <c r="F2" s="6"/>
      <c r="G2" s="6"/>
      <c r="H2" s="6"/>
      <c r="I2" s="104"/>
      <c r="J2" s="105"/>
      <c r="K2" s="7"/>
    </row>
    <row r="3" spans="1:11" s="3" customFormat="1" ht="15" customHeight="1">
      <c r="A3" s="65" t="s">
        <v>35</v>
      </c>
      <c r="B3" s="115" t="s">
        <v>47</v>
      </c>
      <c r="C3" s="115"/>
      <c r="D3" s="116"/>
      <c r="E3" s="68"/>
      <c r="F3" s="68"/>
      <c r="G3" s="68"/>
      <c r="H3" s="140"/>
      <c r="I3" s="140"/>
      <c r="J3" s="140"/>
      <c r="K3" s="9"/>
    </row>
    <row r="4" spans="1:11" s="3" customFormat="1" ht="13.2">
      <c r="A4" s="72" t="s">
        <v>36</v>
      </c>
      <c r="B4" s="141" t="s">
        <v>48</v>
      </c>
      <c r="C4" s="142"/>
      <c r="D4" s="143"/>
      <c r="E4" s="68"/>
      <c r="F4" s="68"/>
      <c r="G4" s="68"/>
      <c r="H4" s="140"/>
      <c r="I4" s="140"/>
      <c r="J4" s="140"/>
      <c r="K4" s="9"/>
    </row>
    <row r="5" spans="1:11" s="81" customFormat="1" ht="26.4">
      <c r="A5" s="72" t="s">
        <v>29</v>
      </c>
      <c r="B5" s="136" t="s">
        <v>49</v>
      </c>
      <c r="C5" s="137"/>
      <c r="D5" s="138"/>
      <c r="E5" s="79"/>
      <c r="F5" s="79"/>
      <c r="G5" s="79"/>
      <c r="H5" s="139"/>
      <c r="I5" s="139"/>
      <c r="J5" s="139"/>
      <c r="K5" s="80"/>
    </row>
    <row r="6" spans="1:11" s="3" customFormat="1" ht="15" customHeight="1">
      <c r="A6" s="12" t="s">
        <v>37</v>
      </c>
      <c r="B6" s="92">
        <f>COUNTIF(I12:I18,"Pass")</f>
        <v>5</v>
      </c>
      <c r="C6" s="10" t="s">
        <v>38</v>
      </c>
      <c r="D6" s="13">
        <f>COUNTIF(I10:I763,"Pending")</f>
        <v>0</v>
      </c>
      <c r="E6" s="8"/>
      <c r="F6" s="8"/>
      <c r="G6" s="8"/>
      <c r="H6" s="140"/>
      <c r="I6" s="140"/>
      <c r="J6" s="140"/>
      <c r="K6" s="9"/>
    </row>
    <row r="7" spans="1:11" s="3" customFormat="1" ht="15" customHeight="1" thickBot="1">
      <c r="A7" s="14" t="s">
        <v>1</v>
      </c>
      <c r="B7" s="93">
        <f>COUNTIF(I12:I27,"Fail")</f>
        <v>1</v>
      </c>
      <c r="C7" s="30" t="s">
        <v>27</v>
      </c>
      <c r="D7" s="66">
        <f>COUNTA(A12:A27)-3</f>
        <v>13</v>
      </c>
      <c r="E7" s="69"/>
      <c r="F7" s="69"/>
      <c r="G7" s="69"/>
      <c r="H7" s="140"/>
      <c r="I7" s="140"/>
      <c r="J7" s="140"/>
      <c r="K7" s="9"/>
    </row>
    <row r="8" spans="1:11" s="3" customFormat="1" ht="15" customHeight="1">
      <c r="A8" s="135"/>
      <c r="B8" s="135"/>
      <c r="C8" s="135"/>
      <c r="D8" s="135"/>
      <c r="E8" s="8"/>
      <c r="F8" s="8"/>
      <c r="G8" s="8"/>
      <c r="H8" s="8"/>
      <c r="I8" s="106"/>
      <c r="J8" s="106"/>
      <c r="K8" s="9"/>
    </row>
    <row r="9" spans="1:11" s="83" customFormat="1" ht="12" customHeight="1">
      <c r="A9" s="126" t="s">
        <v>30</v>
      </c>
      <c r="B9" s="147" t="s">
        <v>4</v>
      </c>
      <c r="C9" s="126" t="s">
        <v>15</v>
      </c>
      <c r="D9" s="127" t="s">
        <v>28</v>
      </c>
      <c r="E9" s="128"/>
      <c r="F9" s="128"/>
      <c r="G9" s="129"/>
      <c r="H9" s="144" t="s">
        <v>26</v>
      </c>
      <c r="I9" s="125" t="s">
        <v>5</v>
      </c>
      <c r="J9" s="125" t="s">
        <v>31</v>
      </c>
      <c r="K9" s="82"/>
    </row>
    <row r="10" spans="1:11" s="71" customFormat="1" ht="12" customHeight="1">
      <c r="A10" s="125"/>
      <c r="B10" s="148"/>
      <c r="C10" s="125"/>
      <c r="D10" s="130"/>
      <c r="E10" s="131"/>
      <c r="F10" s="131"/>
      <c r="G10" s="132"/>
      <c r="H10" s="130"/>
      <c r="I10" s="125"/>
      <c r="J10" s="125"/>
      <c r="K10" s="70"/>
    </row>
    <row r="11" spans="1:11" s="84" customFormat="1" ht="15">
      <c r="A11" s="145"/>
      <c r="B11" s="145"/>
      <c r="C11" s="145"/>
      <c r="D11" s="145"/>
      <c r="E11" s="145"/>
      <c r="F11" s="145"/>
      <c r="G11" s="145"/>
      <c r="H11" s="145"/>
      <c r="I11" s="145"/>
      <c r="J11" s="146"/>
    </row>
    <row r="12" spans="1:11" s="4" customFormat="1" ht="13.2">
      <c r="A12" s="120" t="s">
        <v>52</v>
      </c>
      <c r="B12" s="121"/>
      <c r="C12" s="121"/>
      <c r="D12" s="121"/>
      <c r="E12" s="121"/>
      <c r="F12" s="121"/>
      <c r="G12" s="121"/>
      <c r="H12" s="121"/>
      <c r="I12" s="121"/>
      <c r="J12" s="122"/>
    </row>
    <row r="13" spans="1:11" s="4" customFormat="1" ht="13.2">
      <c r="A13" s="114" t="s">
        <v>99</v>
      </c>
      <c r="B13" s="110"/>
      <c r="C13" s="110"/>
      <c r="D13" s="110"/>
      <c r="E13" s="110"/>
      <c r="F13" s="110"/>
      <c r="G13" s="110"/>
      <c r="H13" s="110"/>
      <c r="I13" s="110"/>
      <c r="J13" s="111"/>
    </row>
    <row r="14" spans="1:11" s="4" customFormat="1" ht="52.8" outlineLevel="1">
      <c r="A14" s="88" t="s">
        <v>53</v>
      </c>
      <c r="B14" s="94" t="s">
        <v>54</v>
      </c>
      <c r="C14" s="87" t="s">
        <v>85</v>
      </c>
      <c r="D14" s="117" t="s">
        <v>55</v>
      </c>
      <c r="E14" s="118"/>
      <c r="F14" s="118"/>
      <c r="G14" s="86"/>
      <c r="H14" s="101"/>
      <c r="I14" s="87" t="s">
        <v>37</v>
      </c>
      <c r="J14" s="85"/>
    </row>
    <row r="15" spans="1:11" s="4" customFormat="1" ht="63.75" customHeight="1" outlineLevel="1">
      <c r="A15" s="88" t="s">
        <v>56</v>
      </c>
      <c r="B15" s="149" t="s">
        <v>57</v>
      </c>
      <c r="C15" s="100" t="s">
        <v>84</v>
      </c>
      <c r="D15" s="117" t="s">
        <v>55</v>
      </c>
      <c r="E15" s="118"/>
      <c r="F15" s="118"/>
      <c r="G15" s="86"/>
      <c r="H15" s="96"/>
      <c r="I15" s="87" t="s">
        <v>37</v>
      </c>
      <c r="J15" s="85"/>
    </row>
    <row r="16" spans="1:11" s="4" customFormat="1" ht="63.75" customHeight="1" outlineLevel="1">
      <c r="A16" s="88" t="s">
        <v>58</v>
      </c>
      <c r="B16" s="94" t="s">
        <v>74</v>
      </c>
      <c r="C16" s="87" t="s">
        <v>59</v>
      </c>
      <c r="D16" s="117" t="s">
        <v>73</v>
      </c>
      <c r="E16" s="119"/>
      <c r="F16" s="119"/>
      <c r="G16" s="86"/>
      <c r="H16" s="109"/>
      <c r="I16" s="87" t="s">
        <v>37</v>
      </c>
      <c r="J16" s="85"/>
    </row>
    <row r="17" spans="1:10" s="4" customFormat="1" ht="66.599999999999994" customHeight="1" outlineLevel="1">
      <c r="A17" s="88" t="s">
        <v>60</v>
      </c>
      <c r="B17" s="94" t="s">
        <v>75</v>
      </c>
      <c r="C17" s="87" t="s">
        <v>59</v>
      </c>
      <c r="D17" s="117" t="s">
        <v>73</v>
      </c>
      <c r="E17" s="119"/>
      <c r="F17" s="119"/>
      <c r="G17" s="86"/>
      <c r="H17" s="96"/>
      <c r="I17" s="87" t="s">
        <v>37</v>
      </c>
      <c r="J17" s="85"/>
    </row>
    <row r="18" spans="1:10" s="4" customFormat="1" ht="63.75" customHeight="1" outlineLevel="1">
      <c r="A18" s="88" t="s">
        <v>63</v>
      </c>
      <c r="B18" s="94" t="s">
        <v>61</v>
      </c>
      <c r="C18" s="87" t="s">
        <v>62</v>
      </c>
      <c r="D18" s="117" t="s">
        <v>55</v>
      </c>
      <c r="E18" s="118"/>
      <c r="F18" s="118"/>
      <c r="G18" s="86"/>
      <c r="H18" s="107"/>
      <c r="I18" s="87" t="s">
        <v>37</v>
      </c>
      <c r="J18" s="85"/>
    </row>
    <row r="19" spans="1:10" s="4" customFormat="1" ht="63.75" customHeight="1" outlineLevel="1">
      <c r="A19" s="88" t="s">
        <v>71</v>
      </c>
      <c r="B19" s="94" t="s">
        <v>64</v>
      </c>
      <c r="C19" s="87" t="s">
        <v>69</v>
      </c>
      <c r="D19" s="117" t="s">
        <v>67</v>
      </c>
      <c r="E19" s="119"/>
      <c r="F19" s="119"/>
      <c r="G19" s="86"/>
      <c r="H19" s="109"/>
      <c r="I19" s="87" t="s">
        <v>37</v>
      </c>
      <c r="J19" s="85"/>
    </row>
    <row r="20" spans="1:10" s="4" customFormat="1" ht="63.75" customHeight="1" outlineLevel="1">
      <c r="A20" s="88" t="s">
        <v>72</v>
      </c>
      <c r="B20" s="94" t="s">
        <v>65</v>
      </c>
      <c r="C20" s="87" t="s">
        <v>66</v>
      </c>
      <c r="D20" s="117" t="s">
        <v>67</v>
      </c>
      <c r="E20" s="119"/>
      <c r="F20" s="119"/>
      <c r="G20" s="86"/>
      <c r="H20" s="109"/>
      <c r="I20" s="87" t="s">
        <v>37</v>
      </c>
      <c r="J20" s="85"/>
    </row>
    <row r="21" spans="1:10" s="4" customFormat="1" ht="63.75" customHeight="1" outlineLevel="1">
      <c r="A21" s="88" t="s">
        <v>76</v>
      </c>
      <c r="B21" s="94" t="s">
        <v>68</v>
      </c>
      <c r="C21" s="87" t="s">
        <v>70</v>
      </c>
      <c r="D21" s="117" t="s">
        <v>67</v>
      </c>
      <c r="E21" s="119"/>
      <c r="F21" s="119"/>
      <c r="G21" s="86"/>
      <c r="H21" s="109"/>
      <c r="I21" s="87" t="s">
        <v>37</v>
      </c>
      <c r="J21" s="85"/>
    </row>
    <row r="22" spans="1:10" s="4" customFormat="1" ht="63.75" customHeight="1" outlineLevel="1">
      <c r="A22" s="88" t="s">
        <v>77</v>
      </c>
      <c r="B22" s="94" t="s">
        <v>78</v>
      </c>
      <c r="C22" s="87" t="s">
        <v>79</v>
      </c>
      <c r="D22" s="117" t="s">
        <v>80</v>
      </c>
      <c r="E22" s="119"/>
      <c r="F22" s="119"/>
      <c r="G22" s="86"/>
      <c r="H22" s="109"/>
      <c r="I22" s="87" t="s">
        <v>37</v>
      </c>
      <c r="J22" s="85"/>
    </row>
    <row r="23" spans="1:10" s="4" customFormat="1" ht="63.75" customHeight="1" outlineLevel="1">
      <c r="A23" s="88" t="s">
        <v>81</v>
      </c>
      <c r="B23" s="94" t="s">
        <v>82</v>
      </c>
      <c r="C23" s="87" t="s">
        <v>111</v>
      </c>
      <c r="D23" s="117" t="s">
        <v>73</v>
      </c>
      <c r="E23" s="119"/>
      <c r="F23" s="119"/>
      <c r="G23" s="86"/>
      <c r="H23" s="109"/>
      <c r="I23" s="87" t="s">
        <v>37</v>
      </c>
      <c r="J23" s="85"/>
    </row>
    <row r="24" spans="1:10" s="4" customFormat="1" ht="63.75" customHeight="1" outlineLevel="1">
      <c r="A24" s="88" t="s">
        <v>94</v>
      </c>
      <c r="B24" s="94" t="s">
        <v>83</v>
      </c>
      <c r="C24" s="87" t="s">
        <v>86</v>
      </c>
      <c r="D24" s="117" t="s">
        <v>67</v>
      </c>
      <c r="E24" s="119"/>
      <c r="F24" s="119"/>
      <c r="G24" s="86"/>
      <c r="H24" s="109"/>
      <c r="I24" s="87" t="s">
        <v>37</v>
      </c>
      <c r="J24" s="85"/>
    </row>
    <row r="25" spans="1:10" s="4" customFormat="1" ht="63.75" customHeight="1" outlineLevel="1">
      <c r="A25" s="88" t="s">
        <v>95</v>
      </c>
      <c r="B25" s="94" t="s">
        <v>87</v>
      </c>
      <c r="C25" s="87" t="s">
        <v>88</v>
      </c>
      <c r="D25" s="117" t="s">
        <v>67</v>
      </c>
      <c r="E25" s="119"/>
      <c r="F25" s="119"/>
      <c r="G25" s="86"/>
      <c r="H25" s="109"/>
      <c r="I25" s="87" t="s">
        <v>37</v>
      </c>
      <c r="J25" s="85"/>
    </row>
    <row r="26" spans="1:10" s="4" customFormat="1" ht="63.75" customHeight="1" outlineLevel="1">
      <c r="A26" s="88" t="s">
        <v>96</v>
      </c>
      <c r="B26" s="94" t="s">
        <v>89</v>
      </c>
      <c r="C26" s="87" t="s">
        <v>90</v>
      </c>
      <c r="D26" s="117" t="s">
        <v>67</v>
      </c>
      <c r="E26" s="119"/>
      <c r="F26" s="119"/>
      <c r="G26" s="86"/>
      <c r="H26" s="109"/>
      <c r="I26" s="87" t="s">
        <v>37</v>
      </c>
      <c r="J26" s="85"/>
    </row>
    <row r="27" spans="1:10" s="4" customFormat="1" ht="63.75" customHeight="1" outlineLevel="1">
      <c r="A27" s="88" t="s">
        <v>97</v>
      </c>
      <c r="B27" s="94" t="s">
        <v>91</v>
      </c>
      <c r="C27" s="87" t="s">
        <v>92</v>
      </c>
      <c r="D27" s="117" t="s">
        <v>93</v>
      </c>
      <c r="E27" s="119"/>
      <c r="F27" s="119"/>
      <c r="G27" s="86"/>
      <c r="H27" s="107"/>
      <c r="I27" s="87" t="s">
        <v>1</v>
      </c>
      <c r="J27" s="85"/>
    </row>
    <row r="28" spans="1:10" s="4" customFormat="1" ht="13.2">
      <c r="A28" s="114" t="s">
        <v>98</v>
      </c>
      <c r="B28" s="110"/>
      <c r="C28" s="110"/>
      <c r="D28" s="110"/>
      <c r="E28" s="110"/>
      <c r="F28" s="110"/>
      <c r="G28" s="110"/>
      <c r="H28" s="110"/>
      <c r="I28" s="110"/>
      <c r="J28" s="111"/>
    </row>
    <row r="29" spans="1:10" s="4" customFormat="1" ht="52.8" outlineLevel="1">
      <c r="A29" s="88" t="s">
        <v>100</v>
      </c>
      <c r="B29" s="94" t="s">
        <v>54</v>
      </c>
      <c r="C29" s="87" t="s">
        <v>101</v>
      </c>
      <c r="D29" s="117" t="s">
        <v>55</v>
      </c>
      <c r="E29" s="118"/>
      <c r="F29" s="118"/>
      <c r="G29" s="86"/>
      <c r="H29" s="101"/>
      <c r="I29" s="87" t="s">
        <v>37</v>
      </c>
      <c r="J29" s="85"/>
    </row>
    <row r="30" spans="1:10" s="4" customFormat="1" ht="63.75" customHeight="1" outlineLevel="1">
      <c r="A30" s="88" t="s">
        <v>129</v>
      </c>
      <c r="B30" s="99" t="s">
        <v>57</v>
      </c>
      <c r="C30" s="100" t="s">
        <v>102</v>
      </c>
      <c r="D30" s="117" t="s">
        <v>55</v>
      </c>
      <c r="E30" s="118"/>
      <c r="F30" s="118"/>
      <c r="G30" s="86"/>
      <c r="H30" s="109"/>
      <c r="I30" s="87" t="s">
        <v>37</v>
      </c>
      <c r="J30" s="85"/>
    </row>
    <row r="31" spans="1:10" s="4" customFormat="1" ht="63.75" customHeight="1" outlineLevel="1">
      <c r="A31" s="88" t="s">
        <v>128</v>
      </c>
      <c r="B31" s="108" t="s">
        <v>74</v>
      </c>
      <c r="C31" s="87" t="s">
        <v>103</v>
      </c>
      <c r="D31" s="117" t="s">
        <v>104</v>
      </c>
      <c r="E31" s="119"/>
      <c r="F31" s="119"/>
      <c r="G31" s="86"/>
      <c r="H31" s="109"/>
      <c r="I31" s="87" t="s">
        <v>109</v>
      </c>
      <c r="J31" s="85"/>
    </row>
    <row r="32" spans="1:10" s="4" customFormat="1" ht="63.75" customHeight="1" outlineLevel="1">
      <c r="A32" s="88" t="s">
        <v>127</v>
      </c>
      <c r="B32" s="108" t="s">
        <v>75</v>
      </c>
      <c r="C32" s="87" t="s">
        <v>103</v>
      </c>
      <c r="D32" s="117" t="s">
        <v>73</v>
      </c>
      <c r="E32" s="119"/>
      <c r="F32" s="119"/>
      <c r="G32" s="86"/>
      <c r="H32" s="109"/>
      <c r="I32" s="87" t="s">
        <v>37</v>
      </c>
      <c r="J32" s="85"/>
    </row>
    <row r="33" spans="1:10" s="4" customFormat="1" ht="63.75" customHeight="1" outlineLevel="1">
      <c r="A33" s="88" t="s">
        <v>126</v>
      </c>
      <c r="B33" s="108" t="s">
        <v>61</v>
      </c>
      <c r="C33" s="87" t="s">
        <v>105</v>
      </c>
      <c r="D33" s="117" t="s">
        <v>55</v>
      </c>
      <c r="E33" s="118"/>
      <c r="F33" s="118"/>
      <c r="G33" s="86"/>
      <c r="H33" s="109"/>
      <c r="I33" s="87" t="s">
        <v>37</v>
      </c>
      <c r="J33" s="85"/>
    </row>
    <row r="34" spans="1:10" s="4" customFormat="1" ht="63.75" customHeight="1" outlineLevel="1">
      <c r="A34" s="88" t="s">
        <v>125</v>
      </c>
      <c r="B34" s="108" t="s">
        <v>64</v>
      </c>
      <c r="C34" s="87" t="s">
        <v>106</v>
      </c>
      <c r="D34" s="117" t="s">
        <v>67</v>
      </c>
      <c r="E34" s="119"/>
      <c r="F34" s="119"/>
      <c r="G34" s="86"/>
      <c r="H34" s="109"/>
      <c r="I34" s="87" t="s">
        <v>37</v>
      </c>
      <c r="J34" s="85"/>
    </row>
    <row r="35" spans="1:10" s="4" customFormat="1" ht="63.75" customHeight="1" outlineLevel="1">
      <c r="A35" s="88" t="s">
        <v>124</v>
      </c>
      <c r="B35" s="108" t="s">
        <v>65</v>
      </c>
      <c r="C35" s="87" t="s">
        <v>107</v>
      </c>
      <c r="D35" s="117" t="s">
        <v>67</v>
      </c>
      <c r="E35" s="119"/>
      <c r="F35" s="119"/>
      <c r="G35" s="86"/>
      <c r="H35" s="109"/>
      <c r="I35" s="87" t="s">
        <v>37</v>
      </c>
      <c r="J35" s="85"/>
    </row>
    <row r="36" spans="1:10" s="4" customFormat="1" ht="63.75" customHeight="1" outlineLevel="1">
      <c r="A36" s="88" t="s">
        <v>123</v>
      </c>
      <c r="B36" s="108" t="s">
        <v>68</v>
      </c>
      <c r="C36" s="87" t="s">
        <v>108</v>
      </c>
      <c r="D36" s="117" t="s">
        <v>67</v>
      </c>
      <c r="E36" s="119"/>
      <c r="F36" s="119"/>
      <c r="G36" s="86"/>
      <c r="H36" s="109"/>
      <c r="I36" s="87" t="s">
        <v>37</v>
      </c>
      <c r="J36" s="85"/>
    </row>
    <row r="37" spans="1:10" s="4" customFormat="1" ht="63.75" customHeight="1" outlineLevel="1">
      <c r="A37" s="88" t="s">
        <v>122</v>
      </c>
      <c r="B37" s="108" t="s">
        <v>78</v>
      </c>
      <c r="C37" s="87" t="s">
        <v>110</v>
      </c>
      <c r="D37" s="117" t="s">
        <v>143</v>
      </c>
      <c r="E37" s="119"/>
      <c r="F37" s="119"/>
      <c r="G37" s="86"/>
      <c r="H37" s="109"/>
      <c r="I37" s="87" t="s">
        <v>109</v>
      </c>
      <c r="J37" s="85"/>
    </row>
    <row r="38" spans="1:10" s="4" customFormat="1" ht="63.75" customHeight="1" outlineLevel="1">
      <c r="A38" s="88" t="s">
        <v>121</v>
      </c>
      <c r="B38" s="108" t="s">
        <v>82</v>
      </c>
      <c r="C38" s="87" t="s">
        <v>112</v>
      </c>
      <c r="D38" s="117" t="s">
        <v>73</v>
      </c>
      <c r="E38" s="119"/>
      <c r="F38" s="119"/>
      <c r="G38" s="86"/>
      <c r="H38" s="109"/>
      <c r="I38" s="87" t="s">
        <v>37</v>
      </c>
      <c r="J38" s="85"/>
    </row>
    <row r="39" spans="1:10" s="4" customFormat="1" ht="63.75" customHeight="1" outlineLevel="1">
      <c r="A39" s="88" t="s">
        <v>120</v>
      </c>
      <c r="B39" s="108" t="s">
        <v>83</v>
      </c>
      <c r="C39" s="87" t="s">
        <v>113</v>
      </c>
      <c r="D39" s="117" t="s">
        <v>67</v>
      </c>
      <c r="E39" s="119"/>
      <c r="F39" s="119"/>
      <c r="G39" s="86"/>
      <c r="H39" s="109"/>
      <c r="I39" s="87" t="s">
        <v>37</v>
      </c>
      <c r="J39" s="85"/>
    </row>
    <row r="40" spans="1:10" s="4" customFormat="1" ht="63.75" customHeight="1" outlineLevel="1">
      <c r="A40" s="88" t="s">
        <v>119</v>
      </c>
      <c r="B40" s="108" t="s">
        <v>87</v>
      </c>
      <c r="C40" s="87" t="s">
        <v>114</v>
      </c>
      <c r="D40" s="117" t="s">
        <v>67</v>
      </c>
      <c r="E40" s="119"/>
      <c r="F40" s="119"/>
      <c r="G40" s="86"/>
      <c r="H40" s="109"/>
      <c r="I40" s="87" t="s">
        <v>37</v>
      </c>
      <c r="J40" s="85"/>
    </row>
    <row r="41" spans="1:10" s="4" customFormat="1" ht="63.75" customHeight="1" outlineLevel="1">
      <c r="A41" s="88" t="s">
        <v>118</v>
      </c>
      <c r="B41" s="108" t="s">
        <v>89</v>
      </c>
      <c r="C41" s="87" t="s">
        <v>115</v>
      </c>
      <c r="D41" s="117" t="s">
        <v>67</v>
      </c>
      <c r="E41" s="119"/>
      <c r="F41" s="119"/>
      <c r="G41" s="86"/>
      <c r="H41" s="109"/>
      <c r="I41" s="87" t="s">
        <v>37</v>
      </c>
      <c r="J41" s="85"/>
    </row>
    <row r="42" spans="1:10" s="4" customFormat="1" ht="63.75" customHeight="1" outlineLevel="1">
      <c r="A42" s="88" t="s">
        <v>117</v>
      </c>
      <c r="B42" s="108" t="s">
        <v>91</v>
      </c>
      <c r="C42" s="87" t="s">
        <v>116</v>
      </c>
      <c r="D42" s="117" t="s">
        <v>93</v>
      </c>
      <c r="E42" s="119"/>
      <c r="F42" s="119"/>
      <c r="G42" s="86"/>
      <c r="H42" s="109"/>
      <c r="I42" s="87" t="s">
        <v>1</v>
      </c>
      <c r="J42" s="85"/>
    </row>
    <row r="43" spans="1:10" ht="12" customHeight="1">
      <c r="A43" s="120" t="s">
        <v>130</v>
      </c>
      <c r="B43" s="121"/>
      <c r="C43" s="121"/>
      <c r="D43" s="121"/>
      <c r="E43" s="121"/>
      <c r="F43" s="121"/>
      <c r="G43" s="121"/>
      <c r="H43" s="121"/>
      <c r="I43" s="121"/>
      <c r="J43" s="122"/>
    </row>
    <row r="44" spans="1:10" s="4" customFormat="1" ht="39.6" outlineLevel="1">
      <c r="A44" s="88" t="s">
        <v>131</v>
      </c>
      <c r="B44" s="94" t="s">
        <v>132</v>
      </c>
      <c r="C44" s="87" t="s">
        <v>133</v>
      </c>
      <c r="D44" s="117" t="s">
        <v>141</v>
      </c>
      <c r="E44" s="118"/>
      <c r="F44" s="118"/>
      <c r="G44" s="86"/>
      <c r="H44" s="101"/>
      <c r="I44" s="87" t="s">
        <v>37</v>
      </c>
      <c r="J44" s="85"/>
    </row>
    <row r="45" spans="1:10" s="4" customFormat="1" ht="39.6" outlineLevel="1">
      <c r="A45" s="88" t="s">
        <v>134</v>
      </c>
      <c r="B45" s="94" t="s">
        <v>137</v>
      </c>
      <c r="C45" s="87" t="s">
        <v>135</v>
      </c>
      <c r="D45" s="117" t="s">
        <v>142</v>
      </c>
      <c r="E45" s="118"/>
      <c r="F45" s="118"/>
      <c r="G45" s="86"/>
      <c r="H45" s="101"/>
      <c r="I45" s="87" t="s">
        <v>37</v>
      </c>
      <c r="J45" s="85"/>
    </row>
    <row r="46" spans="1:10" s="4" customFormat="1" ht="39.6" outlineLevel="1">
      <c r="A46" s="88" t="s">
        <v>139</v>
      </c>
      <c r="B46" s="94" t="s">
        <v>136</v>
      </c>
      <c r="C46" s="87" t="s">
        <v>138</v>
      </c>
      <c r="D46" s="117" t="s">
        <v>140</v>
      </c>
      <c r="E46" s="118"/>
      <c r="F46" s="118"/>
      <c r="G46" s="86"/>
      <c r="H46" s="101"/>
      <c r="I46" s="87" t="s">
        <v>37</v>
      </c>
      <c r="J46" s="85"/>
    </row>
    <row r="47" spans="1:10" ht="12" customHeight="1">
      <c r="A47" s="123" t="s">
        <v>144</v>
      </c>
      <c r="B47" s="124"/>
      <c r="C47" s="124"/>
      <c r="D47" s="110"/>
      <c r="E47" s="110"/>
      <c r="F47" s="110"/>
      <c r="G47" s="110"/>
      <c r="H47" s="110"/>
      <c r="I47" s="110"/>
      <c r="J47" s="111"/>
    </row>
    <row r="48" spans="1:10" s="4" customFormat="1" ht="39.6" outlineLevel="1">
      <c r="A48" s="88" t="s">
        <v>145</v>
      </c>
      <c r="B48" s="94" t="s">
        <v>146</v>
      </c>
      <c r="C48" s="87" t="s">
        <v>147</v>
      </c>
      <c r="D48" s="117" t="s">
        <v>148</v>
      </c>
      <c r="E48" s="118"/>
      <c r="F48" s="118"/>
      <c r="G48" s="86"/>
      <c r="H48" s="101"/>
      <c r="I48" s="87" t="s">
        <v>37</v>
      </c>
      <c r="J48" s="85"/>
    </row>
    <row r="49" spans="1:10" s="4" customFormat="1" ht="39.6" outlineLevel="1">
      <c r="A49" s="88" t="s">
        <v>149</v>
      </c>
      <c r="B49" s="94" t="s">
        <v>150</v>
      </c>
      <c r="C49" s="87" t="s">
        <v>151</v>
      </c>
      <c r="D49" s="117" t="s">
        <v>80</v>
      </c>
      <c r="E49" s="118"/>
      <c r="F49" s="118"/>
      <c r="G49" s="86"/>
      <c r="H49" s="101"/>
      <c r="I49" s="87" t="s">
        <v>37</v>
      </c>
      <c r="J49" s="85"/>
    </row>
    <row r="50" spans="1:10" ht="12" customHeight="1">
      <c r="A50" s="123" t="s">
        <v>152</v>
      </c>
      <c r="B50" s="124"/>
      <c r="C50" s="124"/>
      <c r="D50" s="112"/>
      <c r="E50" s="112"/>
      <c r="F50" s="112"/>
      <c r="G50" s="112"/>
      <c r="H50" s="112"/>
      <c r="I50" s="112"/>
      <c r="J50" s="113"/>
    </row>
    <row r="51" spans="1:10" s="4" customFormat="1" ht="39.6" outlineLevel="1">
      <c r="A51" s="88" t="s">
        <v>153</v>
      </c>
      <c r="B51" s="94" t="s">
        <v>156</v>
      </c>
      <c r="C51" s="87" t="s">
        <v>168</v>
      </c>
      <c r="D51" s="117" t="s">
        <v>172</v>
      </c>
      <c r="E51" s="118"/>
      <c r="F51" s="118"/>
      <c r="G51" s="86"/>
      <c r="H51" s="101"/>
      <c r="I51" s="87" t="s">
        <v>37</v>
      </c>
      <c r="J51" s="85"/>
    </row>
    <row r="52" spans="1:10" s="4" customFormat="1" ht="39.6" outlineLevel="1">
      <c r="A52" s="88" t="s">
        <v>154</v>
      </c>
      <c r="B52" s="94" t="s">
        <v>157</v>
      </c>
      <c r="C52" s="87" t="s">
        <v>169</v>
      </c>
      <c r="D52" s="117" t="s">
        <v>172</v>
      </c>
      <c r="E52" s="118"/>
      <c r="F52" s="118"/>
      <c r="G52" s="86"/>
      <c r="H52" s="101"/>
      <c r="I52" s="87" t="s">
        <v>37</v>
      </c>
      <c r="J52" s="85"/>
    </row>
    <row r="53" spans="1:10" s="4" customFormat="1" ht="39.6" outlineLevel="1">
      <c r="A53" s="88" t="s">
        <v>155</v>
      </c>
      <c r="B53" s="94" t="s">
        <v>158</v>
      </c>
      <c r="C53" s="87" t="s">
        <v>170</v>
      </c>
      <c r="D53" s="117" t="s">
        <v>172</v>
      </c>
      <c r="E53" s="118"/>
      <c r="F53" s="118"/>
      <c r="G53" s="86"/>
      <c r="H53" s="101"/>
      <c r="I53" s="87" t="s">
        <v>37</v>
      </c>
      <c r="J53" s="85"/>
    </row>
    <row r="54" spans="1:10" s="4" customFormat="1" ht="39.6" outlineLevel="1">
      <c r="A54" s="88" t="s">
        <v>159</v>
      </c>
      <c r="B54" s="94" t="s">
        <v>160</v>
      </c>
      <c r="C54" s="87" t="s">
        <v>167</v>
      </c>
      <c r="D54" s="117" t="s">
        <v>171</v>
      </c>
      <c r="E54" s="118"/>
      <c r="F54" s="118"/>
      <c r="G54" s="86"/>
      <c r="H54" s="101"/>
      <c r="I54" s="87" t="s">
        <v>37</v>
      </c>
      <c r="J54" s="85"/>
    </row>
    <row r="55" spans="1:10" s="4" customFormat="1" ht="39.6" outlineLevel="1">
      <c r="A55" s="88" t="s">
        <v>162</v>
      </c>
      <c r="B55" s="94" t="s">
        <v>161</v>
      </c>
      <c r="C55" s="87" t="s">
        <v>166</v>
      </c>
      <c r="D55" s="117" t="s">
        <v>171</v>
      </c>
      <c r="E55" s="118"/>
      <c r="F55" s="118"/>
      <c r="G55" s="86"/>
      <c r="H55" s="101"/>
      <c r="I55" s="87" t="s">
        <v>37</v>
      </c>
      <c r="J55" s="85"/>
    </row>
    <row r="56" spans="1:10" s="4" customFormat="1" ht="39.6" outlineLevel="1">
      <c r="A56" s="88" t="s">
        <v>163</v>
      </c>
      <c r="B56" s="94" t="s">
        <v>164</v>
      </c>
      <c r="C56" s="87" t="s">
        <v>165</v>
      </c>
      <c r="D56" s="117" t="s">
        <v>171</v>
      </c>
      <c r="E56" s="118"/>
      <c r="F56" s="118"/>
      <c r="G56" s="86"/>
      <c r="H56" s="101"/>
      <c r="I56" s="87" t="s">
        <v>37</v>
      </c>
      <c r="J56" s="85"/>
    </row>
    <row r="57" spans="1:10" s="4" customFormat="1" ht="39.6" outlineLevel="1">
      <c r="A57" s="88" t="s">
        <v>173</v>
      </c>
      <c r="B57" s="94" t="s">
        <v>174</v>
      </c>
      <c r="C57" s="87" t="s">
        <v>175</v>
      </c>
      <c r="D57" s="117" t="s">
        <v>176</v>
      </c>
      <c r="E57" s="118"/>
      <c r="F57" s="118"/>
      <c r="G57" s="86"/>
      <c r="H57" s="101"/>
      <c r="I57" s="87" t="s">
        <v>37</v>
      </c>
      <c r="J57" s="85"/>
    </row>
    <row r="58" spans="1:10" s="4" customFormat="1" ht="39.6" outlineLevel="1">
      <c r="A58" s="88" t="s">
        <v>177</v>
      </c>
      <c r="B58" s="94"/>
      <c r="C58" s="87" t="s">
        <v>178</v>
      </c>
      <c r="D58" s="117"/>
      <c r="E58" s="118"/>
      <c r="F58" s="118"/>
      <c r="G58" s="86"/>
      <c r="H58" s="101"/>
      <c r="I58" s="87"/>
      <c r="J58" s="85"/>
    </row>
    <row r="59" spans="1:10" s="4" customFormat="1" ht="39.6" outlineLevel="1">
      <c r="A59" s="88" t="s">
        <v>179</v>
      </c>
      <c r="B59" s="94"/>
      <c r="C59" s="87" t="s">
        <v>178</v>
      </c>
      <c r="D59" s="117"/>
      <c r="E59" s="118"/>
      <c r="F59" s="118"/>
      <c r="G59" s="86"/>
      <c r="H59" s="101"/>
      <c r="I59" s="87"/>
      <c r="J59" s="85"/>
    </row>
    <row r="60" spans="1:10" ht="12" customHeight="1"/>
    <row r="61" spans="1:10" ht="12" customHeight="1"/>
    <row r="62" spans="1:10" ht="12" customHeight="1"/>
    <row r="63" spans="1:10" ht="12" customHeight="1"/>
    <row r="64" spans="1:10" ht="12" customHeight="1"/>
    <row r="65" ht="12" customHeight="1"/>
    <row r="66" ht="12" customHeight="1"/>
    <row r="67" ht="12" customHeight="1"/>
    <row r="68" ht="12" customHeight="1"/>
    <row r="69" ht="12" customHeight="1"/>
    <row r="70" ht="12" customHeight="1"/>
    <row r="71" ht="12" customHeight="1"/>
    <row r="72" ht="12" customHeight="1"/>
    <row r="73" ht="12" customHeight="1"/>
    <row r="74" ht="12" customHeight="1"/>
    <row r="75" ht="12" customHeight="1"/>
    <row r="76" ht="12" customHeight="1"/>
    <row r="77" ht="12" customHeight="1"/>
    <row r="78" ht="12" customHeight="1"/>
    <row r="79" ht="12" customHeight="1"/>
    <row r="80" ht="12" customHeight="1"/>
  </sheetData>
  <mergeCells count="64">
    <mergeCell ref="D56:F56"/>
    <mergeCell ref="D57:F57"/>
    <mergeCell ref="D58:F58"/>
    <mergeCell ref="D59:F59"/>
    <mergeCell ref="D51:F51"/>
    <mergeCell ref="D52:F52"/>
    <mergeCell ref="D53:F53"/>
    <mergeCell ref="D54:F54"/>
    <mergeCell ref="D55:F55"/>
    <mergeCell ref="A9:A10"/>
    <mergeCell ref="B9:B10"/>
    <mergeCell ref="D48:F48"/>
    <mergeCell ref="D49:F49"/>
    <mergeCell ref="A50:C50"/>
    <mergeCell ref="D25:F25"/>
    <mergeCell ref="D26:F26"/>
    <mergeCell ref="B1:D2"/>
    <mergeCell ref="A8:D8"/>
    <mergeCell ref="B5:D5"/>
    <mergeCell ref="A12:J12"/>
    <mergeCell ref="H5:J5"/>
    <mergeCell ref="H6:J6"/>
    <mergeCell ref="H7:J7"/>
    <mergeCell ref="B3:D3"/>
    <mergeCell ref="H4:J4"/>
    <mergeCell ref="J9:J10"/>
    <mergeCell ref="H3:J3"/>
    <mergeCell ref="B4:D4"/>
    <mergeCell ref="H9:H10"/>
    <mergeCell ref="A11:J11"/>
    <mergeCell ref="D19:F19"/>
    <mergeCell ref="D21:F21"/>
    <mergeCell ref="D16:F16"/>
    <mergeCell ref="A47:C47"/>
    <mergeCell ref="I9:I10"/>
    <mergeCell ref="D17:F17"/>
    <mergeCell ref="D18:F18"/>
    <mergeCell ref="D27:F27"/>
    <mergeCell ref="D15:F15"/>
    <mergeCell ref="D14:F14"/>
    <mergeCell ref="C9:C10"/>
    <mergeCell ref="D9:G10"/>
    <mergeCell ref="D20:F20"/>
    <mergeCell ref="D22:F22"/>
    <mergeCell ref="D23:F23"/>
    <mergeCell ref="D24:F24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44:F44"/>
    <mergeCell ref="D45:F45"/>
    <mergeCell ref="D46:F46"/>
    <mergeCell ref="D39:F39"/>
    <mergeCell ref="D40:F40"/>
    <mergeCell ref="D41:F41"/>
    <mergeCell ref="D42:F42"/>
    <mergeCell ref="A43:J43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4" sqref="C4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9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8</v>
      </c>
      <c r="C3" s="17"/>
      <c r="D3" s="17"/>
      <c r="E3" s="17"/>
      <c r="F3" s="17"/>
      <c r="G3" s="18"/>
    </row>
    <row r="4" spans="1:7" ht="13.8">
      <c r="B4" s="19" t="s">
        <v>2</v>
      </c>
      <c r="C4" s="103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20"/>
      <c r="B7" s="55" t="s">
        <v>16</v>
      </c>
      <c r="C7" s="56" t="s">
        <v>17</v>
      </c>
      <c r="D7" s="57" t="s">
        <v>37</v>
      </c>
      <c r="E7" s="56" t="s">
        <v>1</v>
      </c>
      <c r="F7" s="56" t="s">
        <v>38</v>
      </c>
      <c r="G7" s="58" t="s">
        <v>18</v>
      </c>
    </row>
    <row r="8" spans="1:7" s="67" customFormat="1" ht="13.8">
      <c r="A8" s="73"/>
      <c r="B8" s="74">
        <v>1</v>
      </c>
      <c r="C8" s="75" t="str">
        <f>Samples!B4</f>
        <v>CR100 - Export to excel</v>
      </c>
      <c r="D8" s="76">
        <f>Samples!B6</f>
        <v>5</v>
      </c>
      <c r="E8" s="75">
        <f>Samples!B7</f>
        <v>1</v>
      </c>
      <c r="F8" s="75">
        <f>Samples!D6</f>
        <v>0</v>
      </c>
      <c r="G8" s="76">
        <f>Samples!D7</f>
        <v>13</v>
      </c>
    </row>
    <row r="9" spans="1:7" ht="13.8">
      <c r="A9" s="19"/>
      <c r="B9" s="34"/>
      <c r="C9" s="33"/>
      <c r="D9" s="78"/>
      <c r="E9" s="32"/>
      <c r="F9" s="32"/>
      <c r="G9" s="35"/>
    </row>
    <row r="10" spans="1:7" ht="13.8">
      <c r="A10" s="19"/>
      <c r="B10" s="59"/>
      <c r="C10" s="60" t="s">
        <v>19</v>
      </c>
      <c r="D10" s="61">
        <f>SUM(D6:D9)</f>
        <v>5</v>
      </c>
      <c r="E10" s="61">
        <f>SUM(E6:E9)</f>
        <v>1</v>
      </c>
      <c r="F10" s="61">
        <f>SUM(F6:F9)</f>
        <v>0</v>
      </c>
      <c r="G10" s="62">
        <f>SUM(G6:G9)</f>
        <v>13</v>
      </c>
    </row>
    <row r="11" spans="1:7" ht="13.8">
      <c r="A11" s="19"/>
      <c r="B11" s="21"/>
      <c r="C11" s="19"/>
      <c r="D11" s="22"/>
      <c r="E11" s="23"/>
      <c r="F11" s="23"/>
      <c r="G11" s="23"/>
    </row>
    <row r="12" spans="1:7" ht="13.8">
      <c r="A12" s="19"/>
      <c r="B12" s="19"/>
      <c r="C12" s="19" t="s">
        <v>20</v>
      </c>
      <c r="D12" s="19"/>
      <c r="E12" s="24">
        <f>(D10+E10)*100/G10</f>
        <v>46.153846153846153</v>
      </c>
      <c r="F12" s="19" t="s">
        <v>21</v>
      </c>
      <c r="G12" s="25"/>
    </row>
    <row r="13" spans="1:7" ht="13.8">
      <c r="A13" s="19"/>
      <c r="B13" s="19"/>
      <c r="C13" s="19" t="s">
        <v>22</v>
      </c>
      <c r="D13" s="19"/>
      <c r="E13" s="24">
        <f>D10*100/G10</f>
        <v>38.46153846153846</v>
      </c>
      <c r="F13" s="19" t="s">
        <v>21</v>
      </c>
      <c r="G13" s="25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ltusnh@gmail.com</cp:lastModifiedBy>
  <cp:lastPrinted>2006-08-02T10:15:15Z</cp:lastPrinted>
  <dcterms:created xsi:type="dcterms:W3CDTF">2002-07-27T17:17:25Z</dcterms:created>
  <dcterms:modified xsi:type="dcterms:W3CDTF">2022-01-02T14:04:33Z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