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a Pham\Documents\kiemthu\QuanLyThuVien\"/>
    </mc:Choice>
  </mc:AlternateContent>
  <xr:revisionPtr revIDLastSave="0" documentId="13_ncr:1_{618E6794-CC06-4056-87F5-B7A61AC58F6B}" xr6:coauthVersionLast="45" xr6:coauthVersionMax="47" xr10:uidLastSave="{00000000-0000-0000-0000-000000000000}"/>
  <bookViews>
    <workbookView xWindow="-120" yWindow="-120" windowWidth="29040" windowHeight="16440" tabRatio="821" activeTab="1" xr2:uid="{00000000-000D-0000-FFFF-FFFF00000000}"/>
  </bookViews>
  <sheets>
    <sheet name="Cover" sheetId="97" r:id="rId1"/>
    <sheet name="Sampl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81029"/>
</workbook>
</file>

<file path=xl/calcChain.xml><?xml version="1.0" encoding="utf-8"?>
<calcChain xmlns="http://schemas.openxmlformats.org/spreadsheetml/2006/main">
  <c r="D7" i="122" l="1"/>
  <c r="G8" i="107" s="1"/>
  <c r="G10" i="107" s="1"/>
  <c r="B7" i="122"/>
  <c r="E8" i="107" s="1"/>
  <c r="E10" i="107" s="1"/>
  <c r="B6" i="122"/>
  <c r="D8" i="107" s="1"/>
  <c r="D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<sst xmlns="http://schemas.openxmlformats.org/spreadsheetml/2006/main" count="222" uniqueCount="145">
  <si>
    <t>31/07/2007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</si>
  <si>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</si>
  <si>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</si>
  <si>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</si>
  <si>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</si>
  <si>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</si>
  <si>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</si>
  <si>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</si>
  <si>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</si>
  <si>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</si>
  <si>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</si>
  <si>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</si>
  <si>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</si>
  <si>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</si>
  <si>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</si>
  <si>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</si>
  <si>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</si>
  <si>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</si>
  <si>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</si>
  <si>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</si>
  <si>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</si>
  <si>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</si>
  <si>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</si>
  <si>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</si>
  <si>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</si>
  <si>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</si>
  <si>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</si>
  <si>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</si>
  <si>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</si>
  <si>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</si>
  <si>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</si>
  <si>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</si>
  <si>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</si>
  <si>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</si>
  <si>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</si>
  <si>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</si>
  <si>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</si>
  <si>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</si>
  <si>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</si>
  <si>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</si>
  <si>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</si>
  <si>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Check set Role CanExportAllCarrierChoices = False</t>
  </si>
  <si>
    <t>1.1</t>
  </si>
  <si>
    <t>Update testcase</t>
  </si>
  <si>
    <t>1.2</t>
  </si>
  <si>
    <t>Sameple project</t>
  </si>
  <si>
    <t>UTEHY-SE01</t>
  </si>
  <si>
    <t>Test Leader 01</t>
  </si>
  <si>
    <t>Sample Project</t>
  </si>
  <si>
    <t>CR100 - Export to excel</t>
  </si>
  <si>
    <t xml:space="preserve">CR1 - </t>
  </si>
  <si>
    <t>John Doe</t>
  </si>
  <si>
    <t>Jane Doe</t>
  </si>
  <si>
    <t>1.Kiểm tra form Login</t>
  </si>
  <si>
    <t>LG1</t>
  </si>
  <si>
    <t>Kiểm tra đăng nhập chỉ nhập username mà không nhập password</t>
  </si>
  <si>
    <t>Hiện thanh thông báo :" Please enter your name and pasword"</t>
  </si>
  <si>
    <t>LG2</t>
  </si>
  <si>
    <t>kiểm tra đăng nhập không nhập username và chỉ nhập password</t>
  </si>
  <si>
    <t>LG3</t>
  </si>
  <si>
    <t xml:space="preserve">1: Nhập chính xác username
2: Nhập chính xác password 
3: Click vào nút DocGiaLogin
</t>
  </si>
  <si>
    <t>LG4</t>
  </si>
  <si>
    <t xml:space="preserve">Kiểm tra đăng nhập mà không nhập username và password </t>
  </si>
  <si>
    <t>1: Click vào nút DocGiaLogin</t>
  </si>
  <si>
    <t>LG5</t>
  </si>
  <si>
    <t>Kiểm tra đăng nhập nhập sai username và nhập đúng password</t>
  </si>
  <si>
    <t>Kiểm tra đăng nhập nhập đúng username và nhập sai password</t>
  </si>
  <si>
    <t xml:space="preserve">1: Nhập đúng username
2: Nhập sai password 
3: Click vào nút DocGiaLogin
</t>
  </si>
  <si>
    <t>Hiện thanh thông báo:" login failed: Wrong username or password"</t>
  </si>
  <si>
    <t>Kiểm tra đăng nhập nhập sai username và nhập sai password</t>
  </si>
  <si>
    <t xml:space="preserve">1: Nhập sai username
2: Nhập đúng password 
3: Click vào nút DocGiaLogin
</t>
  </si>
  <si>
    <t xml:space="preserve">1: Nhập sai username
2: Nhập sai password 
3: Click vào nút DocGiaLogin
</t>
  </si>
  <si>
    <t>LG6</t>
  </si>
  <si>
    <t>LG7</t>
  </si>
  <si>
    <t>Hiện thanh thông báo :"Login success" và nút Ok</t>
  </si>
  <si>
    <t>Kiểm tra đăng nhập nhập đầy đủ chính xác username và password của tài khoản độc giả</t>
  </si>
  <si>
    <t>Kiểm tra đăng nhập nhập đầy đủ chính xác username và password của tài khoản Nhân viên</t>
  </si>
  <si>
    <t>LG8</t>
  </si>
  <si>
    <t>LG9</t>
  </si>
  <si>
    <t>Kiểm tra nút ok tại thanh thông báo :"Login success"</t>
  </si>
  <si>
    <t>1: Nhập đúng username
2: Nhập đúng password 
3: Click vào nút DocGiaLogin
4: Click vào nút Ok</t>
  </si>
  <si>
    <t>Hiện ra giao diện DocGiaGUI</t>
  </si>
  <si>
    <t>LG10</t>
  </si>
  <si>
    <t>Kiểm tra cho phép copy paste chính xác username và password</t>
  </si>
  <si>
    <t>Kiểm tra copy paste sai username và password</t>
  </si>
  <si>
    <t xml:space="preserve">1: Nhập password
2: Click vào nút DocGiaLogin
</t>
  </si>
  <si>
    <t xml:space="preserve">1: Nhập username 
2: Click vào nút DocGiaLogin 
</t>
  </si>
  <si>
    <t>1: Copy và paste sai username
2: Copy và paste sai password
3: Click vào nút DocGiaLogin</t>
  </si>
  <si>
    <t>Kiểm tra copy paste sai username và đúng password</t>
  </si>
  <si>
    <t>1: Copy và paste sai username
2: Copy và paste đúng password
3: Click vào nút DocGiaLogin</t>
  </si>
  <si>
    <t>Kiểm tra copy paste đúng username và sai password</t>
  </si>
  <si>
    <t>1: Copy và paste đúng username
2: Copy và paste sai password
3: Click vào nút DocGiaLogin</t>
  </si>
  <si>
    <t>Kiểm tra độ dài kí tự được phép nhập vào username và password</t>
  </si>
  <si>
    <t>1: Nhập quá 200 kí tự vào username
2: nhập quá 100 kí tự vào password
3: Click vào nút DocGiaLogin</t>
  </si>
  <si>
    <t>Hiện thanh thông báo không cho phép nhập quá 50 kí tự</t>
  </si>
  <si>
    <t>LG11</t>
  </si>
  <si>
    <t>LG12</t>
  </si>
  <si>
    <t>LG13</t>
  </si>
  <si>
    <t>LG14</t>
  </si>
  <si>
    <t>1.2 kiểm tra đăng nhập với nút NhanVienLogin</t>
  </si>
  <si>
    <t>1.1 kiểm tra đăng nhập với nút DocGiaLogin</t>
  </si>
  <si>
    <t>LG01</t>
  </si>
  <si>
    <t xml:space="preserve">1: Nhập username 
2: Click vào nút NhanVienLogin 
</t>
  </si>
  <si>
    <t xml:space="preserve">1: Nhập password
2: Click vào nút NhanVienLogin 
</t>
  </si>
  <si>
    <t xml:space="preserve">1: Nhập chính xác username
2: Nhập chính xác password 
3: Click vào nút NhanVienLogin
</t>
  </si>
  <si>
    <t>Hiện thông báo không có quyền truy cập</t>
  </si>
  <si>
    <t xml:space="preserve">1: Click vào nút NhanVienLogin
</t>
  </si>
  <si>
    <t xml:space="preserve">1: Nhập sai username
2: Nhập đúng password 
3: Click vào nút NhanVienLogin
</t>
  </si>
  <si>
    <t xml:space="preserve">1: Nhập đúng username
2: Nhập sai password 
3: Click vào nút NhanVienLogin
</t>
  </si>
  <si>
    <t xml:space="preserve">1: Nhập sai username
2: Nhập sai password 
3: Click vào nút NhanVienLogin
</t>
  </si>
  <si>
    <t>pass</t>
  </si>
  <si>
    <t>1: Nhập đúng username
2: Nhập đúng password 
3: Click vào nút NhanVienLogin
4: Click vào nút Ok</t>
  </si>
  <si>
    <t>1: Copy và paste chính xác username 
2: Copy và paste chính xác password 
3: Click vào nút DocGiaLogin</t>
  </si>
  <si>
    <t>1: Copy và paste chính xác username 
2: Copy và paste chính xác password 
3: Click vào nút NhanVienLogin</t>
  </si>
  <si>
    <t>1: Copy và paste sai username
2: Copy và paste sai password
3: Click vào nút NhanVienLogin</t>
  </si>
  <si>
    <t>1: Copy và paste sai username
2: Copy và paste đúng password
3: Click vào nút NhanVienLogin</t>
  </si>
  <si>
    <t>1: Copy và paste đúng username
2: Copy và paste sai password
3: Click vào nút NhanVienLogin</t>
  </si>
  <si>
    <t>1: Nhập quá 200 kí tự vào username
2: nhập quá 100 kí tự vào password
3: Click vào nút NhanVienLogin</t>
  </si>
  <si>
    <t>LG014</t>
  </si>
  <si>
    <t>LG013</t>
  </si>
  <si>
    <t>LG012</t>
  </si>
  <si>
    <t>LG011</t>
  </si>
  <si>
    <t>LG010</t>
  </si>
  <si>
    <t>LG09</t>
  </si>
  <si>
    <t>LG08</t>
  </si>
  <si>
    <t>LG07</t>
  </si>
  <si>
    <t>LG06</t>
  </si>
  <si>
    <t>LG05</t>
  </si>
  <si>
    <t>LG04</t>
  </si>
  <si>
    <t>LG03</t>
  </si>
  <si>
    <t>LG02</t>
  </si>
  <si>
    <t>2.Kiểm tra form DocGiaGUI</t>
  </si>
  <si>
    <t>DG1</t>
  </si>
  <si>
    <t>Kiểm tra nút Xem thông tin</t>
  </si>
  <si>
    <t xml:space="preserve">1: Click vào nút Xem thông tin 
</t>
  </si>
  <si>
    <t>DG2</t>
  </si>
  <si>
    <t xml:space="preserve">1: Click vào nút Tra cứu sách 
</t>
  </si>
  <si>
    <t>Kiểm tra nút Log out</t>
  </si>
  <si>
    <t>Kiểm tra nút Tra cứu sách</t>
  </si>
  <si>
    <t xml:space="preserve">1: Click vào nút Log out
</t>
  </si>
  <si>
    <t>DG3</t>
  </si>
  <si>
    <t>Đăng xuất tài khoản và trở về giao diện login</t>
  </si>
  <si>
    <t>Hiện ra giao diện Thedocgia</t>
  </si>
  <si>
    <t>Hiện ra giao diện Tracuusach</t>
  </si>
  <si>
    <t>Hiện ra giao diện NhanVienGUI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</si>
</sst>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4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47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/>
    <xf numFmtId="0" fontId="6" fillId="0" borderId="20" xfId="0" applyFont="1" applyBorder="1" applyAlignment="1">
      <alignment horizontal="left" vertical="top" wrapText="1"/>
    </xf>
    <xf numFmtId="0" fontId="0" fillId="0" borderId="1" xfId="0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23" fillId="0" borderId="20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20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5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5" borderId="26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15" fillId="5" borderId="30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22" fillId="4" borderId="20" xfId="2" applyFont="1" applyFill="1" applyBorder="1" applyAlignment="1">
      <alignment horizontal="center" vertical="center" wrapText="1"/>
    </xf>
    <xf numFmtId="0" fontId="22" fillId="4" borderId="22" xfId="2" applyFont="1" applyFill="1" applyBorder="1" applyAlignment="1">
      <alignment horizontal="center" vertical="center" wrapText="1"/>
    </xf>
    <xf numFmtId="0" fontId="22" fillId="0" borderId="22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22" fillId="4" borderId="20" xfId="2" applyFont="1" applyFill="1" applyBorder="1" applyAlignment="1">
      <alignment horizontal="left" vertical="center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topLeftCell="A4" workbookViewId="0">
      <selection activeCell="B20" sqref="B20"/>
    </sheetView>
  </sheetViews>
  <sheetFormatPr defaultColWidth="9" defaultRowHeight="14.25"/>
  <cols>
    <col min="1" max="1" width="9" style="1"/>
    <col min="2" max="2" width="14.125" style="1" customWidth="1"/>
    <col min="3" max="3" width="9" style="1"/>
    <col min="4" max="4" width="15" style="1" customWidth="1"/>
    <col min="5" max="5" width="32.5" style="1" customWidth="1"/>
    <col min="6" max="6" width="23.75" style="1" customWidth="1"/>
    <col min="7" max="7" width="20.5" style="1" customWidth="1"/>
    <col min="8" max="8" width="26.625" style="1" customWidth="1"/>
    <col min="9" max="16384" width="9" style="1"/>
  </cols>
  <sheetData>
    <row r="1" spans="1:8">
      <c r="B1" s="31"/>
      <c r="C1" s="31"/>
    </row>
    <row r="2" spans="1:8" ht="22.5">
      <c r="A2" s="26"/>
      <c r="B2" s="27" t="s">
        <v>3</v>
      </c>
      <c r="C2" s="26"/>
      <c r="D2" s="26"/>
      <c r="E2" s="26"/>
      <c r="F2" s="26"/>
      <c r="G2" s="26"/>
    </row>
    <row r="3" spans="1:8">
      <c r="A3" s="26"/>
      <c r="B3" s="28" t="s">
        <v>32</v>
      </c>
      <c r="C3" s="63">
        <v>1.2</v>
      </c>
      <c r="D3" s="29"/>
      <c r="E3" s="26"/>
      <c r="F3" s="26"/>
      <c r="G3" s="26"/>
    </row>
    <row r="4" spans="1:8">
      <c r="A4" s="26"/>
      <c r="B4" s="28" t="s">
        <v>14</v>
      </c>
      <c r="C4" s="11" t="s">
        <v>0</v>
      </c>
      <c r="D4" s="11"/>
      <c r="E4" s="26"/>
      <c r="F4" s="26"/>
      <c r="G4" s="26"/>
    </row>
    <row r="5" spans="1:8" ht="1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33</v>
      </c>
      <c r="C6" s="112" t="s">
        <v>45</v>
      </c>
      <c r="D6" s="112"/>
      <c r="E6" s="113"/>
      <c r="F6" s="26"/>
      <c r="G6" s="26"/>
    </row>
    <row r="7" spans="1:8">
      <c r="A7" s="26"/>
      <c r="B7" s="28" t="s">
        <v>34</v>
      </c>
      <c r="C7" s="112" t="s">
        <v>46</v>
      </c>
      <c r="D7" s="112"/>
      <c r="E7" s="113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23</v>
      </c>
    </row>
    <row r="11" spans="1:8" s="36" customFormat="1" ht="25.5">
      <c r="B11" s="52" t="s">
        <v>10</v>
      </c>
      <c r="C11" s="53" t="s">
        <v>24</v>
      </c>
      <c r="D11" s="53" t="s">
        <v>6</v>
      </c>
      <c r="E11" s="53" t="s">
        <v>7</v>
      </c>
      <c r="F11" s="53" t="s">
        <v>13</v>
      </c>
      <c r="G11" s="54" t="s">
        <v>12</v>
      </c>
      <c r="H11" s="90" t="s">
        <v>25</v>
      </c>
    </row>
    <row r="12" spans="1:8" s="36" customFormat="1">
      <c r="B12" s="38">
        <v>39293</v>
      </c>
      <c r="C12" s="39" t="s">
        <v>39</v>
      </c>
      <c r="D12" s="40"/>
      <c r="E12" s="41" t="s">
        <v>11</v>
      </c>
      <c r="F12" s="77" t="s">
        <v>51</v>
      </c>
      <c r="G12" s="89"/>
      <c r="H12" s="91" t="s">
        <v>40</v>
      </c>
    </row>
    <row r="13" spans="1:8" s="36" customFormat="1">
      <c r="B13" s="103">
        <v>39295</v>
      </c>
      <c r="C13" s="39" t="s">
        <v>42</v>
      </c>
      <c r="D13" s="40"/>
      <c r="E13" s="41" t="s">
        <v>43</v>
      </c>
      <c r="F13" s="77" t="s">
        <v>51</v>
      </c>
      <c r="G13" s="102" t="s">
        <v>52</v>
      </c>
      <c r="H13" s="91" t="s">
        <v>40</v>
      </c>
    </row>
    <row r="14" spans="1:8" s="37" customFormat="1" ht="12.75">
      <c r="B14" s="38">
        <v>39311</v>
      </c>
      <c r="C14" s="39" t="s">
        <v>44</v>
      </c>
      <c r="D14" s="40"/>
      <c r="E14" s="41" t="s">
        <v>43</v>
      </c>
      <c r="F14" s="77" t="s">
        <v>51</v>
      </c>
      <c r="G14" s="102" t="s">
        <v>47</v>
      </c>
      <c r="H14" s="91" t="s">
        <v>40</v>
      </c>
    </row>
    <row r="15" spans="1:8" s="37" customFormat="1" ht="12.75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80"/>
  <sheetViews>
    <sheetView tabSelected="1" topLeftCell="A37" workbookViewId="0">
      <selection activeCell="H47" sqref="H47"/>
    </sheetView>
  </sheetViews>
  <sheetFormatPr defaultColWidth="8.75" defaultRowHeight="14.25" outlineLevelRow="1"/>
  <cols>
    <col min="1" max="1" width="15.625" customWidth="1"/>
    <col min="2" max="2" width="18.125" style="95" customWidth="1"/>
    <col min="3" max="3" width="42.125" customWidth="1"/>
    <col min="6" max="6" width="23.625" customWidth="1"/>
    <col min="7" max="7" width="18.5" hidden="1" customWidth="1"/>
    <col min="8" max="8" width="17.125" customWidth="1"/>
    <col min="9" max="9" width="9" style="98"/>
    <col min="10" max="10" width="18" style="97" customWidth="1"/>
  </cols>
  <sheetData>
    <row r="1" spans="1:11" s="2" customFormat="1" ht="12.75" customHeight="1">
      <c r="A1" s="64" t="s">
        <v>3</v>
      </c>
      <c r="B1" s="114"/>
      <c r="C1" s="114"/>
      <c r="D1" s="114"/>
      <c r="E1" s="6"/>
      <c r="F1" s="6"/>
      <c r="G1" s="6"/>
      <c r="H1" s="6"/>
      <c r="I1" s="104"/>
      <c r="J1" s="105"/>
      <c r="K1" s="7"/>
    </row>
    <row r="2" spans="1:11" s="2" customFormat="1" ht="11.25" customHeight="1" thickBot="1">
      <c r="A2" s="7"/>
      <c r="B2" s="115"/>
      <c r="C2" s="115"/>
      <c r="D2" s="115"/>
      <c r="E2" s="6"/>
      <c r="F2" s="6"/>
      <c r="G2" s="6"/>
      <c r="H2" s="6"/>
      <c r="I2" s="104"/>
      <c r="J2" s="105"/>
      <c r="K2" s="7"/>
    </row>
    <row r="3" spans="1:11" s="3" customFormat="1" ht="15" customHeight="1">
      <c r="A3" s="65" t="s">
        <v>35</v>
      </c>
      <c r="B3" s="112" t="s">
        <v>48</v>
      </c>
      <c r="C3" s="112"/>
      <c r="D3" s="113"/>
      <c r="E3" s="68"/>
      <c r="F3" s="68"/>
      <c r="G3" s="68"/>
      <c r="H3" s="124"/>
      <c r="I3" s="124"/>
      <c r="J3" s="124"/>
      <c r="K3" s="9"/>
    </row>
    <row r="4" spans="1:11" s="3" customFormat="1" ht="12.75">
      <c r="A4" s="72" t="s">
        <v>36</v>
      </c>
      <c r="B4" s="126" t="s">
        <v>49</v>
      </c>
      <c r="C4" s="127"/>
      <c r="D4" s="128"/>
      <c r="E4" s="68"/>
      <c r="F4" s="68"/>
      <c r="G4" s="68"/>
      <c r="H4" s="124"/>
      <c r="I4" s="124"/>
      <c r="J4" s="124"/>
      <c r="K4" s="9"/>
    </row>
    <row r="5" spans="1:11" s="81" customFormat="1" ht="12.75">
      <c r="A5" s="72" t="s">
        <v>29</v>
      </c>
      <c r="B5" s="117" t="s">
        <v>50</v>
      </c>
      <c r="C5" s="118"/>
      <c r="D5" s="119"/>
      <c r="E5" s="79"/>
      <c r="F5" s="79"/>
      <c r="G5" s="79"/>
      <c r="H5" s="123"/>
      <c r="I5" s="123"/>
      <c r="J5" s="123"/>
      <c r="K5" s="80"/>
    </row>
    <row r="6" spans="1:11" s="3" customFormat="1" ht="15" customHeight="1">
      <c r="A6" s="12" t="s">
        <v>37</v>
      </c>
      <c r="B6" s="92">
        <f>COUNTIF(I12:I18,"Pass")</f>
        <v>5</v>
      </c>
      <c r="C6" s="10" t="s">
        <v>38</v>
      </c>
      <c r="D6" s="13">
        <f>COUNTIF(I10:I763,"Pending")</f>
        <v>0</v>
      </c>
      <c r="E6" s="8"/>
      <c r="F6" s="8"/>
      <c r="G6" s="8"/>
      <c r="H6" s="124"/>
      <c r="I6" s="124"/>
      <c r="J6" s="124"/>
      <c r="K6" s="9"/>
    </row>
    <row r="7" spans="1:11" s="3" customFormat="1" ht="15" customHeight="1" thickBot="1">
      <c r="A7" s="14" t="s">
        <v>1</v>
      </c>
      <c r="B7" s="93">
        <f>COUNTIF(I12:I27,"Fail")</f>
        <v>1</v>
      </c>
      <c r="C7" s="30" t="s">
        <v>27</v>
      </c>
      <c r="D7" s="66">
        <f>COUNTA(A12:A27)-3</f>
        <v>13</v>
      </c>
      <c r="E7" s="69"/>
      <c r="F7" s="69"/>
      <c r="G7" s="69"/>
      <c r="H7" s="124"/>
      <c r="I7" s="124"/>
      <c r="J7" s="124"/>
      <c r="K7" s="9"/>
    </row>
    <row r="8" spans="1:11" s="3" customFormat="1" ht="15" customHeight="1">
      <c r="A8" s="116"/>
      <c r="B8" s="116"/>
      <c r="C8" s="116"/>
      <c r="D8" s="116"/>
      <c r="E8" s="8"/>
      <c r="F8" s="8"/>
      <c r="G8" s="8"/>
      <c r="H8" s="8"/>
      <c r="I8" s="106"/>
      <c r="J8" s="106"/>
      <c r="K8" s="9"/>
    </row>
    <row r="9" spans="1:11" s="83" customFormat="1" ht="12" customHeight="1">
      <c r="A9" s="133" t="s">
        <v>30</v>
      </c>
      <c r="B9" s="134" t="s">
        <v>4</v>
      </c>
      <c r="C9" s="133" t="s">
        <v>15</v>
      </c>
      <c r="D9" s="141" t="s">
        <v>28</v>
      </c>
      <c r="E9" s="142"/>
      <c r="F9" s="142"/>
      <c r="G9" s="143"/>
      <c r="H9" s="129" t="s">
        <v>26</v>
      </c>
      <c r="I9" s="125" t="s">
        <v>5</v>
      </c>
      <c r="J9" s="125" t="s">
        <v>31</v>
      </c>
      <c r="K9" s="82"/>
    </row>
    <row r="10" spans="1:11" s="71" customFormat="1" ht="12" customHeight="1">
      <c r="A10" s="125"/>
      <c r="B10" s="135"/>
      <c r="C10" s="125"/>
      <c r="D10" s="130"/>
      <c r="E10" s="144"/>
      <c r="F10" s="144"/>
      <c r="G10" s="145"/>
      <c r="H10" s="130"/>
      <c r="I10" s="125"/>
      <c r="J10" s="125"/>
      <c r="K10" s="70"/>
    </row>
    <row r="11" spans="1:11" s="84" customFormat="1" ht="15">
      <c r="A11" s="131"/>
      <c r="B11" s="131"/>
      <c r="C11" s="131"/>
      <c r="D11" s="131"/>
      <c r="E11" s="131"/>
      <c r="F11" s="131"/>
      <c r="G11" s="131"/>
      <c r="H11" s="131"/>
      <c r="I11" s="131"/>
      <c r="J11" s="132"/>
    </row>
    <row r="12" spans="1:11" s="4" customFormat="1" ht="12.75">
      <c r="A12" s="120" t="s">
        <v>53</v>
      </c>
      <c r="B12" s="121"/>
      <c r="C12" s="121"/>
      <c r="D12" s="121"/>
      <c r="E12" s="121"/>
      <c r="F12" s="121"/>
      <c r="G12" s="121"/>
      <c r="H12" s="121"/>
      <c r="I12" s="121"/>
      <c r="J12" s="122"/>
    </row>
    <row r="13" spans="1:11" s="4" customFormat="1" ht="12.75">
      <c r="A13" s="146" t="s">
        <v>100</v>
      </c>
      <c r="B13" s="110"/>
      <c r="C13" s="110"/>
      <c r="D13" s="110"/>
      <c r="E13" s="110"/>
      <c r="F13" s="110"/>
      <c r="G13" s="110"/>
      <c r="H13" s="110"/>
      <c r="I13" s="110"/>
      <c r="J13" s="111"/>
    </row>
    <row r="14" spans="1:11" s="4" customFormat="1" ht="51" outlineLevel="1">
      <c r="A14" s="88" t="s">
        <v>54</v>
      </c>
      <c r="B14" s="94" t="s">
        <v>55</v>
      </c>
      <c r="C14" s="87" t="s">
        <v>86</v>
      </c>
      <c r="D14" s="140" t="s">
        <v>56</v>
      </c>
      <c r="E14" s="139"/>
      <c r="F14" s="139"/>
      <c r="G14" s="86"/>
      <c r="H14" s="101"/>
      <c r="I14" s="87" t="s">
        <v>37</v>
      </c>
      <c r="J14" s="85"/>
    </row>
    <row r="15" spans="1:11" s="4" customFormat="1" ht="63.75" customHeight="1" outlineLevel="1">
      <c r="A15" s="88" t="s">
        <v>57</v>
      </c>
      <c r="B15" s="99" t="s">
        <v>58</v>
      </c>
      <c r="C15" s="100" t="s">
        <v>85</v>
      </c>
      <c r="D15" s="140" t="s">
        <v>56</v>
      </c>
      <c r="E15" s="139"/>
      <c r="F15" s="139"/>
      <c r="G15" s="86"/>
      <c r="H15" s="96"/>
      <c r="I15" s="87" t="s">
        <v>37</v>
      </c>
      <c r="J15" s="85"/>
    </row>
    <row r="16" spans="1:11" s="4" customFormat="1" ht="63.75" customHeight="1" outlineLevel="1">
      <c r="A16" s="88" t="s">
        <v>59</v>
      </c>
      <c r="B16" s="108" t="s">
        <v>75</v>
      </c>
      <c r="C16" s="87" t="s">
        <v>60</v>
      </c>
      <c r="D16" s="140" t="s">
        <v>74</v>
      </c>
      <c r="E16" s="138"/>
      <c r="F16" s="138"/>
      <c r="G16" s="86"/>
      <c r="H16" s="109"/>
      <c r="I16" s="87" t="s">
        <v>37</v>
      </c>
      <c r="J16" s="85"/>
    </row>
    <row r="17" spans="1:10" s="4" customFormat="1" ht="63.75" customHeight="1" outlineLevel="1">
      <c r="A17" s="88" t="s">
        <v>61</v>
      </c>
      <c r="B17" s="108" t="s">
        <v>76</v>
      </c>
      <c r="C17" s="87" t="s">
        <v>60</v>
      </c>
      <c r="D17" s="140" t="s">
        <v>74</v>
      </c>
      <c r="E17" s="138"/>
      <c r="F17" s="138"/>
      <c r="G17" s="86"/>
      <c r="H17" s="96"/>
      <c r="I17" s="87" t="s">
        <v>37</v>
      </c>
      <c r="J17" s="85"/>
    </row>
    <row r="18" spans="1:10" s="4" customFormat="1" ht="63.75" customHeight="1" outlineLevel="1">
      <c r="A18" s="88" t="s">
        <v>64</v>
      </c>
      <c r="B18" s="108" t="s">
        <v>62</v>
      </c>
      <c r="C18" s="87" t="s">
        <v>63</v>
      </c>
      <c r="D18" s="140" t="s">
        <v>56</v>
      </c>
      <c r="E18" s="139"/>
      <c r="F18" s="139"/>
      <c r="G18" s="86"/>
      <c r="H18" s="107"/>
      <c r="I18" s="87" t="s">
        <v>37</v>
      </c>
      <c r="J18" s="85"/>
    </row>
    <row r="19" spans="1:10" s="4" customFormat="1" ht="63.75" customHeight="1" outlineLevel="1">
      <c r="A19" s="88" t="s">
        <v>72</v>
      </c>
      <c r="B19" s="108" t="s">
        <v>65</v>
      </c>
      <c r="C19" s="87" t="s">
        <v>70</v>
      </c>
      <c r="D19" s="140" t="s">
        <v>68</v>
      </c>
      <c r="E19" s="138"/>
      <c r="F19" s="138"/>
      <c r="G19" s="86"/>
      <c r="H19" s="109"/>
      <c r="I19" s="87" t="s">
        <v>37</v>
      </c>
      <c r="J19" s="85"/>
    </row>
    <row r="20" spans="1:10" s="4" customFormat="1" ht="63.75" customHeight="1" outlineLevel="1">
      <c r="A20" s="88" t="s">
        <v>73</v>
      </c>
      <c r="B20" s="108" t="s">
        <v>66</v>
      </c>
      <c r="C20" s="87" t="s">
        <v>67</v>
      </c>
      <c r="D20" s="140" t="s">
        <v>68</v>
      </c>
      <c r="E20" s="138"/>
      <c r="F20" s="138"/>
      <c r="G20" s="86"/>
      <c r="H20" s="109"/>
      <c r="I20" s="87" t="s">
        <v>37</v>
      </c>
      <c r="J20" s="85"/>
    </row>
    <row r="21" spans="1:10" s="4" customFormat="1" ht="63.75" customHeight="1" outlineLevel="1">
      <c r="A21" s="88" t="s">
        <v>77</v>
      </c>
      <c r="B21" s="108" t="s">
        <v>69</v>
      </c>
      <c r="C21" s="87" t="s">
        <v>71</v>
      </c>
      <c r="D21" s="140" t="s">
        <v>68</v>
      </c>
      <c r="E21" s="138"/>
      <c r="F21" s="138"/>
      <c r="G21" s="86"/>
      <c r="H21" s="109"/>
      <c r="I21" s="87" t="s">
        <v>37</v>
      </c>
      <c r="J21" s="85"/>
    </row>
    <row r="22" spans="1:10" s="4" customFormat="1" ht="63.75" customHeight="1" outlineLevel="1">
      <c r="A22" s="88" t="s">
        <v>78</v>
      </c>
      <c r="B22" s="108" t="s">
        <v>79</v>
      </c>
      <c r="C22" s="87" t="s">
        <v>80</v>
      </c>
      <c r="D22" s="140" t="s">
        <v>81</v>
      </c>
      <c r="E22" s="138"/>
      <c r="F22" s="138"/>
      <c r="G22" s="86"/>
      <c r="H22" s="109"/>
      <c r="I22" s="87" t="s">
        <v>37</v>
      </c>
      <c r="J22" s="85"/>
    </row>
    <row r="23" spans="1:10" s="4" customFormat="1" ht="63.75" customHeight="1" outlineLevel="1">
      <c r="A23" s="88" t="s">
        <v>82</v>
      </c>
      <c r="B23" s="108" t="s">
        <v>83</v>
      </c>
      <c r="C23" s="87" t="s">
        <v>112</v>
      </c>
      <c r="D23" s="140" t="s">
        <v>74</v>
      </c>
      <c r="E23" s="138"/>
      <c r="F23" s="138"/>
      <c r="G23" s="86"/>
      <c r="H23" s="109"/>
      <c r="I23" s="87" t="s">
        <v>37</v>
      </c>
      <c r="J23" s="85"/>
    </row>
    <row r="24" spans="1:10" s="4" customFormat="1" ht="63.75" customHeight="1" outlineLevel="1">
      <c r="A24" s="88" t="s">
        <v>95</v>
      </c>
      <c r="B24" s="108" t="s">
        <v>84</v>
      </c>
      <c r="C24" s="87" t="s">
        <v>87</v>
      </c>
      <c r="D24" s="140" t="s">
        <v>68</v>
      </c>
      <c r="E24" s="138"/>
      <c r="F24" s="138"/>
      <c r="G24" s="86"/>
      <c r="H24" s="109"/>
      <c r="I24" s="87" t="s">
        <v>37</v>
      </c>
      <c r="J24" s="85"/>
    </row>
    <row r="25" spans="1:10" s="4" customFormat="1" ht="63.75" customHeight="1" outlineLevel="1">
      <c r="A25" s="88" t="s">
        <v>96</v>
      </c>
      <c r="B25" s="108" t="s">
        <v>88</v>
      </c>
      <c r="C25" s="87" t="s">
        <v>89</v>
      </c>
      <c r="D25" s="140" t="s">
        <v>68</v>
      </c>
      <c r="E25" s="138"/>
      <c r="F25" s="138"/>
      <c r="G25" s="86"/>
      <c r="H25" s="109"/>
      <c r="I25" s="87" t="s">
        <v>37</v>
      </c>
      <c r="J25" s="85"/>
    </row>
    <row r="26" spans="1:10" s="4" customFormat="1" ht="63.75" customHeight="1" outlineLevel="1">
      <c r="A26" s="88" t="s">
        <v>97</v>
      </c>
      <c r="B26" s="108" t="s">
        <v>90</v>
      </c>
      <c r="C26" s="87" t="s">
        <v>91</v>
      </c>
      <c r="D26" s="140" t="s">
        <v>68</v>
      </c>
      <c r="E26" s="138"/>
      <c r="F26" s="138"/>
      <c r="G26" s="86"/>
      <c r="H26" s="109"/>
      <c r="I26" s="87" t="s">
        <v>37</v>
      </c>
      <c r="J26" s="85"/>
    </row>
    <row r="27" spans="1:10" s="4" customFormat="1" ht="63.75" customHeight="1" outlineLevel="1">
      <c r="A27" s="88" t="s">
        <v>98</v>
      </c>
      <c r="B27" s="108" t="s">
        <v>92</v>
      </c>
      <c r="C27" s="87" t="s">
        <v>93</v>
      </c>
      <c r="D27" s="140" t="s">
        <v>94</v>
      </c>
      <c r="E27" s="138"/>
      <c r="F27" s="138"/>
      <c r="G27" s="86"/>
      <c r="H27" s="107"/>
      <c r="I27" s="87" t="s">
        <v>1</v>
      </c>
      <c r="J27" s="85"/>
    </row>
    <row r="28" spans="1:10" s="4" customFormat="1" ht="12.75">
      <c r="A28" s="146" t="s">
        <v>99</v>
      </c>
      <c r="B28" s="110"/>
      <c r="C28" s="110"/>
      <c r="D28" s="110"/>
      <c r="E28" s="110"/>
      <c r="F28" s="110"/>
      <c r="G28" s="110"/>
      <c r="H28" s="110"/>
      <c r="I28" s="110"/>
      <c r="J28" s="111"/>
    </row>
    <row r="29" spans="1:10" s="4" customFormat="1" ht="51" outlineLevel="1">
      <c r="A29" s="88" t="s">
        <v>101</v>
      </c>
      <c r="B29" s="94" t="s">
        <v>55</v>
      </c>
      <c r="C29" s="87" t="s">
        <v>102</v>
      </c>
      <c r="D29" s="140" t="s">
        <v>56</v>
      </c>
      <c r="E29" s="139"/>
      <c r="F29" s="139"/>
      <c r="G29" s="86"/>
      <c r="H29" s="101"/>
      <c r="I29" s="87" t="s">
        <v>37</v>
      </c>
      <c r="J29" s="85"/>
    </row>
    <row r="30" spans="1:10" s="4" customFormat="1" ht="63.75" customHeight="1" outlineLevel="1">
      <c r="A30" s="88" t="s">
        <v>130</v>
      </c>
      <c r="B30" s="99" t="s">
        <v>58</v>
      </c>
      <c r="C30" s="100" t="s">
        <v>103</v>
      </c>
      <c r="D30" s="140" t="s">
        <v>56</v>
      </c>
      <c r="E30" s="139"/>
      <c r="F30" s="139"/>
      <c r="G30" s="86"/>
      <c r="H30" s="109"/>
      <c r="I30" s="87" t="s">
        <v>37</v>
      </c>
      <c r="J30" s="85"/>
    </row>
    <row r="31" spans="1:10" s="4" customFormat="1" ht="63.75" customHeight="1" outlineLevel="1">
      <c r="A31" s="88" t="s">
        <v>129</v>
      </c>
      <c r="B31" s="108" t="s">
        <v>75</v>
      </c>
      <c r="C31" s="87" t="s">
        <v>104</v>
      </c>
      <c r="D31" s="140" t="s">
        <v>105</v>
      </c>
      <c r="E31" s="138"/>
      <c r="F31" s="138"/>
      <c r="G31" s="86"/>
      <c r="H31" s="109"/>
      <c r="I31" s="87" t="s">
        <v>110</v>
      </c>
      <c r="J31" s="85"/>
    </row>
    <row r="32" spans="1:10" s="4" customFormat="1" ht="63.75" customHeight="1" outlineLevel="1">
      <c r="A32" s="88" t="s">
        <v>128</v>
      </c>
      <c r="B32" s="108" t="s">
        <v>76</v>
      </c>
      <c r="C32" s="87" t="s">
        <v>104</v>
      </c>
      <c r="D32" s="140" t="s">
        <v>74</v>
      </c>
      <c r="E32" s="138"/>
      <c r="F32" s="138"/>
      <c r="G32" s="86"/>
      <c r="H32" s="109"/>
      <c r="I32" s="87" t="s">
        <v>37</v>
      </c>
      <c r="J32" s="85"/>
    </row>
    <row r="33" spans="1:10" s="4" customFormat="1" ht="63.75" customHeight="1" outlineLevel="1">
      <c r="A33" s="88" t="s">
        <v>127</v>
      </c>
      <c r="B33" s="108" t="s">
        <v>62</v>
      </c>
      <c r="C33" s="87" t="s">
        <v>106</v>
      </c>
      <c r="D33" s="140" t="s">
        <v>56</v>
      </c>
      <c r="E33" s="139"/>
      <c r="F33" s="139"/>
      <c r="G33" s="86"/>
      <c r="H33" s="109"/>
      <c r="I33" s="87" t="s">
        <v>37</v>
      </c>
      <c r="J33" s="85"/>
    </row>
    <row r="34" spans="1:10" s="4" customFormat="1" ht="63.75" customHeight="1" outlineLevel="1">
      <c r="A34" s="88" t="s">
        <v>126</v>
      </c>
      <c r="B34" s="108" t="s">
        <v>65</v>
      </c>
      <c r="C34" s="87" t="s">
        <v>107</v>
      </c>
      <c r="D34" s="140" t="s">
        <v>68</v>
      </c>
      <c r="E34" s="138"/>
      <c r="F34" s="138"/>
      <c r="G34" s="86"/>
      <c r="H34" s="109"/>
      <c r="I34" s="87" t="s">
        <v>37</v>
      </c>
      <c r="J34" s="85"/>
    </row>
    <row r="35" spans="1:10" s="4" customFormat="1" ht="63.75" customHeight="1" outlineLevel="1">
      <c r="A35" s="88" t="s">
        <v>125</v>
      </c>
      <c r="B35" s="108" t="s">
        <v>66</v>
      </c>
      <c r="C35" s="87" t="s">
        <v>108</v>
      </c>
      <c r="D35" s="140" t="s">
        <v>68</v>
      </c>
      <c r="E35" s="138"/>
      <c r="F35" s="138"/>
      <c r="G35" s="86"/>
      <c r="H35" s="109"/>
      <c r="I35" s="87" t="s">
        <v>37</v>
      </c>
      <c r="J35" s="85"/>
    </row>
    <row r="36" spans="1:10" s="4" customFormat="1" ht="63.75" customHeight="1" outlineLevel="1">
      <c r="A36" s="88" t="s">
        <v>124</v>
      </c>
      <c r="B36" s="108" t="s">
        <v>69</v>
      </c>
      <c r="C36" s="87" t="s">
        <v>109</v>
      </c>
      <c r="D36" s="140" t="s">
        <v>68</v>
      </c>
      <c r="E36" s="138"/>
      <c r="F36" s="138"/>
      <c r="G36" s="86"/>
      <c r="H36" s="109"/>
      <c r="I36" s="87" t="s">
        <v>37</v>
      </c>
      <c r="J36" s="85"/>
    </row>
    <row r="37" spans="1:10" s="4" customFormat="1" ht="63.75" customHeight="1" outlineLevel="1">
      <c r="A37" s="88" t="s">
        <v>123</v>
      </c>
      <c r="B37" s="108" t="s">
        <v>79</v>
      </c>
      <c r="C37" s="87" t="s">
        <v>111</v>
      </c>
      <c r="D37" s="140" t="s">
        <v>144</v>
      </c>
      <c r="E37" s="138"/>
      <c r="F37" s="138"/>
      <c r="G37" s="86"/>
      <c r="H37" s="109"/>
      <c r="I37" s="87" t="s">
        <v>110</v>
      </c>
      <c r="J37" s="85"/>
    </row>
    <row r="38" spans="1:10" s="4" customFormat="1" ht="63.75" customHeight="1" outlineLevel="1">
      <c r="A38" s="88" t="s">
        <v>122</v>
      </c>
      <c r="B38" s="108" t="s">
        <v>83</v>
      </c>
      <c r="C38" s="87" t="s">
        <v>113</v>
      </c>
      <c r="D38" s="140" t="s">
        <v>74</v>
      </c>
      <c r="E38" s="138"/>
      <c r="F38" s="138"/>
      <c r="G38" s="86"/>
      <c r="H38" s="109"/>
      <c r="I38" s="87" t="s">
        <v>37</v>
      </c>
      <c r="J38" s="85"/>
    </row>
    <row r="39" spans="1:10" s="4" customFormat="1" ht="63.75" customHeight="1" outlineLevel="1">
      <c r="A39" s="88" t="s">
        <v>121</v>
      </c>
      <c r="B39" s="108" t="s">
        <v>84</v>
      </c>
      <c r="C39" s="87" t="s">
        <v>114</v>
      </c>
      <c r="D39" s="140" t="s">
        <v>68</v>
      </c>
      <c r="E39" s="138"/>
      <c r="F39" s="138"/>
      <c r="G39" s="86"/>
      <c r="H39" s="109"/>
      <c r="I39" s="87" t="s">
        <v>37</v>
      </c>
      <c r="J39" s="85"/>
    </row>
    <row r="40" spans="1:10" s="4" customFormat="1" ht="63.75" customHeight="1" outlineLevel="1">
      <c r="A40" s="88" t="s">
        <v>120</v>
      </c>
      <c r="B40" s="108" t="s">
        <v>88</v>
      </c>
      <c r="C40" s="87" t="s">
        <v>115</v>
      </c>
      <c r="D40" s="140" t="s">
        <v>68</v>
      </c>
      <c r="E40" s="138"/>
      <c r="F40" s="138"/>
      <c r="G40" s="86"/>
      <c r="H40" s="109"/>
      <c r="I40" s="87" t="s">
        <v>37</v>
      </c>
      <c r="J40" s="85"/>
    </row>
    <row r="41" spans="1:10" s="4" customFormat="1" ht="63.75" customHeight="1" outlineLevel="1">
      <c r="A41" s="88" t="s">
        <v>119</v>
      </c>
      <c r="B41" s="108" t="s">
        <v>90</v>
      </c>
      <c r="C41" s="87" t="s">
        <v>116</v>
      </c>
      <c r="D41" s="140" t="s">
        <v>68</v>
      </c>
      <c r="E41" s="138"/>
      <c r="F41" s="138"/>
      <c r="G41" s="86"/>
      <c r="H41" s="109"/>
      <c r="I41" s="87" t="s">
        <v>37</v>
      </c>
      <c r="J41" s="85"/>
    </row>
    <row r="42" spans="1:10" s="4" customFormat="1" ht="63.75" customHeight="1" outlineLevel="1">
      <c r="A42" s="88" t="s">
        <v>118</v>
      </c>
      <c r="B42" s="108" t="s">
        <v>92</v>
      </c>
      <c r="C42" s="87" t="s">
        <v>117</v>
      </c>
      <c r="D42" s="140" t="s">
        <v>94</v>
      </c>
      <c r="E42" s="138"/>
      <c r="F42" s="138"/>
      <c r="G42" s="86"/>
      <c r="H42" s="109"/>
      <c r="I42" s="87" t="s">
        <v>1</v>
      </c>
      <c r="J42" s="85"/>
    </row>
    <row r="43" spans="1:10" ht="12" customHeight="1">
      <c r="A43" s="120" t="s">
        <v>131</v>
      </c>
      <c r="B43" s="121"/>
      <c r="C43" s="121"/>
      <c r="D43" s="121"/>
      <c r="E43" s="121"/>
      <c r="F43" s="121"/>
      <c r="G43" s="121"/>
      <c r="H43" s="121"/>
      <c r="I43" s="121"/>
      <c r="J43" s="122"/>
    </row>
    <row r="44" spans="1:10" s="4" customFormat="1" ht="38.25" outlineLevel="1">
      <c r="A44" s="88" t="s">
        <v>132</v>
      </c>
      <c r="B44" s="94" t="s">
        <v>133</v>
      </c>
      <c r="C44" s="87" t="s">
        <v>134</v>
      </c>
      <c r="D44" s="140" t="s">
        <v>142</v>
      </c>
      <c r="E44" s="139"/>
      <c r="F44" s="139"/>
      <c r="G44" s="86"/>
      <c r="H44" s="101"/>
      <c r="I44" s="87" t="s">
        <v>37</v>
      </c>
      <c r="J44" s="85"/>
    </row>
    <row r="45" spans="1:10" s="4" customFormat="1" ht="38.25" outlineLevel="1">
      <c r="A45" s="88" t="s">
        <v>135</v>
      </c>
      <c r="B45" s="94" t="s">
        <v>138</v>
      </c>
      <c r="C45" s="87" t="s">
        <v>136</v>
      </c>
      <c r="D45" s="140" t="s">
        <v>143</v>
      </c>
      <c r="E45" s="139"/>
      <c r="F45" s="139"/>
      <c r="G45" s="86"/>
      <c r="H45" s="101"/>
      <c r="I45" s="87" t="s">
        <v>37</v>
      </c>
      <c r="J45" s="85"/>
    </row>
    <row r="46" spans="1:10" s="4" customFormat="1" ht="38.25" outlineLevel="1">
      <c r="A46" s="88" t="s">
        <v>140</v>
      </c>
      <c r="B46" s="94" t="s">
        <v>137</v>
      </c>
      <c r="C46" s="87" t="s">
        <v>139</v>
      </c>
      <c r="D46" s="140" t="s">
        <v>141</v>
      </c>
      <c r="E46" s="139"/>
      <c r="F46" s="139"/>
      <c r="G46" s="86"/>
      <c r="H46" s="101"/>
      <c r="I46" s="87" t="s">
        <v>37</v>
      </c>
      <c r="J46" s="85"/>
    </row>
    <row r="47" spans="1:10" ht="12" customHeight="1">
      <c r="A47" s="136" t="s">
        <v>41</v>
      </c>
      <c r="B47" s="137"/>
      <c r="C47" s="137"/>
      <c r="D47" s="110"/>
      <c r="E47" s="110"/>
      <c r="F47" s="110"/>
      <c r="G47" s="110"/>
      <c r="H47" s="110"/>
      <c r="I47" s="110"/>
      <c r="J47" s="111"/>
    </row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</sheetData>
  <mergeCells count="52">
    <mergeCell ref="D44:F44"/>
    <mergeCell ref="D45:F45"/>
    <mergeCell ref="D46:F46"/>
    <mergeCell ref="D39:F39"/>
    <mergeCell ref="D40:F40"/>
    <mergeCell ref="D41:F41"/>
    <mergeCell ref="D42:F42"/>
    <mergeCell ref="A43:J43"/>
    <mergeCell ref="D34:F34"/>
    <mergeCell ref="D35:F35"/>
    <mergeCell ref="D36:F36"/>
    <mergeCell ref="D37:F37"/>
    <mergeCell ref="D38:F38"/>
    <mergeCell ref="D29:F29"/>
    <mergeCell ref="D30:F30"/>
    <mergeCell ref="D31:F31"/>
    <mergeCell ref="D32:F32"/>
    <mergeCell ref="D33:F33"/>
    <mergeCell ref="D19:F19"/>
    <mergeCell ref="D21:F21"/>
    <mergeCell ref="D16:F16"/>
    <mergeCell ref="A47:C47"/>
    <mergeCell ref="I9:I10"/>
    <mergeCell ref="D17:F17"/>
    <mergeCell ref="D18:F18"/>
    <mergeCell ref="D27:F27"/>
    <mergeCell ref="D15:F15"/>
    <mergeCell ref="D14:F14"/>
    <mergeCell ref="C9:C10"/>
    <mergeCell ref="D9:G10"/>
    <mergeCell ref="D20:F20"/>
    <mergeCell ref="D22:F22"/>
    <mergeCell ref="D23:F23"/>
    <mergeCell ref="D24:F24"/>
    <mergeCell ref="D25:F25"/>
    <mergeCell ref="D26:F26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A9:A10"/>
    <mergeCell ref="B9:B10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4" sqref="C4"/>
    </sheetView>
  </sheetViews>
  <sheetFormatPr defaultColWidth="8.75" defaultRowHeight="13.5"/>
  <cols>
    <col min="3" max="3" width="22.75" customWidth="1"/>
    <col min="7" max="7" width="18.75" customWidth="1"/>
  </cols>
  <sheetData>
    <row r="1" spans="1:7" ht="22.5">
      <c r="A1" s="15" t="s">
        <v>9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8</v>
      </c>
      <c r="C3" s="17"/>
      <c r="D3" s="17"/>
      <c r="E3" s="17"/>
      <c r="F3" s="17"/>
      <c r="G3" s="18"/>
    </row>
    <row r="4" spans="1:7" ht="14.25">
      <c r="B4" s="19" t="s">
        <v>2</v>
      </c>
      <c r="C4" s="103"/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25.5">
      <c r="A7" s="20"/>
      <c r="B7" s="55" t="s">
        <v>16</v>
      </c>
      <c r="C7" s="56" t="s">
        <v>17</v>
      </c>
      <c r="D7" s="57" t="s">
        <v>37</v>
      </c>
      <c r="E7" s="56" t="s">
        <v>1</v>
      </c>
      <c r="F7" s="56" t="s">
        <v>38</v>
      </c>
      <c r="G7" s="58" t="s">
        <v>18</v>
      </c>
    </row>
    <row r="8" spans="1:7" s="67" customFormat="1" ht="14.25">
      <c r="A8" s="73"/>
      <c r="B8" s="74">
        <v>1</v>
      </c>
      <c r="C8" s="75" t="str">
        <f>Samples!B4</f>
        <v>CR100 - Export to excel</v>
      </c>
      <c r="D8" s="76">
        <f>Samples!B6</f>
        <v>5</v>
      </c>
      <c r="E8" s="75">
        <f>Samples!B7</f>
        <v>1</v>
      </c>
      <c r="F8" s="75">
        <f>Samples!D6</f>
        <v>0</v>
      </c>
      <c r="G8" s="76">
        <f>Samples!D7</f>
        <v>13</v>
      </c>
    </row>
    <row r="9" spans="1:7" ht="14.25">
      <c r="A9" s="19"/>
      <c r="B9" s="34"/>
      <c r="C9" s="33"/>
      <c r="D9" s="78"/>
      <c r="E9" s="32"/>
      <c r="F9" s="32"/>
      <c r="G9" s="35"/>
    </row>
    <row r="10" spans="1:7" ht="14.25">
      <c r="A10" s="19"/>
      <c r="B10" s="59"/>
      <c r="C10" s="60" t="s">
        <v>19</v>
      </c>
      <c r="D10" s="61">
        <f>SUM(D6:D9)</f>
        <v>5</v>
      </c>
      <c r="E10" s="61">
        <f>SUM(E6:E9)</f>
        <v>1</v>
      </c>
      <c r="F10" s="61">
        <f>SUM(F6:F9)</f>
        <v>0</v>
      </c>
      <c r="G10" s="62">
        <f>SUM(G6:G9)</f>
        <v>13</v>
      </c>
    </row>
    <row r="11" spans="1:7" ht="14.25">
      <c r="A11" s="19"/>
      <c r="B11" s="21"/>
      <c r="C11" s="19"/>
      <c r="D11" s="22"/>
      <c r="E11" s="23"/>
      <c r="F11" s="23"/>
      <c r="G11" s="23"/>
    </row>
    <row r="12" spans="1:7" ht="14.25">
      <c r="A12" s="19"/>
      <c r="B12" s="19"/>
      <c r="C12" s="19" t="s">
        <v>20</v>
      </c>
      <c r="D12" s="19"/>
      <c r="E12" s="24">
        <f>(D10+E10)*100/G10</f>
        <v>46.153846153846153</v>
      </c>
      <c r="F12" s="19" t="s">
        <v>21</v>
      </c>
      <c r="G12" s="25"/>
    </row>
    <row r="13" spans="1:7" ht="14.25">
      <c r="A13" s="19"/>
      <c r="B13" s="19"/>
      <c r="C13" s="19" t="s">
        <v>22</v>
      </c>
      <c r="D13" s="19"/>
      <c r="E13" s="24">
        <f>D10*100/G10</f>
        <v>38.46153846153846</v>
      </c>
      <c r="F13" s="19" t="s">
        <v>21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Samples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Khoa Pham</cp:lastModifiedBy>
  <cp:lastPrinted>2006-08-02T10:15:15Z</cp:lastPrinted>
  <dcterms:created xsi:type="dcterms:W3CDTF">2002-07-27T17:17:25Z</dcterms:created>
  <dcterms:modified xsi:type="dcterms:W3CDTF">2022-01-02T02:57:20Z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