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GitHub Desarrollo 2\Documentacion\Entregable 2\"/>
    </mc:Choice>
  </mc:AlternateContent>
  <bookViews>
    <workbookView xWindow="0" yWindow="0" windowWidth="22125" windowHeight="12270" activeTab="3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7" l="1"/>
  <c r="H34" i="7" s="1"/>
  <c r="H38" i="8"/>
  <c r="F29" i="8"/>
  <c r="P23" i="1" l="1"/>
  <c r="N23" i="1"/>
  <c r="M23" i="1"/>
  <c r="L23" i="1"/>
  <c r="N22" i="1"/>
  <c r="H22" i="10" l="1"/>
  <c r="I22" i="10" s="1"/>
  <c r="H26" i="10"/>
  <c r="I26" i="10" s="1"/>
  <c r="H17" i="10"/>
  <c r="I17" i="10" s="1"/>
  <c r="C43" i="10"/>
  <c r="C42" i="10"/>
  <c r="H33" i="10"/>
  <c r="O21" i="1" s="1"/>
  <c r="F33" i="10"/>
  <c r="N21" i="1" s="1"/>
  <c r="E33" i="10"/>
  <c r="M21" i="1" s="1"/>
  <c r="D33" i="10"/>
  <c r="C41" i="10" l="1"/>
  <c r="L21" i="1"/>
  <c r="I33" i="10"/>
  <c r="P21" i="1" s="1"/>
  <c r="D33" i="6"/>
  <c r="L20" i="1" s="1"/>
  <c r="E33" i="6"/>
  <c r="F33" i="6"/>
  <c r="N20" i="1" s="1"/>
  <c r="G33" i="6"/>
  <c r="O20" i="1" s="1"/>
  <c r="M20" i="1"/>
  <c r="C43" i="6"/>
  <c r="G26" i="6"/>
  <c r="H26" i="6" s="1"/>
  <c r="H33" i="6" l="1"/>
  <c r="P20" i="1" s="1"/>
  <c r="C42" i="6"/>
  <c r="G38" i="8" l="1"/>
  <c r="O23" i="1" s="1"/>
  <c r="F24" i="8" l="1"/>
  <c r="F17" i="8"/>
  <c r="H18" i="7"/>
  <c r="E44" i="7" l="1"/>
  <c r="D44" i="7"/>
  <c r="G44" i="7"/>
  <c r="O22" i="1" s="1"/>
  <c r="G30" i="7"/>
  <c r="H30" i="7" s="1"/>
  <c r="G24" i="7"/>
  <c r="H24" i="7" s="1"/>
  <c r="G22" i="6"/>
  <c r="H22" i="6" s="1"/>
  <c r="G17" i="6"/>
  <c r="H17" i="6" s="1"/>
  <c r="B49" i="7" l="1"/>
  <c r="L22" i="1"/>
  <c r="B50" i="7"/>
  <c r="M22" i="1"/>
  <c r="C41" i="6"/>
  <c r="H44" i="7"/>
  <c r="P22" i="1" s="1"/>
  <c r="J18" i="7"/>
  <c r="I18" i="7" l="1"/>
  <c r="G18" i="7" l="1"/>
</calcChain>
</file>

<file path=xl/sharedStrings.xml><?xml version="1.0" encoding="utf-8"?>
<sst xmlns="http://schemas.openxmlformats.org/spreadsheetml/2006/main" count="326" uniqueCount="70">
  <si>
    <t xml:space="preserve">Proyecto 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</si>
  <si>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</si>
  <si>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</si>
  <si>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</si>
  <si>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</si>
  <si>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</si>
  <si>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</si>
  <si>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</si>
  <si>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</si>
  <si>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</si>
  <si>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</si>
  <si>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</si>
  <si>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</si>
  <si>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</si>
  <si>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</si>
  <si>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</si>
  <si>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</si>
  <si>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</si>
  <si>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</si>
  <si>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</si>
  <si>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</si>
  <si>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</si>
  <si>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</si>
  <si>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</si>
  <si>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</si>
  <si>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</si>
  <si>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</si>
  <si>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</si>
  <si>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</si>
  <si>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</si>
  <si>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</si>
  <si>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</si>
  <si>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</si>
  <si>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</si>
  <si>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</si>
  <si>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</si>
  <si>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</si>
  <si>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</si>
  <si>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</si>
  <si>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</si>
  <si>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</si>
  <si>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</si>
  <si>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</si>
  <si>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</si>
  <si>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</si>
  <si>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</si>
  <si>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</si>
  <si>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</si>
  <si>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</si>
  <si>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</si>
  <si>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</si>
  <si>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</si>
  <si>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</si>
  <si>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</si>
  <si>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</si>
  <si>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</si>
  <si>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</si>
  <si>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</si>
  <si>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</si>
  <si>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</si>
  <si>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</si>
  <si>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</si>
  <si>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</si>
  <si>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</si>
  <si>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</si>
  <si>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</si>
  <si>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 xml:space="preserve">    My HelpDesk</t>
  </si>
  <si>
    <t>TABME - TABLERO DE CONTROL DE MÉTRICAS DEL PROYECTO My HelpDesk</t>
  </si>
  <si>
    <t xml:space="preserve">        My HelpDesk</t>
  </si>
  <si>
    <t>My HelpDesk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</si>
</sst>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5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22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1" fontId="0" fillId="3" borderId="18" xfId="0" applyNumberForma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/>
    </xf>
    <xf numFmtId="164" fontId="0" fillId="10" borderId="22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/>
    </xf>
    <xf numFmtId="164" fontId="0" fillId="10" borderId="18" xfId="0" applyNumberFormat="1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/>
    </xf>
    <xf numFmtId="164" fontId="0" fillId="11" borderId="18" xfId="0" applyNumberFormat="1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1" fontId="22" fillId="11" borderId="30" xfId="0" applyNumberFormat="1" applyFont="1" applyFill="1" applyBorder="1" applyAlignment="1">
      <alignment horizontal="center" vertical="center"/>
    </xf>
    <xf numFmtId="0" fontId="22" fillId="11" borderId="30" xfId="0" applyFont="1" applyFill="1" applyBorder="1" applyAlignment="1">
      <alignment horizontal="center" vertical="center" wrapText="1"/>
    </xf>
    <xf numFmtId="1" fontId="0" fillId="11" borderId="18" xfId="0" applyNumberForma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4" fillId="4" borderId="2" xfId="1" applyFont="1" applyFill="1" applyBorder="1" applyAlignment="1">
      <alignment horizontal="center" vertical="center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817120"/>
        <c:axId val="168817680"/>
      </c:lineChart>
      <c:catAx>
        <c:axId val="1688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17680"/>
        <c:crosses val="autoZero"/>
        <c:auto val="1"/>
        <c:lblAlgn val="ctr"/>
        <c:lblOffset val="100"/>
        <c:noMultiLvlLbl val="0"/>
      </c:catAx>
      <c:valAx>
        <c:axId val="16881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6881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0.45945945945945948</c:v>
                </c:pt>
                <c:pt idx="2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819920"/>
        <c:axId val="168820480"/>
      </c:barChart>
      <c:catAx>
        <c:axId val="16881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0480"/>
        <c:crosses val="autoZero"/>
        <c:auto val="1"/>
        <c:lblAlgn val="ctr"/>
        <c:lblOffset val="100"/>
        <c:noMultiLvlLbl val="0"/>
      </c:catAx>
      <c:valAx>
        <c:axId val="168820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88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UTP-GPS-ALARM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FMVREQM!$D$41:$F$41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FMVREQM!$D$42:$F$42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23280"/>
        <c:axId val="168823840"/>
      </c:lineChart>
      <c:catAx>
        <c:axId val="16882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3840"/>
        <c:crosses val="autoZero"/>
        <c:auto val="1"/>
        <c:lblAlgn val="ctr"/>
        <c:lblOffset val="100"/>
        <c:noMultiLvlLbl val="0"/>
      </c:catAx>
      <c:valAx>
        <c:axId val="1688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FMVREQM!$B$47:$B$48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FMVREQM!$A$49:$A$51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FMVREQM!$B$49:$B$51</c:f>
              <c:numCache>
                <c:formatCode>0.000</c:formatCode>
                <c:ptCount val="3"/>
                <c:pt idx="0">
                  <c:v>0</c:v>
                </c:pt>
                <c:pt idx="1">
                  <c:v>6.666666666666667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826080"/>
        <c:axId val="168826640"/>
        <c:axId val="0"/>
      </c:bar3DChart>
      <c:catAx>
        <c:axId val="1688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6640"/>
        <c:crosses val="autoZero"/>
        <c:auto val="1"/>
        <c:lblAlgn val="ctr"/>
        <c:lblOffset val="100"/>
        <c:noMultiLvlLbl val="0"/>
      </c:catAx>
      <c:valAx>
        <c:axId val="168826640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8829440"/>
        <c:axId val="168830000"/>
      </c:lineChart>
      <c:catAx>
        <c:axId val="16882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30000"/>
        <c:crosses val="autoZero"/>
        <c:auto val="1"/>
        <c:lblAlgn val="ctr"/>
        <c:lblOffset val="100"/>
        <c:noMultiLvlLbl val="0"/>
      </c:catAx>
      <c:valAx>
        <c:axId val="1688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 DE EXPOSICION AL RIESGO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8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FMEXRI!$A$46:$A$48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9893760"/>
        <c:axId val="169894320"/>
      </c:barChart>
      <c:catAx>
        <c:axId val="16989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894320"/>
        <c:crosses val="autoZero"/>
        <c:auto val="1"/>
        <c:lblAlgn val="ctr"/>
        <c:lblOffset val="100"/>
        <c:noMultiLvlLbl val="0"/>
      </c:catAx>
      <c:valAx>
        <c:axId val="1698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8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897120"/>
        <c:axId val="169897680"/>
      </c:lineChart>
      <c:catAx>
        <c:axId val="1698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897680"/>
        <c:crosses val="autoZero"/>
        <c:auto val="1"/>
        <c:lblAlgn val="ctr"/>
        <c:lblOffset val="100"/>
        <c:noMultiLvlLbl val="0"/>
      </c:catAx>
      <c:valAx>
        <c:axId val="16989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1698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0.21621621621621623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9899920"/>
        <c:axId val="169900480"/>
      </c:barChart>
      <c:catAx>
        <c:axId val="1698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900480"/>
        <c:crosses val="autoZero"/>
        <c:auto val="1"/>
        <c:lblAlgn val="ctr"/>
        <c:lblOffset val="100"/>
        <c:noMultiLvlLbl val="0"/>
      </c:catAx>
      <c:valAx>
        <c:axId val="169900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98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925286</xdr:colOff>
      <xdr:row>0</xdr:row>
      <xdr:rowOff>40821</xdr:rowOff>
    </xdr:from>
    <xdr:to>
      <xdr:col>3</xdr:col>
      <xdr:colOff>190500</xdr:colOff>
      <xdr:row>5</xdr:row>
      <xdr:rowOff>130629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AC4EDA3-79ED-40E9-AC1D-6F4EFBBED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286" y="40821"/>
          <a:ext cx="1905000" cy="1055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323850</xdr:colOff>
      <xdr:row>0</xdr:row>
      <xdr:rowOff>28575</xdr:rowOff>
    </xdr:from>
    <xdr:to>
      <xdr:col>2</xdr:col>
      <xdr:colOff>847725</xdr:colOff>
      <xdr:row>5</xdr:row>
      <xdr:rowOff>122465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AD070CC-DEC4-4157-BACD-441E1900A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850" y="28575"/>
          <a:ext cx="1905000" cy="105591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29</xdr:row>
      <xdr:rowOff>209551</xdr:rowOff>
    </xdr:from>
    <xdr:to>
      <xdr:col>7</xdr:col>
      <xdr:colOff>604886</xdr:colOff>
      <xdr:row>30</xdr:row>
      <xdr:rowOff>219076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03F2010-CA3C-4CBC-A07B-5ADDAA1D1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5325" y="10267951"/>
          <a:ext cx="1271636" cy="704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24</xdr:row>
      <xdr:rowOff>90487</xdr:rowOff>
    </xdr:from>
    <xdr:to>
      <xdr:col>15</xdr:col>
      <xdr:colOff>95250</xdr:colOff>
      <xdr:row>41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44</xdr:row>
      <xdr:rowOff>100012</xdr:rowOff>
    </xdr:from>
    <xdr:to>
      <xdr:col>14</xdr:col>
      <xdr:colOff>471487</xdr:colOff>
      <xdr:row>57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266700</xdr:colOff>
      <xdr:row>0</xdr:row>
      <xdr:rowOff>47625</xdr:rowOff>
    </xdr:from>
    <xdr:to>
      <xdr:col>2</xdr:col>
      <xdr:colOff>495496</xdr:colOff>
      <xdr:row>5</xdr:row>
      <xdr:rowOff>66675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4CA653E-63F1-4FA5-A5C6-474DED878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47625"/>
          <a:ext cx="1752796" cy="971550"/>
        </a:xfrm>
        <a:prstGeom prst="rect">
          <a:avLst/>
        </a:prstGeom>
      </xdr:spPr>
    </xdr:pic>
    <xdr:clientData/>
  </xdr:twoCellAnchor>
  <xdr:twoCellAnchor editAs="oneCell">
    <xdr:from>
      <xdr:col>6</xdr:col>
      <xdr:colOff>40821</xdr:colOff>
      <xdr:row>40</xdr:row>
      <xdr:rowOff>81644</xdr:rowOff>
    </xdr:from>
    <xdr:to>
      <xdr:col>7</xdr:col>
      <xdr:colOff>727211</xdr:colOff>
      <xdr:row>41</xdr:row>
      <xdr:rowOff>571501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6BFCC74-05F1-47BB-9F7C-5C802D71A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35928" y="10980965"/>
          <a:ext cx="1448390" cy="8028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238125</xdr:colOff>
      <xdr:row>0</xdr:row>
      <xdr:rowOff>85725</xdr:rowOff>
    </xdr:from>
    <xdr:to>
      <xdr:col>2</xdr:col>
      <xdr:colOff>466921</xdr:colOff>
      <xdr:row>5</xdr:row>
      <xdr:rowOff>104775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BF995BF-BE9A-4489-ACE5-024283982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" y="85725"/>
          <a:ext cx="1752796" cy="9715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34</xdr:row>
      <xdr:rowOff>114300</xdr:rowOff>
    </xdr:from>
    <xdr:to>
      <xdr:col>7</xdr:col>
      <xdr:colOff>665964</xdr:colOff>
      <xdr:row>35</xdr:row>
      <xdr:rowOff>533400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F8777A0-F51C-46D0-9679-71CF93CEC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76775" y="8248650"/>
          <a:ext cx="1323189" cy="7334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247650</xdr:colOff>
      <xdr:row>0</xdr:row>
      <xdr:rowOff>95250</xdr:rowOff>
    </xdr:from>
    <xdr:to>
      <xdr:col>2</xdr:col>
      <xdr:colOff>600271</xdr:colOff>
      <xdr:row>5</xdr:row>
      <xdr:rowOff>104775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9F05D89-133C-4C4D-8AA5-5361AE61E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95250"/>
          <a:ext cx="1752796" cy="97155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29</xdr:row>
      <xdr:rowOff>190500</xdr:rowOff>
    </xdr:from>
    <xdr:to>
      <xdr:col>8</xdr:col>
      <xdr:colOff>591433</xdr:colOff>
      <xdr:row>30</xdr:row>
      <xdr:rowOff>285750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61570ED-4743-4757-A456-66F23B3D1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10020300"/>
          <a:ext cx="1220083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zoomScale="70" zoomScaleNormal="70" workbookViewId="0">
      <selection activeCell="K15" sqref="K15"/>
    </sheetView>
  </sheetViews>
  <sheetFormatPr baseColWidth="10" defaultRowHeight="15"/>
  <cols>
    <col min="1" max="1" width="16.875" customWidth="1"/>
    <col min="2" max="2" width="11.25" customWidth="1"/>
    <col min="9" max="9" width="7.75" customWidth="1"/>
    <col min="10" max="10" width="24.25" bestFit="1" customWidth="1"/>
    <col min="11" max="11" width="26.75" bestFit="1" customWidth="1"/>
    <col min="12" max="12" width="14.875" bestFit="1" customWidth="1"/>
    <col min="13" max="13" width="13" bestFit="1" customWidth="1"/>
    <col min="15" max="16" width="13.875" bestFit="1" customWidth="1"/>
  </cols>
  <sheetData>
    <row r="1" spans="1:16" ht="15" customHeight="1">
      <c r="A1" s="109" t="s">
        <v>68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1"/>
    </row>
    <row r="2" spans="1:16" ht="15" customHeigh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4"/>
    </row>
    <row r="3" spans="1:16" ht="15" customHeight="1">
      <c r="A3" s="112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</row>
    <row r="4" spans="1:16" ht="15" customHeight="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4"/>
    </row>
    <row r="5" spans="1:16" ht="15.75" customHeight="1">
      <c r="A5" s="112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4"/>
    </row>
    <row r="6" spans="1:16" ht="15.75" customHeight="1" thickBot="1">
      <c r="A6" s="115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1:16" ht="15" customHeight="1">
      <c r="A7" s="118" t="s">
        <v>67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20"/>
    </row>
    <row r="8" spans="1:16" ht="15.75" customHeight="1" thickBot="1">
      <c r="A8" s="121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3"/>
    </row>
    <row r="9" spans="1:16" ht="15.75" thickBot="1">
      <c r="A9" s="18"/>
      <c r="B9" s="14"/>
      <c r="C9" s="14"/>
      <c r="D9" s="14"/>
      <c r="E9" s="14"/>
      <c r="F9" s="14"/>
      <c r="G9" s="14"/>
      <c r="H9" s="15"/>
      <c r="I9" s="15"/>
    </row>
    <row r="10" spans="1:16" ht="15.75" thickBot="1">
      <c r="A10" s="75" t="s">
        <v>0</v>
      </c>
      <c r="B10" s="128" t="s">
        <v>69</v>
      </c>
      <c r="C10" s="129"/>
      <c r="D10" s="129"/>
      <c r="E10" s="129"/>
      <c r="F10" s="129"/>
      <c r="G10" s="129"/>
      <c r="H10" s="129"/>
      <c r="I10" s="130"/>
    </row>
    <row r="11" spans="1:16" ht="16.5" thickBot="1">
      <c r="A11" s="131" t="s">
        <v>25</v>
      </c>
      <c r="B11" s="132"/>
      <c r="C11" s="132"/>
      <c r="D11" s="132"/>
      <c r="E11" s="132"/>
      <c r="F11" s="132"/>
      <c r="G11" s="132"/>
      <c r="H11" s="132"/>
      <c r="I11" s="133"/>
    </row>
    <row r="12" spans="1:16" ht="15.75" thickBot="1">
      <c r="A12" s="76"/>
      <c r="B12" s="124" t="s">
        <v>3</v>
      </c>
      <c r="C12" s="125"/>
      <c r="D12" s="124" t="s">
        <v>4</v>
      </c>
      <c r="E12" s="126"/>
      <c r="F12" s="127" t="s">
        <v>5</v>
      </c>
      <c r="G12" s="126"/>
      <c r="H12" s="127" t="s">
        <v>16</v>
      </c>
      <c r="I12" s="126"/>
    </row>
    <row r="13" spans="1:16" ht="26.25" thickBot="1">
      <c r="A13" s="1" t="s">
        <v>17</v>
      </c>
      <c r="B13" s="2" t="s">
        <v>18</v>
      </c>
      <c r="C13" s="2" t="s">
        <v>19</v>
      </c>
      <c r="D13" s="2" t="s">
        <v>18</v>
      </c>
      <c r="E13" s="2" t="s">
        <v>19</v>
      </c>
      <c r="F13" s="2" t="s">
        <v>18</v>
      </c>
      <c r="G13" s="2" t="s">
        <v>19</v>
      </c>
      <c r="H13" s="2" t="s">
        <v>18</v>
      </c>
      <c r="I13" s="2" t="s">
        <v>19</v>
      </c>
    </row>
    <row r="14" spans="1:16" ht="15.75" thickBot="1">
      <c r="A14" s="3" t="s">
        <v>20</v>
      </c>
      <c r="B14" s="4">
        <v>0</v>
      </c>
      <c r="C14" s="4">
        <v>1</v>
      </c>
      <c r="D14" s="4">
        <v>0</v>
      </c>
      <c r="E14" s="4" t="s">
        <v>61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21</v>
      </c>
      <c r="B15" s="4">
        <v>2</v>
      </c>
      <c r="C15" s="4">
        <v>5</v>
      </c>
      <c r="D15" s="4" t="s">
        <v>62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22</v>
      </c>
      <c r="B16" s="4">
        <v>6</v>
      </c>
      <c r="C16" s="4" t="s">
        <v>23</v>
      </c>
      <c r="D16" s="4" t="s">
        <v>63</v>
      </c>
      <c r="E16" s="4" t="s">
        <v>64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8"/>
      <c r="B17" s="14"/>
      <c r="C17" s="14"/>
      <c r="D17" s="14"/>
      <c r="E17" s="14"/>
      <c r="F17" s="14"/>
      <c r="G17" s="14"/>
      <c r="H17" s="15"/>
      <c r="I17" s="15"/>
    </row>
    <row r="18" spans="1:16" ht="19.5" thickBot="1">
      <c r="J18" s="106" t="s">
        <v>24</v>
      </c>
      <c r="K18" s="107"/>
      <c r="L18" s="107"/>
      <c r="M18" s="107"/>
      <c r="N18" s="107"/>
      <c r="O18" s="107"/>
      <c r="P18" s="108"/>
    </row>
    <row r="19" spans="1:16" ht="32.25" customHeight="1">
      <c r="J19" s="16" t="s">
        <v>1</v>
      </c>
      <c r="K19" s="17" t="s">
        <v>2</v>
      </c>
      <c r="L19" s="17" t="s">
        <v>11</v>
      </c>
      <c r="M19" s="17" t="s">
        <v>12</v>
      </c>
      <c r="N19" s="17" t="s">
        <v>13</v>
      </c>
      <c r="O19" s="17" t="s">
        <v>14</v>
      </c>
      <c r="P19" s="17" t="s">
        <v>15</v>
      </c>
    </row>
    <row r="20" spans="1:16" ht="30" customHeight="1">
      <c r="J20" s="13" t="s">
        <v>3</v>
      </c>
      <c r="K20" s="12" t="s">
        <v>7</v>
      </c>
      <c r="L20" s="89">
        <f>FMNCONPRO!D33</f>
        <v>0.63636363636363635</v>
      </c>
      <c r="M20" s="89">
        <f>FMNCONPRO!E33</f>
        <v>0.45945945945945948</v>
      </c>
      <c r="N20" s="89">
        <f>FMNCONPRO!F33</f>
        <v>0.15789473684210525</v>
      </c>
      <c r="O20" s="90">
        <f>FMNCONPRO!G33</f>
        <v>0</v>
      </c>
      <c r="P20" s="89">
        <f>FMNCONPRO!H33</f>
        <v>0.41790594422173372</v>
      </c>
    </row>
    <row r="21" spans="1:16" ht="30" customHeight="1">
      <c r="J21" s="13" t="s">
        <v>4</v>
      </c>
      <c r="K21" s="12" t="s">
        <v>8</v>
      </c>
      <c r="L21" s="89">
        <f>FMICIC!D33</f>
        <v>0</v>
      </c>
      <c r="M21" s="89">
        <f>FMICIC!E33</f>
        <v>0.21621621621621623</v>
      </c>
      <c r="N21" s="89">
        <f>FMICIC!F33</f>
        <v>0</v>
      </c>
      <c r="O21" s="90">
        <f>FMICIC!H33</f>
        <v>0</v>
      </c>
      <c r="P21" s="89">
        <f>FMICIC!I33</f>
        <v>7.2072072072072071E-2</v>
      </c>
    </row>
    <row r="22" spans="1:16" ht="30" customHeight="1">
      <c r="J22" s="13" t="s">
        <v>5</v>
      </c>
      <c r="K22" s="12" t="s">
        <v>9</v>
      </c>
      <c r="L22" s="89">
        <f>FMVREQM!D44</f>
        <v>0</v>
      </c>
      <c r="M22" s="89">
        <f>FMVREQM!E44</f>
        <v>6.666666666666667</v>
      </c>
      <c r="N22" s="90">
        <f>FMVREQM!F44</f>
        <v>0</v>
      </c>
      <c r="O22" s="90">
        <f>FMVREQM!G44</f>
        <v>0</v>
      </c>
      <c r="P22" s="89">
        <f>FMVREQM!H44</f>
        <v>3.3333333333333335</v>
      </c>
    </row>
    <row r="23" spans="1:16" ht="30" customHeight="1">
      <c r="J23" s="13" t="s">
        <v>6</v>
      </c>
      <c r="K23" s="12" t="s">
        <v>10</v>
      </c>
      <c r="L23" s="91">
        <f>FMEXRI!D38</f>
        <v>18</v>
      </c>
      <c r="M23" s="91">
        <f>FMEXRI!E38</f>
        <v>15</v>
      </c>
      <c r="N23" s="90">
        <f>FMEXRI!F38</f>
        <v>8</v>
      </c>
      <c r="O23" s="89">
        <f>FMEXRI!G38</f>
        <v>13.666666666666666</v>
      </c>
      <c r="P23" s="89">
        <f>FMEXRI!H38</f>
        <v>13.666666666666666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34" workbookViewId="0">
      <selection activeCell="B31" sqref="B31"/>
    </sheetView>
  </sheetViews>
  <sheetFormatPr baseColWidth="10" defaultRowHeight="15"/>
  <cols>
    <col min="1" max="1" width="9.125" customWidth="1"/>
    <col min="2" max="2" width="11.625" customWidth="1"/>
    <col min="3" max="3" width="14.375" customWidth="1"/>
    <col min="4" max="4" width="15.375" customWidth="1"/>
    <col min="5" max="5" width="7.75" customWidth="1"/>
    <col min="6" max="6" width="8.125" customWidth="1"/>
    <col min="7" max="7" width="11.125" customWidth="1"/>
    <col min="8" max="8" width="9.375" customWidth="1"/>
    <col min="9" max="9" width="9.75" customWidth="1"/>
    <col min="10" max="10" width="10.625" customWidth="1"/>
  </cols>
  <sheetData>
    <row r="1" spans="1:18" ht="15" customHeight="1">
      <c r="A1" s="109" t="s">
        <v>68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33"/>
      <c r="N1" s="33"/>
      <c r="O1" s="33"/>
      <c r="P1" s="33"/>
      <c r="Q1" s="33"/>
      <c r="R1" s="33"/>
    </row>
    <row r="2" spans="1:18" ht="15" customHeigh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4"/>
      <c r="M2" s="33"/>
      <c r="N2" s="33"/>
      <c r="O2" s="33"/>
      <c r="P2" s="33"/>
      <c r="Q2" s="33"/>
      <c r="R2" s="33"/>
    </row>
    <row r="3" spans="1:18" ht="15" customHeight="1">
      <c r="A3" s="112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4"/>
      <c r="M3" s="33"/>
      <c r="N3" s="33"/>
      <c r="O3" s="33"/>
      <c r="P3" s="33"/>
      <c r="Q3" s="33"/>
      <c r="R3" s="33"/>
    </row>
    <row r="4" spans="1:18" ht="15" customHeight="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4"/>
      <c r="M4" s="33"/>
      <c r="N4" s="33"/>
      <c r="O4" s="33"/>
      <c r="P4" s="33"/>
      <c r="Q4" s="33"/>
      <c r="R4" s="33"/>
    </row>
    <row r="5" spans="1:18" ht="15.75" customHeight="1">
      <c r="A5" s="112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4"/>
      <c r="M5" s="33"/>
      <c r="N5" s="33"/>
      <c r="O5" s="33"/>
      <c r="P5" s="33"/>
      <c r="Q5" s="33"/>
      <c r="R5" s="33"/>
    </row>
    <row r="6" spans="1:18" ht="15.75" customHeight="1" thickBot="1">
      <c r="A6" s="115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7"/>
      <c r="M6" s="33"/>
      <c r="N6" s="33"/>
      <c r="O6" s="33"/>
      <c r="P6" s="33"/>
      <c r="Q6" s="33"/>
      <c r="R6" s="33"/>
    </row>
    <row r="7" spans="1:18" ht="15.75" thickBot="1"/>
    <row r="8" spans="1:18">
      <c r="C8" s="134" t="s">
        <v>30</v>
      </c>
      <c r="D8" s="135"/>
      <c r="E8" s="136"/>
    </row>
    <row r="9" spans="1:18" ht="23.25" customHeight="1" thickBot="1">
      <c r="C9" s="137"/>
      <c r="D9" s="138"/>
      <c r="E9" s="139"/>
    </row>
    <row r="10" spans="1:18" ht="26.25" thickBot="1">
      <c r="C10" s="2" t="s">
        <v>17</v>
      </c>
      <c r="D10" s="2" t="s">
        <v>18</v>
      </c>
      <c r="E10" s="2" t="s">
        <v>19</v>
      </c>
    </row>
    <row r="11" spans="1:18" ht="15.75" thickBot="1">
      <c r="C11" s="3" t="s">
        <v>20</v>
      </c>
      <c r="D11" s="4">
        <v>0</v>
      </c>
      <c r="E11" s="4">
        <v>1</v>
      </c>
    </row>
    <row r="12" spans="1:18" ht="15.75" thickBot="1">
      <c r="C12" s="7" t="s">
        <v>21</v>
      </c>
      <c r="D12" s="4">
        <v>2</v>
      </c>
      <c r="E12" s="4">
        <v>5</v>
      </c>
    </row>
    <row r="13" spans="1:18" ht="15.75" thickBot="1">
      <c r="C13" s="10" t="s">
        <v>22</v>
      </c>
      <c r="D13" s="4">
        <v>6</v>
      </c>
      <c r="E13" s="4" t="s">
        <v>23</v>
      </c>
    </row>
    <row r="14" spans="1:18" ht="15.75" thickBot="1"/>
    <row r="15" spans="1:18" ht="32.25" customHeight="1" thickBot="1">
      <c r="A15" s="142" t="s">
        <v>29</v>
      </c>
      <c r="B15" s="143"/>
      <c r="C15" s="143"/>
      <c r="D15" s="143"/>
      <c r="E15" s="143"/>
      <c r="F15" s="143"/>
      <c r="G15" s="143"/>
      <c r="H15" s="143"/>
      <c r="I15" s="47"/>
      <c r="J15" s="47"/>
    </row>
    <row r="16" spans="1:18" ht="48.75" thickBot="1">
      <c r="A16" s="36" t="s">
        <v>33</v>
      </c>
      <c r="B16" s="37" t="s">
        <v>1</v>
      </c>
      <c r="C16" s="38" t="s">
        <v>32</v>
      </c>
      <c r="D16" s="39" t="s">
        <v>40</v>
      </c>
      <c r="E16" s="39" t="s">
        <v>41</v>
      </c>
      <c r="F16" s="39" t="s">
        <v>42</v>
      </c>
      <c r="G16" s="39" t="s">
        <v>15</v>
      </c>
      <c r="H16" s="40" t="s">
        <v>14</v>
      </c>
    </row>
    <row r="17" spans="1:10" ht="39" thickBot="1">
      <c r="A17" s="41" t="s">
        <v>69</v>
      </c>
      <c r="B17" s="42" t="s">
        <v>3</v>
      </c>
      <c r="C17" s="43" t="s">
        <v>7</v>
      </c>
      <c r="D17" s="44" t="s">
        <v>11</v>
      </c>
      <c r="E17" s="92">
        <v>7</v>
      </c>
      <c r="F17" s="92">
        <v>11</v>
      </c>
      <c r="G17" s="93">
        <f>E17/F17</f>
        <v>0.63636363636363635</v>
      </c>
      <c r="H17" s="46">
        <f>+G17</f>
        <v>0.63636363636363635</v>
      </c>
    </row>
    <row r="19" spans="1:10" ht="15.75" thickBot="1"/>
    <row r="20" spans="1:10" ht="30.75" customHeight="1" thickBot="1">
      <c r="A20" s="142" t="s">
        <v>29</v>
      </c>
      <c r="B20" s="143"/>
      <c r="C20" s="143"/>
      <c r="D20" s="143"/>
      <c r="E20" s="143"/>
      <c r="F20" s="143"/>
      <c r="G20" s="143"/>
      <c r="H20" s="143"/>
    </row>
    <row r="21" spans="1:10" ht="48.75" thickBot="1">
      <c r="A21" s="36" t="s">
        <v>33</v>
      </c>
      <c r="B21" s="37" t="s">
        <v>1</v>
      </c>
      <c r="C21" s="38" t="s">
        <v>32</v>
      </c>
      <c r="D21" s="39" t="s">
        <v>40</v>
      </c>
      <c r="E21" s="39" t="s">
        <v>41</v>
      </c>
      <c r="F21" s="39" t="s">
        <v>42</v>
      </c>
      <c r="G21" s="39" t="s">
        <v>15</v>
      </c>
      <c r="H21" s="40" t="s">
        <v>14</v>
      </c>
    </row>
    <row r="22" spans="1:10" ht="39" thickBot="1">
      <c r="A22" s="41" t="s">
        <v>69</v>
      </c>
      <c r="B22" s="42" t="s">
        <v>3</v>
      </c>
      <c r="C22" s="43" t="s">
        <v>7</v>
      </c>
      <c r="D22" s="44" t="s">
        <v>12</v>
      </c>
      <c r="E22" s="92">
        <v>17</v>
      </c>
      <c r="F22" s="92">
        <v>37</v>
      </c>
      <c r="G22" s="93">
        <f>E22/F22</f>
        <v>0.45945945945945948</v>
      </c>
      <c r="H22" s="46">
        <f>+G22</f>
        <v>0.45945945945945948</v>
      </c>
    </row>
    <row r="23" spans="1:10" ht="33.75" customHeight="1" thickBot="1">
      <c r="A23" s="50"/>
      <c r="B23" s="80"/>
      <c r="C23" s="81"/>
      <c r="D23" s="82"/>
      <c r="E23" s="82"/>
      <c r="F23" s="82"/>
      <c r="G23" s="83"/>
      <c r="H23" s="83"/>
    </row>
    <row r="24" spans="1:10" ht="30.75" customHeight="1" thickBot="1">
      <c r="A24" s="142" t="s">
        <v>29</v>
      </c>
      <c r="B24" s="143"/>
      <c r="C24" s="143"/>
      <c r="D24" s="143"/>
      <c r="E24" s="143"/>
      <c r="F24" s="143"/>
      <c r="G24" s="143"/>
      <c r="H24" s="143"/>
    </row>
    <row r="25" spans="1:10" ht="48.75" thickBot="1">
      <c r="A25" s="36" t="s">
        <v>33</v>
      </c>
      <c r="B25" s="73" t="s">
        <v>1</v>
      </c>
      <c r="C25" s="38" t="s">
        <v>32</v>
      </c>
      <c r="D25" s="39" t="s">
        <v>40</v>
      </c>
      <c r="E25" s="39" t="s">
        <v>41</v>
      </c>
      <c r="F25" s="39" t="s">
        <v>42</v>
      </c>
      <c r="G25" s="39" t="s">
        <v>15</v>
      </c>
      <c r="H25" s="74" t="s">
        <v>14</v>
      </c>
    </row>
    <row r="26" spans="1:10" ht="39" thickBot="1">
      <c r="A26" s="41" t="s">
        <v>69</v>
      </c>
      <c r="B26" s="42" t="s">
        <v>3</v>
      </c>
      <c r="C26" s="43" t="s">
        <v>7</v>
      </c>
      <c r="D26" s="44" t="s">
        <v>13</v>
      </c>
      <c r="E26" s="92">
        <v>6</v>
      </c>
      <c r="F26" s="92">
        <v>38</v>
      </c>
      <c r="G26" s="93">
        <f>E26/F26</f>
        <v>0.15789473684210525</v>
      </c>
      <c r="H26" s="46">
        <f>+G26</f>
        <v>0.15789473684210525</v>
      </c>
    </row>
    <row r="27" spans="1:10" ht="21">
      <c r="A27" s="50"/>
      <c r="B27" s="80"/>
      <c r="C27" s="81"/>
      <c r="D27" s="82"/>
      <c r="E27" s="82"/>
      <c r="F27" s="82"/>
      <c r="G27" s="83"/>
      <c r="H27" s="83"/>
    </row>
    <row r="28" spans="1:10" ht="15.75" thickBot="1"/>
    <row r="29" spans="1:10" ht="42.75" customHeight="1" thickBot="1">
      <c r="A29" s="146" t="s">
        <v>29</v>
      </c>
      <c r="B29" s="147"/>
      <c r="C29" s="147"/>
      <c r="D29" s="147"/>
      <c r="E29" s="147"/>
      <c r="F29" s="147"/>
      <c r="G29" s="147"/>
      <c r="H29" s="147"/>
      <c r="I29" s="47"/>
      <c r="J29" s="47"/>
    </row>
    <row r="30" spans="1:10" s="31" customFormat="1" ht="54.75" customHeight="1">
      <c r="A30" s="52" t="s">
        <v>33</v>
      </c>
      <c r="B30" s="53" t="s">
        <v>1</v>
      </c>
      <c r="C30" s="53" t="s">
        <v>32</v>
      </c>
      <c r="D30" s="53" t="s">
        <v>11</v>
      </c>
      <c r="E30" s="53" t="s">
        <v>12</v>
      </c>
      <c r="F30" s="54" t="s">
        <v>13</v>
      </c>
      <c r="G30" s="151"/>
      <c r="H30" s="152"/>
      <c r="I30" s="49"/>
      <c r="J30" s="49"/>
    </row>
    <row r="31" spans="1:10" ht="36" customHeight="1" thickBot="1">
      <c r="A31" s="56" t="s">
        <v>69</v>
      </c>
      <c r="B31" s="13" t="s">
        <v>3</v>
      </c>
      <c r="C31" s="12" t="s">
        <v>7</v>
      </c>
      <c r="D31" s="94">
        <v>7</v>
      </c>
      <c r="E31" s="94">
        <v>17</v>
      </c>
      <c r="F31" s="94">
        <v>6</v>
      </c>
      <c r="G31" s="153"/>
      <c r="H31" s="154"/>
      <c r="I31" s="50"/>
      <c r="J31" s="51"/>
    </row>
    <row r="32" spans="1:10" ht="24">
      <c r="A32" s="144" t="s">
        <v>43</v>
      </c>
      <c r="B32" s="145"/>
      <c r="C32" s="145"/>
      <c r="D32" s="95">
        <v>11</v>
      </c>
      <c r="E32" s="95">
        <v>37</v>
      </c>
      <c r="F32" s="94">
        <v>38</v>
      </c>
      <c r="G32" s="53" t="s">
        <v>37</v>
      </c>
      <c r="H32" s="55" t="s">
        <v>34</v>
      </c>
    </row>
    <row r="33" spans="1:20" ht="27" thickBot="1">
      <c r="A33" s="148" t="s">
        <v>44</v>
      </c>
      <c r="B33" s="149"/>
      <c r="C33" s="150"/>
      <c r="D33" s="58">
        <f>D31/D32</f>
        <v>0.63636363636363635</v>
      </c>
      <c r="E33" s="58">
        <f>E31/E32</f>
        <v>0.45945945945945948</v>
      </c>
      <c r="F33" s="84">
        <f>F31/F32</f>
        <v>0.15789473684210525</v>
      </c>
      <c r="G33" s="60">
        <f>+J33</f>
        <v>0</v>
      </c>
      <c r="H33" s="61">
        <f>AVERAGE(D33:F33)</f>
        <v>0.41790594422173372</v>
      </c>
    </row>
    <row r="34" spans="1:20">
      <c r="K34" s="57"/>
    </row>
    <row r="38" spans="1:20" ht="15.75" thickBot="1"/>
    <row r="39" spans="1:20" ht="39.75" customHeight="1">
      <c r="B39" s="140" t="s">
        <v>26</v>
      </c>
      <c r="C39" s="141"/>
      <c r="D39" s="20"/>
      <c r="E39" s="20"/>
      <c r="F39" s="20"/>
      <c r="G39" s="20"/>
      <c r="H39" s="20"/>
      <c r="I39" s="20"/>
      <c r="J39" s="20"/>
      <c r="T39" s="48"/>
    </row>
    <row r="40" spans="1:20" ht="15.75">
      <c r="B40" s="21" t="s">
        <v>28</v>
      </c>
      <c r="C40" s="21" t="s">
        <v>27</v>
      </c>
    </row>
    <row r="41" spans="1:20">
      <c r="B41" s="72" t="s">
        <v>11</v>
      </c>
      <c r="C41" s="96">
        <f>D33</f>
        <v>0.63636363636363635</v>
      </c>
    </row>
    <row r="42" spans="1:20">
      <c r="B42" s="72" t="s">
        <v>12</v>
      </c>
      <c r="C42" s="96">
        <f>E31/37</f>
        <v>0.45945945945945948</v>
      </c>
    </row>
    <row r="43" spans="1:20">
      <c r="B43" s="72" t="s">
        <v>13</v>
      </c>
      <c r="C43" s="96">
        <f>F31/F32</f>
        <v>0.15789473684210525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25" zoomScale="70" zoomScaleNormal="70" workbookViewId="0">
      <selection activeCell="A24" sqref="A24"/>
    </sheetView>
  </sheetViews>
  <sheetFormatPr baseColWidth="10" defaultRowHeight="15"/>
  <cols>
    <col min="3" max="3" width="12.625" customWidth="1"/>
    <col min="4" max="4" width="11.875" customWidth="1"/>
    <col min="5" max="5" width="8" customWidth="1"/>
    <col min="6" max="6" width="10.625" customWidth="1"/>
  </cols>
  <sheetData>
    <row r="1" spans="1:12">
      <c r="A1" s="109" t="s">
        <v>66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1"/>
    </row>
    <row r="2" spans="1:12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4"/>
    </row>
    <row r="3" spans="1:12">
      <c r="A3" s="112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4"/>
    </row>
    <row r="4" spans="1:12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4"/>
    </row>
    <row r="5" spans="1:12">
      <c r="A5" s="112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4"/>
    </row>
    <row r="6" spans="1:12" ht="15.75" thickBot="1">
      <c r="A6" s="115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1:12" ht="22.5" customHeight="1">
      <c r="A7" s="156" t="s">
        <v>67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</row>
    <row r="8" spans="1:12" ht="15.75" thickBot="1"/>
    <row r="9" spans="1:12">
      <c r="A9" s="134" t="s">
        <v>48</v>
      </c>
      <c r="B9" s="135"/>
      <c r="C9" s="136"/>
    </row>
    <row r="10" spans="1:12" ht="33" customHeight="1" thickBot="1">
      <c r="A10" s="137"/>
      <c r="B10" s="138"/>
      <c r="C10" s="139"/>
    </row>
    <row r="11" spans="1:12" ht="26.25" thickBot="1">
      <c r="A11" s="2" t="s">
        <v>17</v>
      </c>
      <c r="B11" s="2" t="s">
        <v>18</v>
      </c>
      <c r="C11" s="2" t="s">
        <v>19</v>
      </c>
    </row>
    <row r="12" spans="1:12" ht="15.75" thickBot="1">
      <c r="A12" s="3" t="s">
        <v>20</v>
      </c>
      <c r="B12" s="4">
        <v>0</v>
      </c>
      <c r="C12" s="4">
        <v>10</v>
      </c>
    </row>
    <row r="13" spans="1:12" ht="15.75" thickBot="1">
      <c r="A13" s="7" t="s">
        <v>21</v>
      </c>
      <c r="B13" s="4">
        <v>11</v>
      </c>
      <c r="C13" s="4">
        <v>35</v>
      </c>
    </row>
    <row r="14" spans="1:12" ht="15.75" thickBot="1">
      <c r="A14" s="10" t="s">
        <v>22</v>
      </c>
      <c r="B14" s="4">
        <v>36</v>
      </c>
      <c r="C14" s="4">
        <v>100</v>
      </c>
    </row>
    <row r="15" spans="1:12" ht="15.75" thickBot="1"/>
    <row r="16" spans="1:12" ht="19.5" thickBot="1">
      <c r="A16" s="146" t="s">
        <v>39</v>
      </c>
      <c r="B16" s="147"/>
      <c r="C16" s="147"/>
      <c r="D16" s="147"/>
      <c r="E16" s="147"/>
      <c r="F16" s="147"/>
      <c r="G16" s="147"/>
      <c r="H16" s="147"/>
      <c r="I16" s="147"/>
      <c r="J16" s="155"/>
    </row>
    <row r="17" spans="1:10" ht="30.75" customHeight="1" thickBot="1">
      <c r="A17" s="28" t="s">
        <v>33</v>
      </c>
      <c r="B17" s="29" t="s">
        <v>1</v>
      </c>
      <c r="C17" s="29" t="s">
        <v>32</v>
      </c>
      <c r="D17" s="32" t="s">
        <v>11</v>
      </c>
      <c r="E17" s="29" t="s">
        <v>12</v>
      </c>
      <c r="F17" s="35" t="s">
        <v>13</v>
      </c>
      <c r="G17" s="29" t="s">
        <v>37</v>
      </c>
      <c r="H17" s="30" t="s">
        <v>34</v>
      </c>
      <c r="I17" s="30" t="s">
        <v>35</v>
      </c>
      <c r="J17" s="22" t="s">
        <v>36</v>
      </c>
    </row>
    <row r="18" spans="1:10" ht="30.75" thickBot="1">
      <c r="A18" s="23" t="s">
        <v>69</v>
      </c>
      <c r="B18" s="24" t="s">
        <v>5</v>
      </c>
      <c r="C18" s="34" t="s">
        <v>38</v>
      </c>
      <c r="D18" s="25">
        <v>0</v>
      </c>
      <c r="E18" s="25">
        <v>1</v>
      </c>
      <c r="F18" s="25" t="s">
        <v>31</v>
      </c>
      <c r="G18" s="25">
        <f>+J18</f>
        <v>25</v>
      </c>
      <c r="H18" s="26">
        <f>(D18+E18)/15*100</f>
        <v>6.666666666666667</v>
      </c>
      <c r="I18" s="27">
        <f>J18</f>
        <v>25</v>
      </c>
      <c r="J18" s="26">
        <f>E18/4*100</f>
        <v>25</v>
      </c>
    </row>
    <row r="21" spans="1:10" ht="15.75" thickBot="1"/>
    <row r="22" spans="1:10" ht="19.5" thickBot="1">
      <c r="A22" s="142" t="s">
        <v>39</v>
      </c>
      <c r="B22" s="143"/>
      <c r="C22" s="143"/>
      <c r="D22" s="143"/>
      <c r="E22" s="143"/>
      <c r="F22" s="143"/>
      <c r="G22" s="143"/>
      <c r="H22" s="143"/>
    </row>
    <row r="23" spans="1:10" ht="48.75" thickBot="1">
      <c r="A23" s="36" t="s">
        <v>33</v>
      </c>
      <c r="B23" s="37" t="s">
        <v>1</v>
      </c>
      <c r="C23" s="62" t="s">
        <v>32</v>
      </c>
      <c r="D23" s="39" t="s">
        <v>40</v>
      </c>
      <c r="E23" s="39" t="s">
        <v>45</v>
      </c>
      <c r="F23" s="39" t="s">
        <v>46</v>
      </c>
      <c r="G23" s="39" t="s">
        <v>15</v>
      </c>
      <c r="H23" s="40" t="s">
        <v>14</v>
      </c>
    </row>
    <row r="24" spans="1:10" ht="23.25" thickBot="1">
      <c r="A24" s="41" t="s">
        <v>69</v>
      </c>
      <c r="B24" s="42" t="s">
        <v>5</v>
      </c>
      <c r="C24" s="34" t="s">
        <v>38</v>
      </c>
      <c r="D24" s="44" t="s">
        <v>11</v>
      </c>
      <c r="E24" s="44">
        <v>0</v>
      </c>
      <c r="F24" s="97">
        <v>15</v>
      </c>
      <c r="G24" s="71">
        <f>E24/F24</f>
        <v>0</v>
      </c>
      <c r="H24" s="46">
        <f>+G24</f>
        <v>0</v>
      </c>
    </row>
    <row r="27" spans="1:10" ht="15.75" thickBot="1"/>
    <row r="28" spans="1:10" ht="19.5" thickBot="1">
      <c r="A28" s="142" t="s">
        <v>39</v>
      </c>
      <c r="B28" s="143"/>
      <c r="C28" s="143"/>
      <c r="D28" s="143"/>
      <c r="E28" s="143"/>
      <c r="F28" s="143"/>
      <c r="G28" s="143"/>
      <c r="H28" s="143"/>
    </row>
    <row r="29" spans="1:10" ht="48.75" thickBot="1">
      <c r="A29" s="36" t="s">
        <v>33</v>
      </c>
      <c r="B29" s="37" t="s">
        <v>1</v>
      </c>
      <c r="C29" s="62" t="s">
        <v>32</v>
      </c>
      <c r="D29" s="39" t="s">
        <v>40</v>
      </c>
      <c r="E29" s="39" t="s">
        <v>45</v>
      </c>
      <c r="F29" s="39" t="s">
        <v>46</v>
      </c>
      <c r="G29" s="39" t="s">
        <v>15</v>
      </c>
      <c r="H29" s="40" t="s">
        <v>14</v>
      </c>
    </row>
    <row r="30" spans="1:10" ht="23.25" thickBot="1">
      <c r="A30" s="41" t="s">
        <v>69</v>
      </c>
      <c r="B30" s="42" t="s">
        <v>5</v>
      </c>
      <c r="C30" s="34" t="s">
        <v>38</v>
      </c>
      <c r="D30" s="44" t="s">
        <v>12</v>
      </c>
      <c r="E30" s="44">
        <v>0</v>
      </c>
      <c r="F30" s="97">
        <v>15</v>
      </c>
      <c r="G30" s="70">
        <f>E30/F30*100</f>
        <v>0</v>
      </c>
      <c r="H30" s="46">
        <f>+G30</f>
        <v>0</v>
      </c>
    </row>
    <row r="31" spans="1:10" ht="21.75" thickBot="1">
      <c r="A31" s="50"/>
      <c r="B31" s="80"/>
      <c r="C31" s="87"/>
      <c r="D31" s="82"/>
      <c r="E31" s="82"/>
      <c r="F31" s="82"/>
      <c r="G31" s="88"/>
      <c r="H31" s="83"/>
    </row>
    <row r="32" spans="1:10" ht="19.5" thickBot="1">
      <c r="A32" s="142" t="s">
        <v>39</v>
      </c>
      <c r="B32" s="143"/>
      <c r="C32" s="143"/>
      <c r="D32" s="143"/>
      <c r="E32" s="143"/>
      <c r="F32" s="143"/>
      <c r="G32" s="143"/>
      <c r="H32" s="143"/>
    </row>
    <row r="33" spans="1:8" ht="48.75" thickBot="1">
      <c r="A33" s="36" t="s">
        <v>33</v>
      </c>
      <c r="B33" s="85" t="s">
        <v>1</v>
      </c>
      <c r="C33" s="62" t="s">
        <v>32</v>
      </c>
      <c r="D33" s="39" t="s">
        <v>40</v>
      </c>
      <c r="E33" s="39" t="s">
        <v>45</v>
      </c>
      <c r="F33" s="39" t="s">
        <v>46</v>
      </c>
      <c r="G33" s="39" t="s">
        <v>15</v>
      </c>
      <c r="H33" s="86" t="s">
        <v>14</v>
      </c>
    </row>
    <row r="34" spans="1:8" ht="23.25" thickBot="1">
      <c r="A34" s="41" t="s">
        <v>69</v>
      </c>
      <c r="B34" s="42" t="s">
        <v>5</v>
      </c>
      <c r="C34" s="34" t="s">
        <v>38</v>
      </c>
      <c r="D34" s="44" t="s">
        <v>13</v>
      </c>
      <c r="E34" s="44">
        <v>0</v>
      </c>
      <c r="F34" s="97">
        <v>15</v>
      </c>
      <c r="G34" s="70">
        <f>E34/F34*100</f>
        <v>0</v>
      </c>
      <c r="H34" s="46">
        <f>+G34</f>
        <v>0</v>
      </c>
    </row>
    <row r="39" spans="1:8" ht="15.75" thickBot="1">
      <c r="A39" t="s">
        <v>65</v>
      </c>
    </row>
    <row r="40" spans="1:8" ht="19.5" thickBot="1">
      <c r="A40" s="146" t="s">
        <v>39</v>
      </c>
      <c r="B40" s="147"/>
      <c r="C40" s="147"/>
      <c r="D40" s="147"/>
      <c r="E40" s="147"/>
      <c r="F40" s="147"/>
      <c r="G40" s="147"/>
      <c r="H40" s="147"/>
    </row>
    <row r="41" spans="1:8" ht="24.75" thickBot="1">
      <c r="A41" s="52" t="s">
        <v>33</v>
      </c>
      <c r="B41" s="53" t="s">
        <v>1</v>
      </c>
      <c r="C41" s="53" t="s">
        <v>32</v>
      </c>
      <c r="D41" s="53" t="s">
        <v>11</v>
      </c>
      <c r="E41" s="53" t="s">
        <v>12</v>
      </c>
      <c r="F41" s="54" t="s">
        <v>13</v>
      </c>
      <c r="G41" s="151"/>
      <c r="H41" s="152"/>
    </row>
    <row r="42" spans="1:8" ht="54" customHeight="1" thickBot="1">
      <c r="A42" s="56" t="s">
        <v>69</v>
      </c>
      <c r="B42" s="42" t="s">
        <v>5</v>
      </c>
      <c r="C42" s="34" t="s">
        <v>38</v>
      </c>
      <c r="D42" s="98">
        <v>0</v>
      </c>
      <c r="E42" s="98">
        <v>1</v>
      </c>
      <c r="F42" s="98">
        <v>0</v>
      </c>
      <c r="G42" s="153"/>
      <c r="H42" s="154"/>
    </row>
    <row r="43" spans="1:8" ht="24">
      <c r="A43" s="144" t="s">
        <v>47</v>
      </c>
      <c r="B43" s="145"/>
      <c r="C43" s="145"/>
      <c r="D43" s="99">
        <v>15</v>
      </c>
      <c r="E43" s="99">
        <v>15</v>
      </c>
      <c r="F43" s="98">
        <v>0</v>
      </c>
      <c r="G43" s="53" t="s">
        <v>37</v>
      </c>
      <c r="H43" s="55" t="s">
        <v>34</v>
      </c>
    </row>
    <row r="44" spans="1:8" ht="27" thickBot="1">
      <c r="A44" s="148" t="s">
        <v>44</v>
      </c>
      <c r="B44" s="149"/>
      <c r="C44" s="150"/>
      <c r="D44" s="58">
        <f>D42/D43*100</f>
        <v>0</v>
      </c>
      <c r="E44" s="58">
        <f>E42/E43*100</f>
        <v>6.666666666666667</v>
      </c>
      <c r="F44" s="59">
        <v>0</v>
      </c>
      <c r="G44" s="60">
        <f>+J44</f>
        <v>0</v>
      </c>
      <c r="H44" s="61">
        <f>AVERAGE(D44:E44)</f>
        <v>3.3333333333333335</v>
      </c>
    </row>
    <row r="46" spans="1:8" ht="15.75" thickBot="1"/>
    <row r="47" spans="1:8" ht="36.75" customHeight="1">
      <c r="A47" s="140" t="s">
        <v>26</v>
      </c>
      <c r="B47" s="141"/>
    </row>
    <row r="48" spans="1:8" ht="15.75">
      <c r="A48" s="21" t="s">
        <v>28</v>
      </c>
      <c r="B48" s="21" t="s">
        <v>27</v>
      </c>
    </row>
    <row r="49" spans="1:2">
      <c r="A49" s="19" t="s">
        <v>11</v>
      </c>
      <c r="B49" s="100">
        <f>D44</f>
        <v>0</v>
      </c>
    </row>
    <row r="50" spans="1:2">
      <c r="A50" s="19" t="s">
        <v>12</v>
      </c>
      <c r="B50" s="100">
        <f>+E44</f>
        <v>6.666666666666667</v>
      </c>
    </row>
    <row r="51" spans="1:2">
      <c r="A51" s="19" t="s">
        <v>13</v>
      </c>
      <c r="B51" s="99">
        <v>0</v>
      </c>
    </row>
  </sheetData>
  <mergeCells count="12">
    <mergeCell ref="A40:H40"/>
    <mergeCell ref="G41:H42"/>
    <mergeCell ref="A43:C43"/>
    <mergeCell ref="A44:C44"/>
    <mergeCell ref="A47:B47"/>
    <mergeCell ref="A32:H32"/>
    <mergeCell ref="A1:L6"/>
    <mergeCell ref="A9:C10"/>
    <mergeCell ref="A16:J16"/>
    <mergeCell ref="A22:H22"/>
    <mergeCell ref="A28:H28"/>
    <mergeCell ref="A7:L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I18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G18 I18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H24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H30:H31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G44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topLeftCell="A13" workbookViewId="0">
      <selection activeCell="A17" sqref="A17"/>
    </sheetView>
  </sheetViews>
  <sheetFormatPr baseColWidth="10" defaultRowHeight="15"/>
  <sheetData>
    <row r="1" spans="1:12" ht="15" customHeight="1">
      <c r="A1" s="109" t="s">
        <v>66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1"/>
    </row>
    <row r="2" spans="1:12" ht="15" customHeigh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4"/>
    </row>
    <row r="3" spans="1:12" ht="15" customHeight="1">
      <c r="A3" s="112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4"/>
    </row>
    <row r="4" spans="1:12" ht="15" customHeight="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4"/>
    </row>
    <row r="5" spans="1:12" ht="15" customHeight="1">
      <c r="A5" s="112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4"/>
    </row>
    <row r="6" spans="1:12" ht="15.75" customHeight="1" thickBot="1">
      <c r="A6" s="115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1:12" ht="15.75" thickBot="1"/>
    <row r="8" spans="1:12">
      <c r="A8" s="134" t="s">
        <v>48</v>
      </c>
      <c r="B8" s="135"/>
      <c r="C8" s="136"/>
    </row>
    <row r="9" spans="1:12" ht="33" customHeight="1" thickBot="1">
      <c r="A9" s="137"/>
      <c r="B9" s="138"/>
      <c r="C9" s="139"/>
    </row>
    <row r="10" spans="1:12" ht="26.25" thickBot="1">
      <c r="A10" s="1" t="s">
        <v>17</v>
      </c>
      <c r="B10" s="2" t="s">
        <v>18</v>
      </c>
      <c r="C10" s="2" t="s">
        <v>19</v>
      </c>
    </row>
    <row r="11" spans="1:12" ht="15.75" thickBot="1">
      <c r="A11" s="3" t="s">
        <v>20</v>
      </c>
      <c r="B11" s="5">
        <v>0</v>
      </c>
      <c r="C11" s="6">
        <v>0.05</v>
      </c>
    </row>
    <row r="12" spans="1:12" ht="15.75" thickBot="1">
      <c r="A12" s="7" t="s">
        <v>21</v>
      </c>
      <c r="B12" s="8">
        <v>0.06</v>
      </c>
      <c r="C12" s="9">
        <v>0.2</v>
      </c>
    </row>
    <row r="13" spans="1:12" ht="15.75" thickBot="1">
      <c r="A13" s="10" t="s">
        <v>22</v>
      </c>
      <c r="B13" s="8">
        <v>0.21</v>
      </c>
      <c r="C13" s="9">
        <v>1</v>
      </c>
    </row>
    <row r="14" spans="1:12" ht="15.75" thickBot="1"/>
    <row r="15" spans="1:12" ht="19.5" thickBot="1">
      <c r="A15" s="142" t="s">
        <v>49</v>
      </c>
      <c r="B15" s="143"/>
      <c r="C15" s="143"/>
      <c r="D15" s="143"/>
      <c r="E15" s="143"/>
      <c r="F15" s="143"/>
    </row>
    <row r="16" spans="1:12" ht="24.75" thickBot="1">
      <c r="A16" s="36" t="s">
        <v>33</v>
      </c>
      <c r="B16" s="64" t="s">
        <v>1</v>
      </c>
      <c r="C16" s="62" t="s">
        <v>32</v>
      </c>
      <c r="D16" s="39" t="s">
        <v>40</v>
      </c>
      <c r="E16" s="39" t="s">
        <v>51</v>
      </c>
      <c r="F16" s="39" t="s">
        <v>14</v>
      </c>
    </row>
    <row r="17" spans="1:6" ht="23.25" thickBot="1">
      <c r="A17" s="41" t="s">
        <v>69</v>
      </c>
      <c r="B17" s="42" t="s">
        <v>50</v>
      </c>
      <c r="C17" s="34" t="s">
        <v>10</v>
      </c>
      <c r="D17" s="97" t="s">
        <v>11</v>
      </c>
      <c r="E17" s="101">
        <v>18</v>
      </c>
      <c r="F17" s="65">
        <f>+E17</f>
        <v>18</v>
      </c>
    </row>
    <row r="21" spans="1:6" ht="15.75" thickBot="1"/>
    <row r="22" spans="1:6" ht="19.5" thickBot="1">
      <c r="A22" s="142" t="s">
        <v>49</v>
      </c>
      <c r="B22" s="143"/>
      <c r="C22" s="143"/>
      <c r="D22" s="143"/>
      <c r="E22" s="143"/>
      <c r="F22" s="143"/>
    </row>
    <row r="23" spans="1:6" ht="24.75" thickBot="1">
      <c r="A23" s="36" t="s">
        <v>33</v>
      </c>
      <c r="B23" s="64" t="s">
        <v>1</v>
      </c>
      <c r="C23" s="62" t="s">
        <v>32</v>
      </c>
      <c r="D23" s="39" t="s">
        <v>40</v>
      </c>
      <c r="E23" s="39" t="s">
        <v>51</v>
      </c>
      <c r="F23" s="39" t="s">
        <v>14</v>
      </c>
    </row>
    <row r="24" spans="1:6" ht="23.25" thickBot="1">
      <c r="A24" s="41" t="s">
        <v>69</v>
      </c>
      <c r="B24" s="42" t="s">
        <v>50</v>
      </c>
      <c r="C24" s="34" t="s">
        <v>10</v>
      </c>
      <c r="D24" s="97" t="s">
        <v>12</v>
      </c>
      <c r="E24" s="101">
        <v>15</v>
      </c>
      <c r="F24" s="65">
        <f>+E24</f>
        <v>15</v>
      </c>
    </row>
    <row r="26" spans="1:6" ht="15.75" thickBot="1"/>
    <row r="27" spans="1:6" ht="19.5" thickBot="1">
      <c r="A27" s="142" t="s">
        <v>49</v>
      </c>
      <c r="B27" s="143"/>
      <c r="C27" s="143"/>
      <c r="D27" s="143"/>
      <c r="E27" s="143"/>
      <c r="F27" s="143"/>
    </row>
    <row r="28" spans="1:6" ht="24.75" thickBot="1">
      <c r="A28" s="36" t="s">
        <v>33</v>
      </c>
      <c r="B28" s="85" t="s">
        <v>1</v>
      </c>
      <c r="C28" s="62" t="s">
        <v>32</v>
      </c>
      <c r="D28" s="39" t="s">
        <v>40</v>
      </c>
      <c r="E28" s="39" t="s">
        <v>51</v>
      </c>
      <c r="F28" s="39" t="s">
        <v>14</v>
      </c>
    </row>
    <row r="29" spans="1:6" ht="23.25" thickBot="1">
      <c r="A29" s="41" t="s">
        <v>69</v>
      </c>
      <c r="B29" s="42" t="s">
        <v>50</v>
      </c>
      <c r="C29" s="34" t="s">
        <v>10</v>
      </c>
      <c r="D29" s="97" t="s">
        <v>13</v>
      </c>
      <c r="E29" s="101">
        <v>8</v>
      </c>
      <c r="F29" s="65">
        <f>+E29</f>
        <v>8</v>
      </c>
    </row>
    <row r="33" spans="1:14" ht="15.75" thickBot="1"/>
    <row r="34" spans="1:14" ht="19.5" thickBot="1">
      <c r="A34" s="146" t="s">
        <v>49</v>
      </c>
      <c r="B34" s="147"/>
      <c r="C34" s="147"/>
      <c r="D34" s="147"/>
      <c r="E34" s="147"/>
      <c r="F34" s="147"/>
      <c r="G34" s="147"/>
      <c r="H34" s="147"/>
      <c r="L34" s="68"/>
      <c r="M34" s="69"/>
      <c r="N34" s="69"/>
    </row>
    <row r="35" spans="1:14" ht="24.75" thickBot="1">
      <c r="A35" s="52" t="s">
        <v>33</v>
      </c>
      <c r="B35" s="53" t="s">
        <v>1</v>
      </c>
      <c r="C35" s="53" t="s">
        <v>32</v>
      </c>
      <c r="D35" s="53" t="s">
        <v>11</v>
      </c>
      <c r="E35" s="53" t="s">
        <v>12</v>
      </c>
      <c r="F35" s="54" t="s">
        <v>13</v>
      </c>
      <c r="G35" s="151"/>
      <c r="H35" s="152"/>
      <c r="L35" s="68"/>
      <c r="M35" s="69"/>
      <c r="N35" s="69"/>
    </row>
    <row r="36" spans="1:14" ht="53.25" customHeight="1" thickBot="1">
      <c r="A36" s="41" t="s">
        <v>69</v>
      </c>
      <c r="B36" s="42" t="s">
        <v>50</v>
      </c>
      <c r="C36" s="34" t="s">
        <v>10</v>
      </c>
      <c r="D36" s="98">
        <v>18</v>
      </c>
      <c r="E36" s="98">
        <v>15</v>
      </c>
      <c r="F36" s="98">
        <v>8</v>
      </c>
      <c r="G36" s="153"/>
      <c r="H36" s="154"/>
      <c r="L36" s="68"/>
      <c r="M36" s="69"/>
      <c r="N36" s="69"/>
    </row>
    <row r="37" spans="1:14" ht="24">
      <c r="A37" s="144" t="s">
        <v>52</v>
      </c>
      <c r="B37" s="145"/>
      <c r="C37" s="145"/>
      <c r="D37" s="99">
        <v>18</v>
      </c>
      <c r="E37" s="99">
        <v>15</v>
      </c>
      <c r="F37" s="98">
        <v>8</v>
      </c>
      <c r="G37" s="53" t="s">
        <v>37</v>
      </c>
      <c r="H37" s="55" t="s">
        <v>34</v>
      </c>
    </row>
    <row r="38" spans="1:14" ht="27" thickBot="1">
      <c r="A38" s="157" t="s">
        <v>44</v>
      </c>
      <c r="B38" s="158"/>
      <c r="C38" s="159"/>
      <c r="D38" s="102">
        <v>18</v>
      </c>
      <c r="E38" s="102">
        <v>15</v>
      </c>
      <c r="F38" s="103">
        <v>8</v>
      </c>
      <c r="G38" s="67">
        <f>+H38</f>
        <v>13.666666666666666</v>
      </c>
      <c r="H38" s="66">
        <f>AVERAGE(D38:F38)</f>
        <v>13.666666666666666</v>
      </c>
    </row>
    <row r="43" spans="1:14" ht="15.75" thickBot="1"/>
    <row r="44" spans="1:14" ht="18.75">
      <c r="A44" s="140" t="s">
        <v>26</v>
      </c>
      <c r="B44" s="141"/>
    </row>
    <row r="45" spans="1:14" ht="15.75">
      <c r="A45" s="21" t="s">
        <v>28</v>
      </c>
      <c r="B45" s="21" t="s">
        <v>27</v>
      </c>
    </row>
    <row r="46" spans="1:14">
      <c r="A46" s="63" t="s">
        <v>11</v>
      </c>
      <c r="B46" s="104">
        <v>18</v>
      </c>
    </row>
    <row r="47" spans="1:14">
      <c r="A47" s="63" t="s">
        <v>12</v>
      </c>
      <c r="B47" s="104">
        <v>15</v>
      </c>
    </row>
    <row r="48" spans="1:14">
      <c r="A48" s="63" t="s">
        <v>13</v>
      </c>
      <c r="B48" s="104">
        <v>8</v>
      </c>
    </row>
  </sheetData>
  <mergeCells count="10">
    <mergeCell ref="A1:L6"/>
    <mergeCell ref="A37:C37"/>
    <mergeCell ref="A38:C38"/>
    <mergeCell ref="A44:B44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14" workbookViewId="0">
      <selection activeCell="B26" sqref="B26"/>
    </sheetView>
  </sheetViews>
  <sheetFormatPr baseColWidth="10" defaultRowHeight="15"/>
  <cols>
    <col min="1" max="1" width="9.375" customWidth="1"/>
    <col min="2" max="2" width="11.625" customWidth="1"/>
    <col min="3" max="3" width="14.375" customWidth="1"/>
    <col min="4" max="4" width="15.375" customWidth="1"/>
    <col min="5" max="5" width="13.875" customWidth="1"/>
    <col min="6" max="7" width="8.125" customWidth="1"/>
    <col min="8" max="8" width="11.125" customWidth="1"/>
    <col min="9" max="9" width="9.375" customWidth="1"/>
    <col min="10" max="10" width="9.75" customWidth="1"/>
    <col min="11" max="11" width="10.625" customWidth="1"/>
  </cols>
  <sheetData>
    <row r="1" spans="1:19" ht="15" customHeight="1">
      <c r="A1" s="109" t="s">
        <v>66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  <c r="N1" s="33"/>
      <c r="O1" s="33"/>
      <c r="P1" s="33"/>
      <c r="Q1" s="33"/>
      <c r="R1" s="33"/>
      <c r="S1" s="33"/>
    </row>
    <row r="2" spans="1:19" ht="15" customHeigh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  <c r="N2" s="33"/>
      <c r="O2" s="33"/>
      <c r="P2" s="33"/>
      <c r="Q2" s="33"/>
      <c r="R2" s="33"/>
      <c r="S2" s="33"/>
    </row>
    <row r="3" spans="1:19" ht="15" customHeight="1">
      <c r="A3" s="112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4"/>
      <c r="N3" s="33"/>
      <c r="O3" s="33"/>
      <c r="P3" s="33"/>
      <c r="Q3" s="33"/>
      <c r="R3" s="33"/>
      <c r="S3" s="33"/>
    </row>
    <row r="4" spans="1:19" ht="15" customHeight="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4"/>
      <c r="N4" s="33"/>
      <c r="O4" s="33"/>
      <c r="P4" s="33"/>
      <c r="Q4" s="33"/>
      <c r="R4" s="33"/>
      <c r="S4" s="33"/>
    </row>
    <row r="5" spans="1:19" ht="15.75" customHeight="1">
      <c r="A5" s="112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4"/>
      <c r="N5" s="33"/>
      <c r="O5" s="33"/>
      <c r="P5" s="33"/>
      <c r="Q5" s="33"/>
      <c r="R5" s="33"/>
      <c r="S5" s="33"/>
    </row>
    <row r="6" spans="1:19" ht="15.75" customHeight="1" thickBot="1">
      <c r="A6" s="115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  <c r="N6" s="33"/>
      <c r="O6" s="33"/>
      <c r="P6" s="33"/>
      <c r="Q6" s="33"/>
      <c r="R6" s="33"/>
      <c r="S6" s="33"/>
    </row>
    <row r="7" spans="1:19" ht="15.75" thickBot="1"/>
    <row r="8" spans="1:19">
      <c r="C8" s="134" t="s">
        <v>53</v>
      </c>
      <c r="D8" s="135"/>
      <c r="E8" s="136"/>
    </row>
    <row r="9" spans="1:19" ht="23.25" customHeight="1" thickBot="1">
      <c r="C9" s="137"/>
      <c r="D9" s="138"/>
      <c r="E9" s="139"/>
    </row>
    <row r="10" spans="1:19" ht="15.75" thickBot="1">
      <c r="C10" s="2" t="s">
        <v>17</v>
      </c>
      <c r="D10" s="2" t="s">
        <v>18</v>
      </c>
      <c r="E10" s="2" t="s">
        <v>19</v>
      </c>
    </row>
    <row r="11" spans="1:19" ht="15.75" thickBot="1">
      <c r="C11" s="3" t="s">
        <v>20</v>
      </c>
      <c r="D11" s="105">
        <v>0</v>
      </c>
      <c r="E11" s="105">
        <v>1</v>
      </c>
    </row>
    <row r="12" spans="1:19" ht="15.75" thickBot="1">
      <c r="C12" s="7" t="s">
        <v>21</v>
      </c>
      <c r="D12" s="105">
        <v>2</v>
      </c>
      <c r="E12" s="105">
        <v>5</v>
      </c>
    </row>
    <row r="13" spans="1:19" ht="15.75" thickBot="1">
      <c r="C13" s="10" t="s">
        <v>22</v>
      </c>
      <c r="D13" s="105">
        <v>6</v>
      </c>
      <c r="E13" s="105" t="s">
        <v>23</v>
      </c>
    </row>
    <row r="14" spans="1:19" ht="15.75" thickBot="1"/>
    <row r="15" spans="1:19" ht="32.25" customHeight="1" thickBot="1">
      <c r="A15" s="142" t="s">
        <v>55</v>
      </c>
      <c r="B15" s="143"/>
      <c r="C15" s="143"/>
      <c r="D15" s="143"/>
      <c r="E15" s="143"/>
      <c r="F15" s="143"/>
      <c r="G15" s="143"/>
      <c r="H15" s="143"/>
      <c r="I15" s="143"/>
      <c r="J15" s="47"/>
      <c r="K15" s="47"/>
    </row>
    <row r="16" spans="1:19" ht="48.75" thickBot="1">
      <c r="A16" s="36" t="s">
        <v>33</v>
      </c>
      <c r="B16" s="78" t="s">
        <v>1</v>
      </c>
      <c r="C16" s="38" t="s">
        <v>32</v>
      </c>
      <c r="D16" s="39" t="s">
        <v>40</v>
      </c>
      <c r="E16" s="39" t="s">
        <v>56</v>
      </c>
      <c r="F16" s="39" t="s">
        <v>57</v>
      </c>
      <c r="G16" s="39" t="s">
        <v>58</v>
      </c>
      <c r="H16" s="39" t="s">
        <v>15</v>
      </c>
      <c r="I16" s="79" t="s">
        <v>14</v>
      </c>
    </row>
    <row r="17" spans="1:11" ht="39" thickBot="1">
      <c r="A17" s="41" t="s">
        <v>69</v>
      </c>
      <c r="B17" s="42" t="s">
        <v>4</v>
      </c>
      <c r="C17" s="43" t="s">
        <v>54</v>
      </c>
      <c r="D17" s="44" t="s">
        <v>11</v>
      </c>
      <c r="E17" s="97">
        <v>3</v>
      </c>
      <c r="F17" s="97">
        <v>0</v>
      </c>
      <c r="G17" s="97">
        <v>11</v>
      </c>
      <c r="H17" s="45">
        <f>F17/G17</f>
        <v>0</v>
      </c>
      <c r="I17" s="46">
        <f>+H17</f>
        <v>0</v>
      </c>
    </row>
    <row r="19" spans="1:11" ht="15.75" thickBot="1"/>
    <row r="20" spans="1:11" ht="30.75" customHeight="1" thickBot="1">
      <c r="A20" s="142" t="s">
        <v>55</v>
      </c>
      <c r="B20" s="143"/>
      <c r="C20" s="143"/>
      <c r="D20" s="143"/>
      <c r="E20" s="143"/>
      <c r="F20" s="143"/>
      <c r="G20" s="143"/>
      <c r="H20" s="143"/>
      <c r="I20" s="143"/>
    </row>
    <row r="21" spans="1:11" ht="48.75" customHeight="1" thickBot="1">
      <c r="A21" s="36" t="s">
        <v>33</v>
      </c>
      <c r="B21" s="78" t="s">
        <v>1</v>
      </c>
      <c r="C21" s="38" t="s">
        <v>32</v>
      </c>
      <c r="D21" s="39" t="s">
        <v>40</v>
      </c>
      <c r="E21" s="39" t="s">
        <v>56</v>
      </c>
      <c r="F21" s="39" t="s">
        <v>57</v>
      </c>
      <c r="G21" s="39" t="s">
        <v>58</v>
      </c>
      <c r="H21" s="39" t="s">
        <v>15</v>
      </c>
      <c r="I21" s="79" t="s">
        <v>14</v>
      </c>
    </row>
    <row r="22" spans="1:11" ht="39" thickBot="1">
      <c r="A22" s="41" t="s">
        <v>69</v>
      </c>
      <c r="B22" s="42" t="s">
        <v>4</v>
      </c>
      <c r="C22" s="43" t="s">
        <v>54</v>
      </c>
      <c r="D22" s="44" t="s">
        <v>12</v>
      </c>
      <c r="E22" s="97">
        <v>1</v>
      </c>
      <c r="F22" s="97">
        <v>8</v>
      </c>
      <c r="G22" s="97">
        <v>37</v>
      </c>
      <c r="H22" s="45">
        <f>F22/G22</f>
        <v>0.21621621621621623</v>
      </c>
      <c r="I22" s="46">
        <f>+H22</f>
        <v>0.21621621621621623</v>
      </c>
    </row>
    <row r="23" spans="1:11" ht="33.75" customHeight="1" thickBot="1">
      <c r="A23" s="50"/>
      <c r="B23" s="80"/>
      <c r="C23" s="81"/>
      <c r="D23" s="82"/>
      <c r="E23" s="82"/>
      <c r="F23" s="82"/>
      <c r="G23" s="82"/>
      <c r="H23" s="83"/>
      <c r="I23" s="83"/>
    </row>
    <row r="24" spans="1:11" ht="30.75" customHeight="1" thickBot="1">
      <c r="A24" s="142" t="s">
        <v>55</v>
      </c>
      <c r="B24" s="143"/>
      <c r="C24" s="143"/>
      <c r="D24" s="143"/>
      <c r="E24" s="143"/>
      <c r="F24" s="143"/>
      <c r="G24" s="143"/>
      <c r="H24" s="143"/>
      <c r="I24" s="143"/>
    </row>
    <row r="25" spans="1:11" ht="48.75" customHeight="1" thickBot="1">
      <c r="A25" s="36" t="s">
        <v>33</v>
      </c>
      <c r="B25" s="78" t="s">
        <v>1</v>
      </c>
      <c r="C25" s="38" t="s">
        <v>32</v>
      </c>
      <c r="D25" s="39" t="s">
        <v>40</v>
      </c>
      <c r="E25" s="39" t="s">
        <v>56</v>
      </c>
      <c r="F25" s="39" t="s">
        <v>57</v>
      </c>
      <c r="G25" s="39" t="s">
        <v>58</v>
      </c>
      <c r="H25" s="39" t="s">
        <v>15</v>
      </c>
      <c r="I25" s="79" t="s">
        <v>14</v>
      </c>
    </row>
    <row r="26" spans="1:11" ht="39" thickBot="1">
      <c r="A26" s="41" t="s">
        <v>69</v>
      </c>
      <c r="B26" s="42" t="s">
        <v>4</v>
      </c>
      <c r="C26" s="43" t="s">
        <v>54</v>
      </c>
      <c r="D26" s="44" t="s">
        <v>13</v>
      </c>
      <c r="E26" s="97">
        <v>0</v>
      </c>
      <c r="F26" s="97">
        <v>0</v>
      </c>
      <c r="G26" s="97">
        <v>38</v>
      </c>
      <c r="H26" s="45">
        <f>F26/G26</f>
        <v>0</v>
      </c>
      <c r="I26" s="46">
        <f>+H26</f>
        <v>0</v>
      </c>
    </row>
    <row r="27" spans="1:11" ht="21">
      <c r="A27" s="50"/>
      <c r="B27" s="80"/>
      <c r="C27" s="81"/>
      <c r="D27" s="82"/>
      <c r="E27" s="82"/>
      <c r="F27" s="82"/>
      <c r="G27" s="82"/>
      <c r="H27" s="83"/>
      <c r="I27" s="83"/>
    </row>
    <row r="28" spans="1:11" ht="15.75" thickBot="1"/>
    <row r="29" spans="1:11" ht="42.75" customHeight="1" thickBot="1">
      <c r="A29" s="142" t="s">
        <v>55</v>
      </c>
      <c r="B29" s="143"/>
      <c r="C29" s="143"/>
      <c r="D29" s="143"/>
      <c r="E29" s="143"/>
      <c r="F29" s="147"/>
      <c r="G29" s="147"/>
      <c r="H29" s="143"/>
      <c r="I29" s="143"/>
      <c r="J29" s="47"/>
      <c r="K29" s="47"/>
    </row>
    <row r="30" spans="1:11" s="31" customFormat="1" ht="45.75" customHeight="1" thickBot="1">
      <c r="A30" s="52" t="s">
        <v>33</v>
      </c>
      <c r="B30" s="53" t="s">
        <v>1</v>
      </c>
      <c r="C30" s="53" t="s">
        <v>32</v>
      </c>
      <c r="D30" s="53" t="s">
        <v>11</v>
      </c>
      <c r="E30" s="53" t="s">
        <v>12</v>
      </c>
      <c r="F30" s="162" t="s">
        <v>13</v>
      </c>
      <c r="G30" s="162"/>
      <c r="H30" s="151"/>
      <c r="I30" s="152"/>
      <c r="J30" s="49"/>
      <c r="K30" s="49"/>
    </row>
    <row r="31" spans="1:11" ht="39" customHeight="1" thickBot="1">
      <c r="A31" s="41" t="s">
        <v>69</v>
      </c>
      <c r="B31" s="42" t="s">
        <v>4</v>
      </c>
      <c r="C31" s="43" t="s">
        <v>59</v>
      </c>
      <c r="D31" s="98">
        <v>0</v>
      </c>
      <c r="E31" s="98">
        <v>8</v>
      </c>
      <c r="F31" s="163">
        <v>0</v>
      </c>
      <c r="G31" s="163"/>
      <c r="H31" s="153"/>
      <c r="I31" s="154"/>
      <c r="J31" s="50"/>
      <c r="K31" s="51"/>
    </row>
    <row r="32" spans="1:11" ht="28.5" customHeight="1">
      <c r="A32" s="160" t="s">
        <v>60</v>
      </c>
      <c r="B32" s="161"/>
      <c r="C32" s="161"/>
      <c r="D32" s="99">
        <v>11</v>
      </c>
      <c r="E32" s="99">
        <v>37</v>
      </c>
      <c r="F32" s="163">
        <v>38</v>
      </c>
      <c r="G32" s="163"/>
      <c r="H32" s="53" t="s">
        <v>37</v>
      </c>
      <c r="I32" s="55" t="s">
        <v>34</v>
      </c>
    </row>
    <row r="33" spans="1:21" ht="27" thickBot="1">
      <c r="A33" s="148" t="s">
        <v>44</v>
      </c>
      <c r="B33" s="149"/>
      <c r="C33" s="150"/>
      <c r="D33" s="58">
        <f>D31/D32</f>
        <v>0</v>
      </c>
      <c r="E33" s="58">
        <f>E31/E32</f>
        <v>0.21621621621621623</v>
      </c>
      <c r="F33" s="164">
        <f>F31/F32</f>
        <v>0</v>
      </c>
      <c r="G33" s="164"/>
      <c r="H33" s="60">
        <f>+K33</f>
        <v>0</v>
      </c>
      <c r="I33" s="61">
        <f>AVERAGE(D33:F33)</f>
        <v>7.2072072072072071E-2</v>
      </c>
    </row>
    <row r="34" spans="1:21">
      <c r="L34" s="57"/>
    </row>
    <row r="38" spans="1:21" ht="15.75" thickBot="1"/>
    <row r="39" spans="1:21" ht="39.75" customHeight="1">
      <c r="B39" s="140" t="s">
        <v>26</v>
      </c>
      <c r="C39" s="141"/>
      <c r="D39" s="20"/>
      <c r="E39" s="20"/>
      <c r="F39" s="20"/>
      <c r="G39" s="20"/>
      <c r="H39" s="20"/>
      <c r="I39" s="20"/>
      <c r="J39" s="20"/>
      <c r="K39" s="20"/>
      <c r="U39" s="48"/>
    </row>
    <row r="40" spans="1:21" ht="15.75">
      <c r="B40" s="21" t="s">
        <v>28</v>
      </c>
      <c r="C40" s="21" t="s">
        <v>27</v>
      </c>
    </row>
    <row r="41" spans="1:21">
      <c r="B41" s="77" t="s">
        <v>11</v>
      </c>
      <c r="C41" s="100">
        <f>D33</f>
        <v>0</v>
      </c>
    </row>
    <row r="42" spans="1:21">
      <c r="B42" s="77" t="s">
        <v>12</v>
      </c>
      <c r="C42" s="100">
        <f>E31/37</f>
        <v>0.21621621621621623</v>
      </c>
    </row>
    <row r="43" spans="1:21">
      <c r="B43" s="77" t="s">
        <v>13</v>
      </c>
      <c r="C43" s="100">
        <f>F31/F32</f>
        <v>0</v>
      </c>
    </row>
  </sheetData>
  <mergeCells count="14">
    <mergeCell ref="H30:I31"/>
    <mergeCell ref="A32:C32"/>
    <mergeCell ref="A33:C33"/>
    <mergeCell ref="B39:C39"/>
    <mergeCell ref="F30:G30"/>
    <mergeCell ref="F31:G31"/>
    <mergeCell ref="F32:G32"/>
    <mergeCell ref="F33:G33"/>
    <mergeCell ref="A29:I29"/>
    <mergeCell ref="A1:M6"/>
    <mergeCell ref="C8:E9"/>
    <mergeCell ref="A15:I15"/>
    <mergeCell ref="A20:I20"/>
    <mergeCell ref="A24:I24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Frank Ronald</cp:lastModifiedBy>
  <dcterms:created xsi:type="dcterms:W3CDTF">2015-10-15T17:29:00Z</dcterms:created>
  <dcterms:modified xsi:type="dcterms:W3CDTF">2018-10-18T02:42:40Z</dcterms:modified>
</cp:coreProperties>
</file>