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r0264\Downloads\"/>
    </mc:Choice>
  </mc:AlternateContent>
  <bookViews>
    <workbookView xWindow="0" yWindow="0" windowWidth="26790" windowHeight="1087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BA30" i="1" l="1"/>
  <c r="AY30" i="1"/>
  <c r="AW30" i="1"/>
  <c r="AU30" i="1"/>
  <c r="AS30" i="1"/>
  <c r="AA30" i="1"/>
  <c r="BA29" i="1"/>
  <c r="AY29" i="1"/>
  <c r="AW29" i="1"/>
  <c r="AU29" i="1"/>
  <c r="AS29" i="1"/>
  <c r="AA29" i="1"/>
  <c r="BA28" i="1"/>
  <c r="AY28" i="1"/>
  <c r="AW28" i="1"/>
  <c r="AU28" i="1"/>
  <c r="AS28" i="1"/>
  <c r="AA28" i="1"/>
  <c r="BA27" i="1"/>
  <c r="AY27" i="1"/>
  <c r="AW27" i="1"/>
  <c r="AU27" i="1"/>
  <c r="AS27" i="1"/>
  <c r="AA27" i="1"/>
  <c r="BA26" i="1"/>
  <c r="AY26" i="1"/>
  <c r="AW26" i="1"/>
  <c r="AU26" i="1"/>
  <c r="AS26" i="1"/>
  <c r="AA26" i="1"/>
  <c r="BA25" i="1"/>
  <c r="AY25" i="1"/>
  <c r="AW25" i="1"/>
  <c r="AU25" i="1"/>
  <c r="AS25" i="1"/>
  <c r="AA25" i="1"/>
  <c r="BA24" i="1"/>
  <c r="AY24" i="1"/>
  <c r="AW24" i="1"/>
  <c r="AU24" i="1"/>
  <c r="AS24" i="1"/>
  <c r="AA24" i="1"/>
  <c r="BA23" i="1"/>
  <c r="AY23" i="1"/>
  <c r="AW23" i="1"/>
  <c r="AU23" i="1"/>
  <c r="AS23" i="1"/>
  <c r="AA23" i="1"/>
  <c r="BA22" i="1"/>
  <c r="AY22" i="1"/>
  <c r="AW22" i="1"/>
  <c r="AU22" i="1"/>
  <c r="AS22" i="1"/>
  <c r="AA22" i="1"/>
  <c r="BA21" i="1"/>
  <c r="AY21" i="1"/>
  <c r="AW21" i="1"/>
  <c r="AU21" i="1"/>
  <c r="AS21" i="1"/>
  <c r="AA21" i="1"/>
  <c r="BA20" i="1"/>
  <c r="AY20" i="1"/>
  <c r="AW20" i="1"/>
  <c r="AU20" i="1"/>
  <c r="AS20" i="1"/>
  <c r="AA20" i="1"/>
  <c r="BA19" i="1"/>
  <c r="AY19" i="1"/>
  <c r="AW19" i="1"/>
  <c r="AU19" i="1"/>
  <c r="AS19" i="1"/>
  <c r="AA19" i="1"/>
  <c r="BA18" i="1"/>
  <c r="AY18" i="1"/>
  <c r="AW18" i="1"/>
  <c r="AU18" i="1"/>
  <c r="AS18" i="1"/>
  <c r="AA18" i="1"/>
  <c r="BA17" i="1"/>
  <c r="AY17" i="1"/>
  <c r="AW17" i="1"/>
  <c r="AU17" i="1"/>
  <c r="AS17" i="1"/>
  <c r="AA17" i="1"/>
  <c r="BA16" i="1"/>
  <c r="AY16" i="1"/>
  <c r="AW16" i="1"/>
  <c r="AU16" i="1"/>
  <c r="AS16" i="1"/>
  <c r="AA16" i="1"/>
  <c r="BA15" i="1"/>
  <c r="AY15" i="1"/>
  <c r="AW15" i="1"/>
  <c r="AU15" i="1"/>
  <c r="AS15" i="1"/>
  <c r="AA15" i="1"/>
  <c r="BA14" i="1"/>
  <c r="AY14" i="1"/>
  <c r="AW14" i="1"/>
  <c r="AU14" i="1"/>
  <c r="AS14" i="1"/>
  <c r="AA14" i="1"/>
  <c r="BA13" i="1"/>
  <c r="AY13" i="1"/>
  <c r="AW13" i="1"/>
  <c r="AU13" i="1"/>
  <c r="AS13" i="1"/>
  <c r="AA13" i="1"/>
  <c r="BA12" i="1"/>
  <c r="AY12" i="1"/>
  <c r="AW12" i="1"/>
  <c r="AU12" i="1"/>
  <c r="AS12" i="1"/>
  <c r="AA12" i="1"/>
  <c r="BA11" i="1"/>
  <c r="AY11" i="1"/>
  <c r="AW11" i="1"/>
  <c r="AU11" i="1"/>
  <c r="AS11" i="1"/>
  <c r="AA11" i="1"/>
  <c r="BA10" i="1"/>
  <c r="AY10" i="1"/>
  <c r="AW10" i="1"/>
  <c r="AU10" i="1"/>
  <c r="AS10" i="1"/>
  <c r="AA10" i="1"/>
  <c r="BA9" i="1"/>
  <c r="AY9" i="1"/>
  <c r="AW9" i="1"/>
  <c r="AU9" i="1"/>
  <c r="AS9" i="1"/>
  <c r="AA9" i="1"/>
  <c r="BA8" i="1"/>
  <c r="AY8" i="1"/>
  <c r="AW8" i="1"/>
  <c r="AU8" i="1"/>
  <c r="AS8" i="1"/>
  <c r="AA8" i="1"/>
  <c r="BA7" i="1"/>
  <c r="AY7" i="1"/>
  <c r="AW7" i="1"/>
  <c r="AU7" i="1"/>
  <c r="AS7" i="1"/>
  <c r="AA7" i="1"/>
  <c r="BA6" i="1"/>
  <c r="AY6" i="1"/>
  <c r="AW6" i="1"/>
  <c r="AU6" i="1"/>
  <c r="AS6" i="1"/>
  <c r="AA6" i="1"/>
  <c r="BA5" i="1"/>
  <c r="AY5" i="1"/>
  <c r="AW5" i="1"/>
  <c r="AU5" i="1"/>
  <c r="AS5" i="1"/>
  <c r="AA5" i="1"/>
  <c r="BA4" i="1"/>
  <c r="AY4" i="1"/>
  <c r="AW4" i="1"/>
  <c r="AU4" i="1"/>
  <c r="AS4" i="1"/>
  <c r="AA4" i="1"/>
  <c r="F19" i="1" l="1"/>
  <c r="F20" i="1"/>
  <c r="F21" i="1"/>
  <c r="F22" i="1"/>
  <c r="F23" i="1"/>
  <c r="F24" i="1"/>
  <c r="F25" i="1"/>
  <c r="F26" i="1"/>
  <c r="F27" i="1"/>
  <c r="F28" i="1"/>
  <c r="F29" i="1"/>
  <c r="F3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 l="1"/>
  <c r="F3" i="1" l="1"/>
  <c r="BA3" i="1"/>
  <c r="AY3" i="1"/>
  <c r="AW3" i="1"/>
  <c r="AU3" i="1"/>
  <c r="AS3" i="1"/>
  <c r="AA3" i="1"/>
</calcChain>
</file>

<file path=xl/sharedStrings.xml><?xml version="1.0" encoding="utf-8"?>
<sst xmlns="http://schemas.openxmlformats.org/spreadsheetml/2006/main" count="1278" uniqueCount="120">
  <si>
    <t>Experiment Info</t>
  </si>
  <si>
    <t>1: Cleaning O2-Plasma</t>
  </si>
  <si>
    <t>2: Spin Coating</t>
  </si>
  <si>
    <t>3: Spin Coating</t>
  </si>
  <si>
    <t>4: Spin Coating</t>
  </si>
  <si>
    <t>5: Evaporation</t>
  </si>
  <si>
    <t>6: Evaporation</t>
  </si>
  <si>
    <t>7: Evaporation</t>
  </si>
  <si>
    <t>8: Evaporation</t>
  </si>
  <si>
    <t>Date</t>
  </si>
  <si>
    <t>Project_Name</t>
  </si>
  <si>
    <t>Batch</t>
  </si>
  <si>
    <t>Subbatch</t>
  </si>
  <si>
    <t>Sample</t>
  </si>
  <si>
    <t>Nomad ID</t>
  </si>
  <si>
    <t>Variation</t>
  </si>
  <si>
    <t>Sample dimension</t>
  </si>
  <si>
    <t>Sample area [cm^2]</t>
  </si>
  <si>
    <t>Substrate material</t>
  </si>
  <si>
    <t>Substrate conductive layer</t>
  </si>
  <si>
    <t>Solvent 1</t>
  </si>
  <si>
    <t>Time 1 [s]</t>
  </si>
  <si>
    <t>Temperature 1 [°C]</t>
  </si>
  <si>
    <t>Solvent 2</t>
  </si>
  <si>
    <t>Time 2 [s]</t>
  </si>
  <si>
    <t>Temperature 2 [°C]</t>
  </si>
  <si>
    <t>Gas-Plasma Gas</t>
  </si>
  <si>
    <t>Gas-Plasma Time [s]</t>
  </si>
  <si>
    <t>Gas-Plasma Power [W]</t>
  </si>
  <si>
    <t>Material name</t>
  </si>
  <si>
    <t>Layer type</t>
  </si>
  <si>
    <t>Tool/GB name</t>
  </si>
  <si>
    <t>Solvent 1 name</t>
  </si>
  <si>
    <t>Solvent 1 volume [uL]</t>
  </si>
  <si>
    <t>Solute 1 type</t>
  </si>
  <si>
    <t>Solute 1 Concentration [mM]</t>
  </si>
  <si>
    <t>Solution volume [um]</t>
  </si>
  <si>
    <t>Spin Delay [s]</t>
  </si>
  <si>
    <t>Rotation speed [rpm]</t>
  </si>
  <si>
    <t>Rotation time [s]</t>
  </si>
  <si>
    <t>Acceleration [rpm/s]</t>
  </si>
  <si>
    <t>Annealing time [min]</t>
  </si>
  <si>
    <t>Annealing temperature [°C]</t>
  </si>
  <si>
    <t>Annealing athmosphere</t>
  </si>
  <si>
    <t>Notes</t>
  </si>
  <si>
    <t>Solvent 2 name</t>
  </si>
  <si>
    <t>Solvent 2 volume [uL]</t>
  </si>
  <si>
    <t>Solute 2 type</t>
  </si>
  <si>
    <t>Solute 2 Concentration [mM]</t>
  </si>
  <si>
    <t>Solute 3 type</t>
  </si>
  <si>
    <t>Solute 3 Concentration [mM]</t>
  </si>
  <si>
    <t>Solute 4 type</t>
  </si>
  <si>
    <t>Solute 4 Concentration [mM]</t>
  </si>
  <si>
    <t>Solute 5 type</t>
  </si>
  <si>
    <t>Solute 5 Concentration [mM]</t>
  </si>
  <si>
    <t>Rotation speed 1 [rpm]</t>
  </si>
  <si>
    <t>Rotation time 1 [s]</t>
  </si>
  <si>
    <t>Acceleration 1 [rpm/s]</t>
  </si>
  <si>
    <t>Rotation speed 2 [rpm]</t>
  </si>
  <si>
    <t>Rotation time 2 [s]</t>
  </si>
  <si>
    <t>Acceleration 2 [rpm/s]</t>
  </si>
  <si>
    <t>Gas</t>
  </si>
  <si>
    <t>Gas quenching start time [s]</t>
  </si>
  <si>
    <t>Gas quenching duration [s]</t>
  </si>
  <si>
    <t>Gas quenching flow rate [ml/s]</t>
  </si>
  <si>
    <t>Gas quenching pressure [bar]</t>
  </si>
  <si>
    <t>Gas quenching velocity [m/s]</t>
  </si>
  <si>
    <t>Gas quenching height [mm]</t>
  </si>
  <si>
    <t>Nozzle shape</t>
  </si>
  <si>
    <t>Nozzle size [mm²]</t>
  </si>
  <si>
    <t>Organic</t>
  </si>
  <si>
    <t>Base pressure [bar]</t>
  </si>
  <si>
    <t>Pressure start [bar]</t>
  </si>
  <si>
    <t>Pressure end [bar]</t>
  </si>
  <si>
    <t>Source temperature start[°C]</t>
  </si>
  <si>
    <t>Source temperature end[°C]</t>
  </si>
  <si>
    <t>Substrate temperature [°C]</t>
  </si>
  <si>
    <t>Thickness [nm]</t>
  </si>
  <si>
    <t>Rate [angstrom/s]</t>
  </si>
  <si>
    <t>Tooling factor</t>
  </si>
  <si>
    <t>16x16</t>
  </si>
  <si>
    <t>Glass</t>
  </si>
  <si>
    <t>ITO</t>
  </si>
  <si>
    <t>ACE</t>
  </si>
  <si>
    <t>IPA</t>
  </si>
  <si>
    <t>O2</t>
  </si>
  <si>
    <t>2PACz</t>
  </si>
  <si>
    <t>HTL</t>
  </si>
  <si>
    <t>MixBox</t>
  </si>
  <si>
    <t>Ethanol</t>
  </si>
  <si>
    <t>N2</t>
  </si>
  <si>
    <t>3C Perovskite</t>
  </si>
  <si>
    <t>Absorber</t>
  </si>
  <si>
    <t>SpinBox</t>
  </si>
  <si>
    <t>DMF</t>
  </si>
  <si>
    <t>DMSO</t>
  </si>
  <si>
    <t>PbI2</t>
  </si>
  <si>
    <t>PbBr2</t>
  </si>
  <si>
    <t>FAI</t>
  </si>
  <si>
    <t>MABr</t>
  </si>
  <si>
    <t>CsI</t>
  </si>
  <si>
    <t>LiF</t>
  </si>
  <si>
    <t>Passivation</t>
  </si>
  <si>
    <t>AngstromCR</t>
  </si>
  <si>
    <t>C60</t>
  </si>
  <si>
    <t>ETL</t>
  </si>
  <si>
    <t>BCP</t>
  </si>
  <si>
    <t>Ag</t>
  </si>
  <si>
    <t>Electrode</t>
  </si>
  <si>
    <t>Belljar</t>
  </si>
  <si>
    <t>MaAy</t>
  </si>
  <si>
    <t>Cone</t>
  </si>
  <si>
    <t>AngstromGB</t>
  </si>
  <si>
    <t>Arch</t>
  </si>
  <si>
    <t>Nozzles</t>
  </si>
  <si>
    <t>NozzlesTmH</t>
  </si>
  <si>
    <t>Ref</t>
  </si>
  <si>
    <t>Tilted</t>
  </si>
  <si>
    <t>mHoles</t>
  </si>
  <si>
    <t>for mHoles nozzle, area correspond ti the outer diameter of the circular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</si>
</sst>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77C00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5" borderId="0" applyNumberFormat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0" fillId="0" borderId="0" xfId="1" applyNumberFormat="1" applyFont="1"/>
    <xf numFmtId="0" fontId="0" fillId="4" borderId="0" xfId="0" applyFill="1"/>
    <xf numFmtId="0" fontId="0" fillId="0" borderId="0" xfId="0"/>
    <xf numFmtId="0" fontId="2" fillId="5" borderId="0" xfId="2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/>
  </cellXfs>
  <cellStyles count="3">
    <cellStyle name="Gut" xfId="2" builtinId="26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30"/>
  <sheetViews>
    <sheetView tabSelected="1" topLeftCell="BI1" workbookViewId="0">
      <selection activeCell="BL9" sqref="BL9"/>
    </sheetView>
  </sheetViews>
  <sheetFormatPr baseColWidth="10" defaultColWidth="9.140625" defaultRowHeight="15" x14ac:dyDescent="0.25"/>
  <cols>
    <col min="1" max="1" width="17" customWidth="1"/>
    <col min="2" max="2" width="14" customWidth="1"/>
    <col min="3" max="3" width="11.42578125" customWidth="1"/>
    <col min="4" max="4" width="10" customWidth="1"/>
    <col min="5" max="5" width="8" customWidth="1"/>
    <col min="6" max="6" width="65" customWidth="1"/>
    <col min="7" max="7" width="11" customWidth="1"/>
    <col min="8" max="8" width="18" customWidth="1"/>
    <col min="9" max="10" width="20" customWidth="1"/>
    <col min="11" max="11" width="28" customWidth="1"/>
    <col min="12" max="12" width="23" customWidth="1"/>
    <col min="13" max="13" width="12" customWidth="1"/>
    <col min="14" max="14" width="20" customWidth="1"/>
    <col min="15" max="15" width="11" customWidth="1"/>
    <col min="16" max="16" width="12" customWidth="1"/>
    <col min="17" max="17" width="20" customWidth="1"/>
    <col min="18" max="18" width="16" customWidth="1"/>
    <col min="19" max="19" width="21" customWidth="1"/>
    <col min="20" max="20" width="22" customWidth="1"/>
    <col min="21" max="21" width="17" customWidth="1"/>
    <col min="22" max="22" width="12" customWidth="1"/>
    <col min="23" max="23" width="14" customWidth="1"/>
    <col min="24" max="24" width="16" customWidth="1"/>
    <col min="25" max="25" width="23" customWidth="1"/>
    <col min="26" max="26" width="15" customWidth="1"/>
    <col min="27" max="27" width="29" customWidth="1"/>
    <col min="28" max="28" width="22" customWidth="1"/>
    <col min="29" max="29" width="16" customWidth="1"/>
    <col min="30" max="30" width="22" customWidth="1"/>
    <col min="31" max="31" width="19" customWidth="1"/>
    <col min="32" max="33" width="22" customWidth="1"/>
    <col min="34" max="34" width="28" customWidth="1"/>
    <col min="35" max="35" width="23" customWidth="1"/>
    <col min="36" max="36" width="7" customWidth="1"/>
    <col min="37" max="37" width="17" customWidth="1"/>
    <col min="38" max="38" width="12" customWidth="1"/>
    <col min="39" max="39" width="14" customWidth="1"/>
    <col min="40" max="40" width="16" customWidth="1"/>
    <col min="41" max="41" width="23" customWidth="1"/>
    <col min="42" max="42" width="16" customWidth="1"/>
    <col min="43" max="43" width="23" customWidth="1"/>
    <col min="44" max="44" width="15" customWidth="1"/>
    <col min="45" max="45" width="29" customWidth="1"/>
    <col min="46" max="46" width="15" customWidth="1"/>
    <col min="47" max="47" width="29" customWidth="1"/>
    <col min="48" max="48" width="15" customWidth="1"/>
    <col min="49" max="49" width="29" customWidth="1"/>
    <col min="50" max="50" width="15" customWidth="1"/>
    <col min="51" max="51" width="29" customWidth="1"/>
    <col min="52" max="52" width="15" customWidth="1"/>
    <col min="53" max="53" width="29" customWidth="1"/>
    <col min="54" max="54" width="22" customWidth="1"/>
    <col min="55" max="55" width="16" customWidth="1"/>
    <col min="56" max="56" width="24" customWidth="1"/>
    <col min="57" max="57" width="21" customWidth="1"/>
    <col min="58" max="59" width="24" customWidth="1"/>
    <col min="60" max="60" width="21" customWidth="1"/>
    <col min="61" max="61" width="24" customWidth="1"/>
    <col min="62" max="62" width="5" customWidth="1"/>
    <col min="63" max="63" width="30" customWidth="1"/>
    <col min="64" max="64" width="28" customWidth="1"/>
    <col min="65" max="65" width="32" customWidth="1"/>
    <col min="66" max="67" width="30" customWidth="1"/>
    <col min="68" max="68" width="27" customWidth="1"/>
    <col min="69" max="69" width="14" customWidth="1"/>
    <col min="70" max="70" width="19" customWidth="1"/>
    <col min="71" max="71" width="22" customWidth="1"/>
    <col min="72" max="72" width="28" customWidth="1"/>
    <col min="73" max="73" width="23" customWidth="1"/>
    <col min="74" max="74" width="7" customWidth="1"/>
    <col min="75" max="75" width="17" customWidth="1"/>
    <col min="76" max="76" width="12" customWidth="1"/>
    <col min="77" max="77" width="14" customWidth="1"/>
    <col min="78" max="78" width="16" customWidth="1"/>
    <col min="79" max="79" width="23" customWidth="1"/>
    <col min="80" max="80" width="15" customWidth="1"/>
    <col min="81" max="81" width="29" customWidth="1"/>
    <col min="82" max="82" width="15" customWidth="1"/>
    <col min="83" max="83" width="29" customWidth="1"/>
    <col min="84" max="84" width="22" customWidth="1"/>
    <col min="85" max="85" width="16" customWidth="1"/>
    <col min="86" max="86" width="22" customWidth="1"/>
    <col min="87" max="87" width="19" customWidth="1"/>
    <col min="88" max="89" width="22" customWidth="1"/>
    <col min="90" max="90" width="28" customWidth="1"/>
    <col min="91" max="91" width="23" customWidth="1"/>
    <col min="92" max="92" width="7" customWidth="1"/>
    <col min="93" max="93" width="16" customWidth="1"/>
    <col min="94" max="94" width="12" customWidth="1"/>
    <col min="95" max="95" width="14" customWidth="1"/>
    <col min="96" max="96" width="9" customWidth="1"/>
    <col min="97" max="97" width="21" customWidth="1"/>
    <col min="98" max="98" width="22" customWidth="1"/>
    <col min="99" max="99" width="20" customWidth="1"/>
    <col min="100" max="100" width="30" customWidth="1"/>
    <col min="101" max="102" width="28" customWidth="1"/>
    <col min="103" max="103" width="16" customWidth="1"/>
    <col min="104" max="104" width="19" customWidth="1"/>
    <col min="105" max="105" width="16" customWidth="1"/>
    <col min="106" max="106" width="7" customWidth="1"/>
    <col min="107" max="107" width="16" customWidth="1"/>
    <col min="108" max="108" width="12" customWidth="1"/>
    <col min="109" max="109" width="14" customWidth="1"/>
    <col min="110" max="110" width="9" customWidth="1"/>
    <col min="111" max="111" width="21" customWidth="1"/>
    <col min="112" max="112" width="22" customWidth="1"/>
    <col min="113" max="113" width="20" customWidth="1"/>
    <col min="114" max="114" width="30" customWidth="1"/>
    <col min="115" max="116" width="28" customWidth="1"/>
    <col min="117" max="117" width="16" customWidth="1"/>
    <col min="118" max="118" width="19" customWidth="1"/>
    <col min="119" max="119" width="16" customWidth="1"/>
    <col min="120" max="120" width="7" customWidth="1"/>
    <col min="121" max="121" width="16" customWidth="1"/>
    <col min="122" max="122" width="12" customWidth="1"/>
    <col min="123" max="123" width="14" customWidth="1"/>
    <col min="124" max="124" width="9" customWidth="1"/>
    <col min="125" max="125" width="21" customWidth="1"/>
    <col min="126" max="126" width="22" customWidth="1"/>
    <col min="127" max="127" width="20" customWidth="1"/>
    <col min="128" max="128" width="30" customWidth="1"/>
    <col min="129" max="130" width="28" customWidth="1"/>
    <col min="131" max="131" width="16" customWidth="1"/>
    <col min="132" max="132" width="19" customWidth="1"/>
    <col min="133" max="133" width="16" customWidth="1"/>
    <col min="134" max="134" width="7" customWidth="1"/>
    <col min="135" max="135" width="16" customWidth="1"/>
    <col min="136" max="136" width="12" customWidth="1"/>
    <col min="137" max="137" width="14" customWidth="1"/>
    <col min="138" max="138" width="9" customWidth="1"/>
    <col min="139" max="139" width="21" customWidth="1"/>
    <col min="140" max="140" width="22" customWidth="1"/>
    <col min="141" max="141" width="20" customWidth="1"/>
    <col min="142" max="142" width="30" customWidth="1"/>
    <col min="143" max="144" width="28" customWidth="1"/>
    <col min="145" max="145" width="16" customWidth="1"/>
    <col min="146" max="146" width="19" customWidth="1"/>
    <col min="147" max="147" width="16" customWidth="1"/>
    <col min="148" max="148" width="7" customWidth="1"/>
  </cols>
  <sheetData>
    <row r="1" spans="1:148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9" t="s">
        <v>1</v>
      </c>
      <c r="M1" s="10"/>
      <c r="N1" s="10"/>
      <c r="O1" s="10"/>
      <c r="P1" s="10"/>
      <c r="Q1" s="10"/>
      <c r="R1" s="10"/>
      <c r="S1" s="10"/>
      <c r="T1" s="10"/>
      <c r="U1" s="9" t="s">
        <v>2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9" t="s">
        <v>3</v>
      </c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9" t="s">
        <v>4</v>
      </c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9" t="s">
        <v>5</v>
      </c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9" t="s">
        <v>6</v>
      </c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9" t="s">
        <v>7</v>
      </c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9" t="s">
        <v>8</v>
      </c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</row>
    <row r="2" spans="1:148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29</v>
      </c>
      <c r="AL2" s="1" t="s">
        <v>30</v>
      </c>
      <c r="AM2" s="1" t="s">
        <v>31</v>
      </c>
      <c r="AN2" s="1" t="s">
        <v>32</v>
      </c>
      <c r="AO2" s="1" t="s">
        <v>33</v>
      </c>
      <c r="AP2" s="1" t="s">
        <v>45</v>
      </c>
      <c r="AQ2" s="1" t="s">
        <v>46</v>
      </c>
      <c r="AR2" s="1" t="s">
        <v>34</v>
      </c>
      <c r="AS2" s="1" t="s">
        <v>35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36</v>
      </c>
      <c r="BC2" s="1" t="s">
        <v>37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41</v>
      </c>
      <c r="BT2" s="1" t="s">
        <v>42</v>
      </c>
      <c r="BU2" s="1" t="s">
        <v>43</v>
      </c>
      <c r="BV2" s="1" t="s">
        <v>44</v>
      </c>
      <c r="BW2" s="1" t="s">
        <v>29</v>
      </c>
      <c r="BX2" s="1" t="s">
        <v>30</v>
      </c>
      <c r="BY2" s="1" t="s">
        <v>31</v>
      </c>
      <c r="BZ2" s="1" t="s">
        <v>32</v>
      </c>
      <c r="CA2" s="1" t="s">
        <v>33</v>
      </c>
      <c r="CB2" s="1" t="s">
        <v>34</v>
      </c>
      <c r="CC2" s="1" t="s">
        <v>35</v>
      </c>
      <c r="CD2" s="1" t="s">
        <v>47</v>
      </c>
      <c r="CE2" s="1" t="s">
        <v>48</v>
      </c>
      <c r="CF2" s="1" t="s">
        <v>36</v>
      </c>
      <c r="CG2" s="1" t="s">
        <v>37</v>
      </c>
      <c r="CH2" s="1" t="s">
        <v>38</v>
      </c>
      <c r="CI2" s="1" t="s">
        <v>39</v>
      </c>
      <c r="CJ2" s="1" t="s">
        <v>40</v>
      </c>
      <c r="CK2" s="1" t="s">
        <v>41</v>
      </c>
      <c r="CL2" s="1" t="s">
        <v>42</v>
      </c>
      <c r="CM2" s="1" t="s">
        <v>43</v>
      </c>
      <c r="CN2" s="1" t="s">
        <v>44</v>
      </c>
      <c r="CO2" s="1" t="s">
        <v>29</v>
      </c>
      <c r="CP2" s="1" t="s">
        <v>30</v>
      </c>
      <c r="CQ2" s="1" t="s">
        <v>31</v>
      </c>
      <c r="CR2" s="1" t="s">
        <v>70</v>
      </c>
      <c r="CS2" s="1" t="s">
        <v>71</v>
      </c>
      <c r="CT2" s="1" t="s">
        <v>72</v>
      </c>
      <c r="CU2" s="1" t="s">
        <v>73</v>
      </c>
      <c r="CV2" s="1" t="s">
        <v>74</v>
      </c>
      <c r="CW2" s="1" t="s">
        <v>75</v>
      </c>
      <c r="CX2" s="1" t="s">
        <v>76</v>
      </c>
      <c r="CY2" s="1" t="s">
        <v>77</v>
      </c>
      <c r="CZ2" s="1" t="s">
        <v>78</v>
      </c>
      <c r="DA2" s="1" t="s">
        <v>79</v>
      </c>
      <c r="DB2" s="1" t="s">
        <v>44</v>
      </c>
      <c r="DC2" s="1" t="s">
        <v>29</v>
      </c>
      <c r="DD2" s="1" t="s">
        <v>30</v>
      </c>
      <c r="DE2" s="1" t="s">
        <v>31</v>
      </c>
      <c r="DF2" s="1" t="s">
        <v>70</v>
      </c>
      <c r="DG2" s="1" t="s">
        <v>71</v>
      </c>
      <c r="DH2" s="1" t="s">
        <v>72</v>
      </c>
      <c r="DI2" s="1" t="s">
        <v>73</v>
      </c>
      <c r="DJ2" s="1" t="s">
        <v>74</v>
      </c>
      <c r="DK2" s="1" t="s">
        <v>75</v>
      </c>
      <c r="DL2" s="1" t="s">
        <v>76</v>
      </c>
      <c r="DM2" s="1" t="s">
        <v>77</v>
      </c>
      <c r="DN2" s="1" t="s">
        <v>78</v>
      </c>
      <c r="DO2" s="1" t="s">
        <v>79</v>
      </c>
      <c r="DP2" s="1" t="s">
        <v>44</v>
      </c>
      <c r="DQ2" s="1" t="s">
        <v>29</v>
      </c>
      <c r="DR2" s="1" t="s">
        <v>30</v>
      </c>
      <c r="DS2" s="1" t="s">
        <v>31</v>
      </c>
      <c r="DT2" s="1" t="s">
        <v>70</v>
      </c>
      <c r="DU2" s="1" t="s">
        <v>71</v>
      </c>
      <c r="DV2" s="1" t="s">
        <v>72</v>
      </c>
      <c r="DW2" s="1" t="s">
        <v>73</v>
      </c>
      <c r="DX2" s="1" t="s">
        <v>74</v>
      </c>
      <c r="DY2" s="1" t="s">
        <v>75</v>
      </c>
      <c r="DZ2" s="1" t="s">
        <v>76</v>
      </c>
      <c r="EA2" s="1" t="s">
        <v>77</v>
      </c>
      <c r="EB2" s="1" t="s">
        <v>78</v>
      </c>
      <c r="EC2" s="1" t="s">
        <v>79</v>
      </c>
      <c r="ED2" s="1" t="s">
        <v>44</v>
      </c>
      <c r="EE2" s="1" t="s">
        <v>29</v>
      </c>
      <c r="EF2" s="1" t="s">
        <v>30</v>
      </c>
      <c r="EG2" s="1" t="s">
        <v>31</v>
      </c>
      <c r="EH2" s="1" t="s">
        <v>70</v>
      </c>
      <c r="EI2" s="1" t="s">
        <v>71</v>
      </c>
      <c r="EJ2" s="1" t="s">
        <v>72</v>
      </c>
      <c r="EK2" s="1" t="s">
        <v>73</v>
      </c>
      <c r="EL2" s="1" t="s">
        <v>74</v>
      </c>
      <c r="EM2" s="1" t="s">
        <v>75</v>
      </c>
      <c r="EN2" s="1" t="s">
        <v>76</v>
      </c>
      <c r="EO2" s="1" t="s">
        <v>77</v>
      </c>
      <c r="EP2" s="1" t="s">
        <v>78</v>
      </c>
      <c r="EQ2" s="1" t="s">
        <v>79</v>
      </c>
      <c r="ER2" s="1" t="s">
        <v>44</v>
      </c>
    </row>
    <row r="3" spans="1:148" x14ac:dyDescent="0.25">
      <c r="A3">
        <v>20241126</v>
      </c>
      <c r="B3" t="s">
        <v>110</v>
      </c>
      <c r="C3" t="s">
        <v>114</v>
      </c>
      <c r="D3">
        <v>0</v>
      </c>
      <c r="E3">
        <v>0</v>
      </c>
      <c r="F3" t="str">
        <f>CONCATENATE("KIT_", B3, "_", A3, "_", C3,"_", D3, "_", E3)</f>
        <v>KIT_MaAy_20241126_Nozzles_0_0</v>
      </c>
      <c r="G3" t="s">
        <v>116</v>
      </c>
      <c r="H3" t="s">
        <v>80</v>
      </c>
      <c r="I3" s="2">
        <v>0.105</v>
      </c>
      <c r="J3" s="2" t="s">
        <v>81</v>
      </c>
      <c r="K3" s="2" t="s">
        <v>82</v>
      </c>
      <c r="L3" s="2" t="s">
        <v>83</v>
      </c>
      <c r="M3">
        <v>600</v>
      </c>
      <c r="N3">
        <v>30</v>
      </c>
      <c r="O3" t="s">
        <v>84</v>
      </c>
      <c r="P3">
        <v>600</v>
      </c>
      <c r="Q3">
        <v>30</v>
      </c>
      <c r="R3" t="s">
        <v>85</v>
      </c>
      <c r="S3">
        <v>300</v>
      </c>
      <c r="T3">
        <v>100</v>
      </c>
      <c r="U3" t="s">
        <v>86</v>
      </c>
      <c r="V3" t="s">
        <v>87</v>
      </c>
      <c r="W3" t="s">
        <v>88</v>
      </c>
      <c r="X3" t="s">
        <v>89</v>
      </c>
      <c r="Y3">
        <v>10000</v>
      </c>
      <c r="Z3" t="s">
        <v>86</v>
      </c>
      <c r="AA3" s="3">
        <f>5000/(275.24*10)</f>
        <v>1.8165964249382356</v>
      </c>
      <c r="AB3">
        <v>75</v>
      </c>
      <c r="AC3">
        <v>5</v>
      </c>
      <c r="AD3">
        <v>3000</v>
      </c>
      <c r="AE3">
        <v>30</v>
      </c>
      <c r="AF3">
        <v>1000</v>
      </c>
      <c r="AG3">
        <v>10</v>
      </c>
      <c r="AH3">
        <v>100</v>
      </c>
      <c r="AI3" t="s">
        <v>90</v>
      </c>
      <c r="AK3" t="s">
        <v>91</v>
      </c>
      <c r="AL3" t="s">
        <v>92</v>
      </c>
      <c r="AM3" t="s">
        <v>93</v>
      </c>
      <c r="AN3" t="s">
        <v>94</v>
      </c>
      <c r="AO3">
        <v>800</v>
      </c>
      <c r="AP3" t="s">
        <v>95</v>
      </c>
      <c r="AQ3">
        <v>200</v>
      </c>
      <c r="AR3" t="s">
        <v>96</v>
      </c>
      <c r="AS3">
        <f>558/461.01*1000</f>
        <v>1210.3858918461638</v>
      </c>
      <c r="AT3" t="s">
        <v>97</v>
      </c>
      <c r="AU3">
        <f>1000*136.3/367.01</f>
        <v>371.37952644342118</v>
      </c>
      <c r="AV3" t="s">
        <v>98</v>
      </c>
      <c r="AW3">
        <f>1000*207/171.97</f>
        <v>1203.698319474327</v>
      </c>
      <c r="AX3" t="s">
        <v>99</v>
      </c>
      <c r="AY3">
        <f>1000*36.1/111.97</f>
        <v>322.40778780030365</v>
      </c>
      <c r="AZ3" t="s">
        <v>100</v>
      </c>
      <c r="BA3">
        <f>1000*390*0.51/259.81</f>
        <v>765.55944728840302</v>
      </c>
      <c r="BB3">
        <v>100</v>
      </c>
      <c r="BC3">
        <v>5</v>
      </c>
      <c r="BD3">
        <v>500</v>
      </c>
      <c r="BE3">
        <v>10</v>
      </c>
      <c r="BF3">
        <v>500</v>
      </c>
      <c r="BG3">
        <v>5000</v>
      </c>
      <c r="BH3">
        <v>25</v>
      </c>
      <c r="BI3">
        <v>1000</v>
      </c>
      <c r="BJ3" s="5" t="s">
        <v>90</v>
      </c>
      <c r="BK3" s="5">
        <v>25</v>
      </c>
      <c r="BL3" s="5">
        <v>18</v>
      </c>
      <c r="BM3" s="5">
        <v>34</v>
      </c>
      <c r="BN3" s="5">
        <v>3</v>
      </c>
      <c r="BO3" s="5"/>
      <c r="BP3" s="5">
        <v>20</v>
      </c>
      <c r="BQ3" s="5" t="s">
        <v>116</v>
      </c>
      <c r="BR3" s="5">
        <v>1.75</v>
      </c>
      <c r="BS3">
        <v>10</v>
      </c>
      <c r="BT3">
        <v>140</v>
      </c>
      <c r="BU3" t="s">
        <v>90</v>
      </c>
      <c r="CO3" t="s">
        <v>101</v>
      </c>
      <c r="CP3" t="s">
        <v>102</v>
      </c>
      <c r="CQ3" t="s">
        <v>112</v>
      </c>
      <c r="CR3">
        <v>0</v>
      </c>
      <c r="CY3">
        <v>1</v>
      </c>
      <c r="CZ3">
        <v>0.2</v>
      </c>
      <c r="DC3" t="s">
        <v>104</v>
      </c>
      <c r="DD3" t="s">
        <v>105</v>
      </c>
      <c r="DE3" t="s">
        <v>103</v>
      </c>
      <c r="DF3">
        <v>1</v>
      </c>
      <c r="DJ3">
        <v>400</v>
      </c>
      <c r="DK3">
        <v>460</v>
      </c>
      <c r="DM3">
        <v>20</v>
      </c>
      <c r="DN3">
        <v>0.2</v>
      </c>
      <c r="DQ3" t="s">
        <v>106</v>
      </c>
      <c r="DR3" t="s">
        <v>105</v>
      </c>
      <c r="DS3" t="s">
        <v>112</v>
      </c>
      <c r="DT3">
        <v>1</v>
      </c>
      <c r="DX3">
        <v>160</v>
      </c>
      <c r="DY3">
        <v>168</v>
      </c>
      <c r="EA3">
        <v>5</v>
      </c>
      <c r="EB3">
        <v>0.2</v>
      </c>
      <c r="EE3" t="s">
        <v>107</v>
      </c>
      <c r="EF3" t="s">
        <v>108</v>
      </c>
      <c r="EG3" t="s">
        <v>109</v>
      </c>
      <c r="EH3">
        <v>0</v>
      </c>
      <c r="EO3">
        <v>100</v>
      </c>
      <c r="EP3">
        <v>0.5</v>
      </c>
    </row>
    <row r="4" spans="1:148" x14ac:dyDescent="0.25">
      <c r="A4" s="4">
        <v>20241126</v>
      </c>
      <c r="B4" s="4" t="s">
        <v>110</v>
      </c>
      <c r="C4" s="4" t="s">
        <v>114</v>
      </c>
      <c r="D4" s="4">
        <v>0</v>
      </c>
      <c r="E4">
        <v>1</v>
      </c>
      <c r="F4" t="str">
        <f>CONCATENATE("KIT_",B4,"_",A4,"_",C4,"_",D4,"_",E4)</f>
        <v>KIT_MaAy_20241126_Nozzles_0_1</v>
      </c>
      <c r="G4" s="6" t="s">
        <v>116</v>
      </c>
      <c r="H4" s="7" t="s">
        <v>80</v>
      </c>
      <c r="I4" s="2">
        <v>0.105</v>
      </c>
      <c r="J4" s="2" t="s">
        <v>81</v>
      </c>
      <c r="K4" s="2" t="s">
        <v>82</v>
      </c>
      <c r="L4" s="2" t="s">
        <v>83</v>
      </c>
      <c r="M4" s="7">
        <v>600</v>
      </c>
      <c r="N4" s="7">
        <v>30</v>
      </c>
      <c r="O4" s="7" t="s">
        <v>84</v>
      </c>
      <c r="P4" s="7">
        <v>600</v>
      </c>
      <c r="Q4" s="7">
        <v>30</v>
      </c>
      <c r="R4" s="7" t="s">
        <v>85</v>
      </c>
      <c r="S4" s="7">
        <v>300</v>
      </c>
      <c r="T4" s="7">
        <v>100</v>
      </c>
      <c r="U4" s="7" t="s">
        <v>86</v>
      </c>
      <c r="V4" s="7" t="s">
        <v>87</v>
      </c>
      <c r="W4" s="7" t="s">
        <v>88</v>
      </c>
      <c r="X4" s="7" t="s">
        <v>89</v>
      </c>
      <c r="Y4" s="7">
        <v>10000</v>
      </c>
      <c r="Z4" s="7" t="s">
        <v>86</v>
      </c>
      <c r="AA4" s="3">
        <f t="shared" ref="AA4:AA30" si="0">5000/(275.24*10)</f>
        <v>1.8165964249382356</v>
      </c>
      <c r="AB4" s="7">
        <v>75</v>
      </c>
      <c r="AC4" s="7">
        <v>5</v>
      </c>
      <c r="AD4" s="7">
        <v>3000</v>
      </c>
      <c r="AE4" s="7">
        <v>30</v>
      </c>
      <c r="AF4" s="7">
        <v>1000</v>
      </c>
      <c r="AG4" s="7">
        <v>10</v>
      </c>
      <c r="AH4" s="7">
        <v>100</v>
      </c>
      <c r="AI4" s="7" t="s">
        <v>90</v>
      </c>
      <c r="AJ4" s="7"/>
      <c r="AK4" s="7" t="s">
        <v>91</v>
      </c>
      <c r="AL4" s="7" t="s">
        <v>92</v>
      </c>
      <c r="AM4" s="7" t="s">
        <v>93</v>
      </c>
      <c r="AN4" s="7" t="s">
        <v>94</v>
      </c>
      <c r="AO4" s="7">
        <v>800</v>
      </c>
      <c r="AP4" s="7" t="s">
        <v>95</v>
      </c>
      <c r="AQ4" s="7">
        <v>200</v>
      </c>
      <c r="AR4" s="7" t="s">
        <v>96</v>
      </c>
      <c r="AS4" s="7">
        <f t="shared" ref="AS4:AS30" si="1">558/461.01*1000</f>
        <v>1210.3858918461638</v>
      </c>
      <c r="AT4" s="7" t="s">
        <v>97</v>
      </c>
      <c r="AU4" s="7">
        <f t="shared" ref="AU4:AU30" si="2">1000*136.3/367.01</f>
        <v>371.37952644342118</v>
      </c>
      <c r="AV4" s="7" t="s">
        <v>98</v>
      </c>
      <c r="AW4" s="7">
        <f t="shared" ref="AW4:AW30" si="3">1000*207/171.97</f>
        <v>1203.698319474327</v>
      </c>
      <c r="AX4" s="7" t="s">
        <v>99</v>
      </c>
      <c r="AY4" s="7">
        <f t="shared" ref="AY4:AY30" si="4">1000*36.1/111.97</f>
        <v>322.40778780030365</v>
      </c>
      <c r="AZ4" s="7" t="s">
        <v>100</v>
      </c>
      <c r="BA4" s="7">
        <f t="shared" ref="BA4:BA30" si="5">1000*390*0.51/259.81</f>
        <v>765.55944728840302</v>
      </c>
      <c r="BB4" s="7">
        <v>100</v>
      </c>
      <c r="BC4" s="8">
        <v>5</v>
      </c>
      <c r="BD4" s="7">
        <v>500</v>
      </c>
      <c r="BE4" s="7">
        <v>10</v>
      </c>
      <c r="BF4" s="7">
        <v>500</v>
      </c>
      <c r="BG4" s="7">
        <v>5000</v>
      </c>
      <c r="BH4" s="7">
        <v>25</v>
      </c>
      <c r="BI4" s="7">
        <v>1000</v>
      </c>
      <c r="BJ4" s="5" t="s">
        <v>90</v>
      </c>
      <c r="BK4" s="5">
        <v>25</v>
      </c>
      <c r="BL4" s="5">
        <v>18</v>
      </c>
      <c r="BM4" s="5">
        <v>34</v>
      </c>
      <c r="BN4" s="5">
        <v>3</v>
      </c>
      <c r="BP4" s="5">
        <v>20</v>
      </c>
      <c r="BQ4" s="5" t="s">
        <v>116</v>
      </c>
      <c r="BR4" s="5">
        <v>1.75</v>
      </c>
      <c r="BS4" s="7">
        <v>10</v>
      </c>
      <c r="BT4" s="7">
        <v>140</v>
      </c>
      <c r="BU4" s="7" t="s">
        <v>90</v>
      </c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 t="s">
        <v>101</v>
      </c>
      <c r="CP4" s="7" t="s">
        <v>102</v>
      </c>
      <c r="CQ4" s="7" t="s">
        <v>112</v>
      </c>
      <c r="CR4" s="7">
        <v>0</v>
      </c>
      <c r="CS4" s="7"/>
      <c r="CT4" s="7"/>
      <c r="CU4" s="7"/>
      <c r="CV4" s="7"/>
      <c r="CW4" s="7"/>
      <c r="CX4" s="7"/>
      <c r="CY4" s="7">
        <v>1</v>
      </c>
      <c r="CZ4" s="7">
        <v>0.2</v>
      </c>
      <c r="DA4" s="7"/>
      <c r="DB4" s="7"/>
      <c r="DC4" s="7" t="s">
        <v>104</v>
      </c>
      <c r="DD4" s="7" t="s">
        <v>105</v>
      </c>
      <c r="DE4" s="7" t="s">
        <v>103</v>
      </c>
      <c r="DF4" s="7">
        <v>1</v>
      </c>
      <c r="DG4" s="7"/>
      <c r="DH4" s="7"/>
      <c r="DI4" s="7"/>
      <c r="DJ4" s="7">
        <v>400</v>
      </c>
      <c r="DK4" s="7">
        <v>460</v>
      </c>
      <c r="DL4" s="7"/>
      <c r="DM4" s="7">
        <v>20</v>
      </c>
      <c r="DN4" s="7">
        <v>0.2</v>
      </c>
      <c r="DO4" s="7"/>
      <c r="DP4" s="7"/>
      <c r="DQ4" s="7" t="s">
        <v>106</v>
      </c>
      <c r="DR4" s="7" t="s">
        <v>105</v>
      </c>
      <c r="DS4" s="7" t="s">
        <v>112</v>
      </c>
      <c r="DT4" s="7">
        <v>1</v>
      </c>
      <c r="DU4" s="7"/>
      <c r="DV4" s="7"/>
      <c r="DW4" s="7"/>
      <c r="DX4" s="7">
        <v>160</v>
      </c>
      <c r="DY4" s="7">
        <v>168</v>
      </c>
      <c r="DZ4" s="7"/>
      <c r="EA4" s="7">
        <v>5</v>
      </c>
      <c r="EB4" s="7">
        <v>0.2</v>
      </c>
      <c r="EC4" s="7"/>
      <c r="ED4" s="7"/>
      <c r="EE4" s="7" t="s">
        <v>107</v>
      </c>
      <c r="EF4" s="7" t="s">
        <v>108</v>
      </c>
      <c r="EG4" s="7" t="s">
        <v>109</v>
      </c>
      <c r="EH4" s="7">
        <v>0</v>
      </c>
      <c r="EI4" s="7"/>
      <c r="EJ4" s="7"/>
      <c r="EK4" s="7"/>
      <c r="EL4" s="7"/>
      <c r="EM4" s="7"/>
      <c r="EN4" s="7"/>
      <c r="EO4" s="7">
        <v>100</v>
      </c>
      <c r="EP4" s="7">
        <v>0.5</v>
      </c>
      <c r="EQ4" s="7"/>
      <c r="ER4" s="7"/>
    </row>
    <row r="5" spans="1:148" x14ac:dyDescent="0.25">
      <c r="A5" s="6">
        <v>20241126</v>
      </c>
      <c r="B5" s="6" t="s">
        <v>110</v>
      </c>
      <c r="C5" s="6" t="s">
        <v>114</v>
      </c>
      <c r="D5">
        <v>0</v>
      </c>
      <c r="E5">
        <v>2</v>
      </c>
      <c r="F5" s="6" t="str">
        <f t="shared" ref="F5:F17" si="6">CONCATENATE("KIT_",B5,"_",A5,"_",C5,"_",D5,"_",E5)</f>
        <v>KIT_MaAy_20241126_Nozzles_0_2</v>
      </c>
      <c r="G5" s="6" t="s">
        <v>116</v>
      </c>
      <c r="H5" s="7" t="s">
        <v>80</v>
      </c>
      <c r="I5" s="2">
        <v>0.105</v>
      </c>
      <c r="J5" s="2" t="s">
        <v>81</v>
      </c>
      <c r="K5" s="2" t="s">
        <v>82</v>
      </c>
      <c r="L5" s="2" t="s">
        <v>83</v>
      </c>
      <c r="M5" s="7">
        <v>600</v>
      </c>
      <c r="N5" s="7">
        <v>30</v>
      </c>
      <c r="O5" s="7" t="s">
        <v>84</v>
      </c>
      <c r="P5" s="7">
        <v>600</v>
      </c>
      <c r="Q5" s="7">
        <v>30</v>
      </c>
      <c r="R5" s="7" t="s">
        <v>85</v>
      </c>
      <c r="S5" s="7">
        <v>300</v>
      </c>
      <c r="T5" s="7">
        <v>100</v>
      </c>
      <c r="U5" s="7" t="s">
        <v>86</v>
      </c>
      <c r="V5" s="7" t="s">
        <v>87</v>
      </c>
      <c r="W5" s="7" t="s">
        <v>88</v>
      </c>
      <c r="X5" s="7" t="s">
        <v>89</v>
      </c>
      <c r="Y5" s="7">
        <v>10000</v>
      </c>
      <c r="Z5" s="7" t="s">
        <v>86</v>
      </c>
      <c r="AA5" s="3">
        <f t="shared" si="0"/>
        <v>1.8165964249382356</v>
      </c>
      <c r="AB5" s="7">
        <v>75</v>
      </c>
      <c r="AC5" s="7">
        <v>5</v>
      </c>
      <c r="AD5" s="7">
        <v>3000</v>
      </c>
      <c r="AE5" s="7">
        <v>30</v>
      </c>
      <c r="AF5" s="7">
        <v>1000</v>
      </c>
      <c r="AG5" s="7">
        <v>10</v>
      </c>
      <c r="AH5" s="7">
        <v>100</v>
      </c>
      <c r="AI5" s="7" t="s">
        <v>90</v>
      </c>
      <c r="AJ5" s="7"/>
      <c r="AK5" s="7" t="s">
        <v>91</v>
      </c>
      <c r="AL5" s="7" t="s">
        <v>92</v>
      </c>
      <c r="AM5" s="7" t="s">
        <v>93</v>
      </c>
      <c r="AN5" s="7" t="s">
        <v>94</v>
      </c>
      <c r="AO5" s="7">
        <v>800</v>
      </c>
      <c r="AP5" s="7" t="s">
        <v>95</v>
      </c>
      <c r="AQ5" s="7">
        <v>200</v>
      </c>
      <c r="AR5" s="7" t="s">
        <v>96</v>
      </c>
      <c r="AS5" s="7">
        <f t="shared" si="1"/>
        <v>1210.3858918461638</v>
      </c>
      <c r="AT5" s="7" t="s">
        <v>97</v>
      </c>
      <c r="AU5" s="7">
        <f t="shared" si="2"/>
        <v>371.37952644342118</v>
      </c>
      <c r="AV5" s="7" t="s">
        <v>98</v>
      </c>
      <c r="AW5" s="7">
        <f t="shared" si="3"/>
        <v>1203.698319474327</v>
      </c>
      <c r="AX5" s="7" t="s">
        <v>99</v>
      </c>
      <c r="AY5" s="7">
        <f t="shared" si="4"/>
        <v>322.40778780030365</v>
      </c>
      <c r="AZ5" s="7" t="s">
        <v>100</v>
      </c>
      <c r="BA5" s="7">
        <f t="shared" si="5"/>
        <v>765.55944728840302</v>
      </c>
      <c r="BB5" s="7">
        <v>100</v>
      </c>
      <c r="BC5" s="8">
        <v>5</v>
      </c>
      <c r="BD5" s="7">
        <v>500</v>
      </c>
      <c r="BE5" s="7">
        <v>10</v>
      </c>
      <c r="BF5" s="7">
        <v>500</v>
      </c>
      <c r="BG5" s="7">
        <v>5000</v>
      </c>
      <c r="BH5" s="7">
        <v>25</v>
      </c>
      <c r="BI5" s="7">
        <v>1000</v>
      </c>
      <c r="BJ5" s="5" t="s">
        <v>90</v>
      </c>
      <c r="BK5" s="5">
        <v>25</v>
      </c>
      <c r="BL5" s="5">
        <v>18</v>
      </c>
      <c r="BM5" s="5">
        <v>34</v>
      </c>
      <c r="BN5" s="5">
        <v>3</v>
      </c>
      <c r="BP5" s="5">
        <v>20</v>
      </c>
      <c r="BQ5" s="5" t="s">
        <v>116</v>
      </c>
      <c r="BR5" s="5">
        <v>1.75</v>
      </c>
      <c r="BS5" s="7">
        <v>10</v>
      </c>
      <c r="BT5" s="7">
        <v>140</v>
      </c>
      <c r="BU5" s="7" t="s">
        <v>90</v>
      </c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 t="s">
        <v>101</v>
      </c>
      <c r="CP5" s="7" t="s">
        <v>102</v>
      </c>
      <c r="CQ5" s="7" t="s">
        <v>112</v>
      </c>
      <c r="CR5" s="7">
        <v>0</v>
      </c>
      <c r="CS5" s="7"/>
      <c r="CT5" s="7"/>
      <c r="CU5" s="7"/>
      <c r="CV5" s="7"/>
      <c r="CW5" s="7"/>
      <c r="CX5" s="7"/>
      <c r="CY5" s="7">
        <v>1</v>
      </c>
      <c r="CZ5" s="7">
        <v>0.2</v>
      </c>
      <c r="DA5" s="7"/>
      <c r="DB5" s="7"/>
      <c r="DC5" s="7" t="s">
        <v>104</v>
      </c>
      <c r="DD5" s="7" t="s">
        <v>105</v>
      </c>
      <c r="DE5" s="7" t="s">
        <v>103</v>
      </c>
      <c r="DF5" s="7">
        <v>1</v>
      </c>
      <c r="DG5" s="7"/>
      <c r="DH5" s="7"/>
      <c r="DI5" s="7"/>
      <c r="DJ5" s="7">
        <v>400</v>
      </c>
      <c r="DK5" s="7">
        <v>460</v>
      </c>
      <c r="DL5" s="7"/>
      <c r="DM5" s="7">
        <v>20</v>
      </c>
      <c r="DN5" s="7">
        <v>0.2</v>
      </c>
      <c r="DO5" s="7"/>
      <c r="DP5" s="7"/>
      <c r="DQ5" s="7" t="s">
        <v>106</v>
      </c>
      <c r="DR5" s="7" t="s">
        <v>105</v>
      </c>
      <c r="DS5" s="7" t="s">
        <v>112</v>
      </c>
      <c r="DT5" s="7">
        <v>1</v>
      </c>
      <c r="DU5" s="7"/>
      <c r="DV5" s="7"/>
      <c r="DW5" s="7"/>
      <c r="DX5" s="7">
        <v>160</v>
      </c>
      <c r="DY5" s="7">
        <v>168</v>
      </c>
      <c r="DZ5" s="7"/>
      <c r="EA5" s="7">
        <v>5</v>
      </c>
      <c r="EB5" s="7">
        <v>0.2</v>
      </c>
      <c r="EC5" s="7"/>
      <c r="ED5" s="7"/>
      <c r="EE5" s="7" t="s">
        <v>107</v>
      </c>
      <c r="EF5" s="7" t="s">
        <v>108</v>
      </c>
      <c r="EG5" s="7" t="s">
        <v>109</v>
      </c>
      <c r="EH5" s="7">
        <v>0</v>
      </c>
      <c r="EI5" s="7"/>
      <c r="EJ5" s="7"/>
      <c r="EK5" s="7"/>
      <c r="EL5" s="7"/>
      <c r="EM5" s="7"/>
      <c r="EN5" s="7"/>
      <c r="EO5" s="7">
        <v>100</v>
      </c>
      <c r="EP5" s="7">
        <v>0.5</v>
      </c>
      <c r="EQ5" s="7"/>
      <c r="ER5" s="7"/>
    </row>
    <row r="6" spans="1:148" x14ac:dyDescent="0.25">
      <c r="A6" s="6">
        <v>20241126</v>
      </c>
      <c r="B6" s="6" t="s">
        <v>110</v>
      </c>
      <c r="C6" s="6" t="s">
        <v>114</v>
      </c>
      <c r="D6">
        <v>0</v>
      </c>
      <c r="E6">
        <v>3</v>
      </c>
      <c r="F6" s="6" t="str">
        <f t="shared" si="6"/>
        <v>KIT_MaAy_20241126_Nozzles_0_3</v>
      </c>
      <c r="G6" s="6" t="s">
        <v>116</v>
      </c>
      <c r="H6" s="7" t="s">
        <v>80</v>
      </c>
      <c r="I6" s="2">
        <v>0.105</v>
      </c>
      <c r="J6" s="2" t="s">
        <v>81</v>
      </c>
      <c r="K6" s="2" t="s">
        <v>82</v>
      </c>
      <c r="L6" s="2" t="s">
        <v>83</v>
      </c>
      <c r="M6" s="7">
        <v>600</v>
      </c>
      <c r="N6" s="7">
        <v>30</v>
      </c>
      <c r="O6" s="7" t="s">
        <v>84</v>
      </c>
      <c r="P6" s="7">
        <v>600</v>
      </c>
      <c r="Q6" s="7">
        <v>30</v>
      </c>
      <c r="R6" s="7" t="s">
        <v>85</v>
      </c>
      <c r="S6" s="7">
        <v>300</v>
      </c>
      <c r="T6" s="7">
        <v>100</v>
      </c>
      <c r="U6" s="7" t="s">
        <v>86</v>
      </c>
      <c r="V6" s="7" t="s">
        <v>87</v>
      </c>
      <c r="W6" s="7" t="s">
        <v>88</v>
      </c>
      <c r="X6" s="7" t="s">
        <v>89</v>
      </c>
      <c r="Y6" s="7">
        <v>10000</v>
      </c>
      <c r="Z6" s="7" t="s">
        <v>86</v>
      </c>
      <c r="AA6" s="3">
        <f t="shared" si="0"/>
        <v>1.8165964249382356</v>
      </c>
      <c r="AB6" s="7">
        <v>75</v>
      </c>
      <c r="AC6" s="7">
        <v>5</v>
      </c>
      <c r="AD6" s="7">
        <v>3000</v>
      </c>
      <c r="AE6" s="7">
        <v>30</v>
      </c>
      <c r="AF6" s="7">
        <v>1000</v>
      </c>
      <c r="AG6" s="7">
        <v>10</v>
      </c>
      <c r="AH6" s="7">
        <v>100</v>
      </c>
      <c r="AI6" s="7" t="s">
        <v>90</v>
      </c>
      <c r="AJ6" s="7"/>
      <c r="AK6" s="7" t="s">
        <v>91</v>
      </c>
      <c r="AL6" s="7" t="s">
        <v>92</v>
      </c>
      <c r="AM6" s="7" t="s">
        <v>93</v>
      </c>
      <c r="AN6" s="7" t="s">
        <v>94</v>
      </c>
      <c r="AO6" s="7">
        <v>800</v>
      </c>
      <c r="AP6" s="7" t="s">
        <v>95</v>
      </c>
      <c r="AQ6" s="7">
        <v>200</v>
      </c>
      <c r="AR6" s="7" t="s">
        <v>96</v>
      </c>
      <c r="AS6" s="7">
        <f t="shared" si="1"/>
        <v>1210.3858918461638</v>
      </c>
      <c r="AT6" s="7" t="s">
        <v>97</v>
      </c>
      <c r="AU6" s="7">
        <f t="shared" si="2"/>
        <v>371.37952644342118</v>
      </c>
      <c r="AV6" s="7" t="s">
        <v>98</v>
      </c>
      <c r="AW6" s="7">
        <f t="shared" si="3"/>
        <v>1203.698319474327</v>
      </c>
      <c r="AX6" s="7" t="s">
        <v>99</v>
      </c>
      <c r="AY6" s="7">
        <f t="shared" si="4"/>
        <v>322.40778780030365</v>
      </c>
      <c r="AZ6" s="7" t="s">
        <v>100</v>
      </c>
      <c r="BA6" s="7">
        <f t="shared" si="5"/>
        <v>765.55944728840302</v>
      </c>
      <c r="BB6" s="7">
        <v>100</v>
      </c>
      <c r="BC6" s="8">
        <v>5</v>
      </c>
      <c r="BD6" s="7">
        <v>500</v>
      </c>
      <c r="BE6" s="7">
        <v>10</v>
      </c>
      <c r="BF6" s="7">
        <v>500</v>
      </c>
      <c r="BG6" s="7">
        <v>5000</v>
      </c>
      <c r="BH6" s="7">
        <v>25</v>
      </c>
      <c r="BI6" s="7">
        <v>1000</v>
      </c>
      <c r="BJ6" s="5" t="s">
        <v>90</v>
      </c>
      <c r="BK6" s="5">
        <v>25</v>
      </c>
      <c r="BL6" s="5">
        <v>18</v>
      </c>
      <c r="BM6" s="5">
        <v>42</v>
      </c>
      <c r="BN6" s="5">
        <v>5</v>
      </c>
      <c r="BP6" s="5">
        <v>20</v>
      </c>
      <c r="BQ6" s="5" t="s">
        <v>116</v>
      </c>
      <c r="BR6" s="5">
        <v>1.75</v>
      </c>
      <c r="BS6" s="7">
        <v>10</v>
      </c>
      <c r="BT6" s="7">
        <v>140</v>
      </c>
      <c r="BU6" s="7" t="s">
        <v>90</v>
      </c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 t="s">
        <v>101</v>
      </c>
      <c r="CP6" s="7" t="s">
        <v>102</v>
      </c>
      <c r="CQ6" s="7" t="s">
        <v>112</v>
      </c>
      <c r="CR6" s="7">
        <v>0</v>
      </c>
      <c r="CS6" s="7"/>
      <c r="CT6" s="7"/>
      <c r="CU6" s="7"/>
      <c r="CV6" s="7"/>
      <c r="CW6" s="7"/>
      <c r="CX6" s="7"/>
      <c r="CY6" s="7">
        <v>1</v>
      </c>
      <c r="CZ6" s="7">
        <v>0.2</v>
      </c>
      <c r="DA6" s="7"/>
      <c r="DB6" s="7"/>
      <c r="DC6" s="7" t="s">
        <v>104</v>
      </c>
      <c r="DD6" s="7" t="s">
        <v>105</v>
      </c>
      <c r="DE6" s="7" t="s">
        <v>103</v>
      </c>
      <c r="DF6" s="7">
        <v>1</v>
      </c>
      <c r="DG6" s="7"/>
      <c r="DH6" s="7"/>
      <c r="DI6" s="7"/>
      <c r="DJ6" s="7">
        <v>400</v>
      </c>
      <c r="DK6" s="7">
        <v>460</v>
      </c>
      <c r="DL6" s="7"/>
      <c r="DM6" s="7">
        <v>20</v>
      </c>
      <c r="DN6" s="7">
        <v>0.2</v>
      </c>
      <c r="DO6" s="7"/>
      <c r="DP6" s="7"/>
      <c r="DQ6" s="7" t="s">
        <v>106</v>
      </c>
      <c r="DR6" s="7" t="s">
        <v>105</v>
      </c>
      <c r="DS6" s="7" t="s">
        <v>112</v>
      </c>
      <c r="DT6" s="7">
        <v>1</v>
      </c>
      <c r="DU6" s="7"/>
      <c r="DV6" s="7"/>
      <c r="DW6" s="7"/>
      <c r="DX6" s="7">
        <v>160</v>
      </c>
      <c r="DY6" s="7">
        <v>168</v>
      </c>
      <c r="DZ6" s="7"/>
      <c r="EA6" s="7">
        <v>5</v>
      </c>
      <c r="EB6" s="7">
        <v>0.2</v>
      </c>
      <c r="EC6" s="7"/>
      <c r="ED6" s="7"/>
      <c r="EE6" s="7" t="s">
        <v>107</v>
      </c>
      <c r="EF6" s="7" t="s">
        <v>108</v>
      </c>
      <c r="EG6" s="7" t="s">
        <v>109</v>
      </c>
      <c r="EH6" s="7">
        <v>0</v>
      </c>
      <c r="EI6" s="7"/>
      <c r="EJ6" s="7"/>
      <c r="EK6" s="7"/>
      <c r="EL6" s="7"/>
      <c r="EM6" s="7"/>
      <c r="EN6" s="7"/>
      <c r="EO6" s="7">
        <v>100</v>
      </c>
      <c r="EP6" s="7">
        <v>0.5</v>
      </c>
      <c r="EQ6" s="7"/>
      <c r="ER6" s="7"/>
    </row>
    <row r="7" spans="1:148" x14ac:dyDescent="0.25">
      <c r="A7" s="6">
        <v>20241126</v>
      </c>
      <c r="B7" s="6" t="s">
        <v>110</v>
      </c>
      <c r="C7" s="6" t="s">
        <v>114</v>
      </c>
      <c r="D7">
        <v>0</v>
      </c>
      <c r="E7">
        <v>4</v>
      </c>
      <c r="F7" s="6" t="str">
        <f t="shared" si="6"/>
        <v>KIT_MaAy_20241126_Nozzles_0_4</v>
      </c>
      <c r="G7" s="6" t="s">
        <v>116</v>
      </c>
      <c r="H7" s="7" t="s">
        <v>80</v>
      </c>
      <c r="I7" s="2">
        <v>0.105</v>
      </c>
      <c r="J7" s="2" t="s">
        <v>81</v>
      </c>
      <c r="K7" s="2" t="s">
        <v>82</v>
      </c>
      <c r="L7" s="2" t="s">
        <v>83</v>
      </c>
      <c r="M7" s="7">
        <v>600</v>
      </c>
      <c r="N7" s="7">
        <v>30</v>
      </c>
      <c r="O7" s="7" t="s">
        <v>84</v>
      </c>
      <c r="P7" s="7">
        <v>600</v>
      </c>
      <c r="Q7" s="7">
        <v>30</v>
      </c>
      <c r="R7" s="7" t="s">
        <v>85</v>
      </c>
      <c r="S7" s="7">
        <v>300</v>
      </c>
      <c r="T7" s="7">
        <v>100</v>
      </c>
      <c r="U7" s="7" t="s">
        <v>86</v>
      </c>
      <c r="V7" s="7" t="s">
        <v>87</v>
      </c>
      <c r="W7" s="7" t="s">
        <v>88</v>
      </c>
      <c r="X7" s="7" t="s">
        <v>89</v>
      </c>
      <c r="Y7" s="7">
        <v>10000</v>
      </c>
      <c r="Z7" s="7" t="s">
        <v>86</v>
      </c>
      <c r="AA7" s="3">
        <f t="shared" si="0"/>
        <v>1.8165964249382356</v>
      </c>
      <c r="AB7" s="7">
        <v>75</v>
      </c>
      <c r="AC7" s="7">
        <v>5</v>
      </c>
      <c r="AD7" s="7">
        <v>3000</v>
      </c>
      <c r="AE7" s="7">
        <v>30</v>
      </c>
      <c r="AF7" s="7">
        <v>1000</v>
      </c>
      <c r="AG7" s="7">
        <v>10</v>
      </c>
      <c r="AH7" s="7">
        <v>100</v>
      </c>
      <c r="AI7" s="7" t="s">
        <v>90</v>
      </c>
      <c r="AJ7" s="7"/>
      <c r="AK7" s="7" t="s">
        <v>91</v>
      </c>
      <c r="AL7" s="7" t="s">
        <v>92</v>
      </c>
      <c r="AM7" s="7" t="s">
        <v>93</v>
      </c>
      <c r="AN7" s="7" t="s">
        <v>94</v>
      </c>
      <c r="AO7" s="7">
        <v>800</v>
      </c>
      <c r="AP7" s="7" t="s">
        <v>95</v>
      </c>
      <c r="AQ7" s="7">
        <v>200</v>
      </c>
      <c r="AR7" s="7" t="s">
        <v>96</v>
      </c>
      <c r="AS7" s="7">
        <f t="shared" si="1"/>
        <v>1210.3858918461638</v>
      </c>
      <c r="AT7" s="7" t="s">
        <v>97</v>
      </c>
      <c r="AU7" s="7">
        <f t="shared" si="2"/>
        <v>371.37952644342118</v>
      </c>
      <c r="AV7" s="7" t="s">
        <v>98</v>
      </c>
      <c r="AW7" s="7">
        <f t="shared" si="3"/>
        <v>1203.698319474327</v>
      </c>
      <c r="AX7" s="7" t="s">
        <v>99</v>
      </c>
      <c r="AY7" s="7">
        <f t="shared" si="4"/>
        <v>322.40778780030365</v>
      </c>
      <c r="AZ7" s="7" t="s">
        <v>100</v>
      </c>
      <c r="BA7" s="7">
        <f t="shared" si="5"/>
        <v>765.55944728840302</v>
      </c>
      <c r="BB7" s="7">
        <v>100</v>
      </c>
      <c r="BC7" s="8">
        <v>5</v>
      </c>
      <c r="BD7" s="7">
        <v>500</v>
      </c>
      <c r="BE7" s="7">
        <v>10</v>
      </c>
      <c r="BF7" s="7">
        <v>500</v>
      </c>
      <c r="BG7" s="7">
        <v>5000</v>
      </c>
      <c r="BH7" s="7">
        <v>25</v>
      </c>
      <c r="BI7" s="7">
        <v>1000</v>
      </c>
      <c r="BJ7" s="5" t="s">
        <v>90</v>
      </c>
      <c r="BK7" s="5">
        <v>25</v>
      </c>
      <c r="BL7" s="5">
        <v>18</v>
      </c>
      <c r="BM7" s="5">
        <v>42</v>
      </c>
      <c r="BN7" s="5">
        <v>5</v>
      </c>
      <c r="BP7" s="5">
        <v>20</v>
      </c>
      <c r="BQ7" s="5" t="s">
        <v>116</v>
      </c>
      <c r="BR7" s="5">
        <v>1.75</v>
      </c>
      <c r="BS7" s="7">
        <v>10</v>
      </c>
      <c r="BT7" s="7">
        <v>140</v>
      </c>
      <c r="BU7" s="7" t="s">
        <v>90</v>
      </c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 t="s">
        <v>101</v>
      </c>
      <c r="CP7" s="7" t="s">
        <v>102</v>
      </c>
      <c r="CQ7" s="7" t="s">
        <v>112</v>
      </c>
      <c r="CR7" s="7">
        <v>0</v>
      </c>
      <c r="CS7" s="7"/>
      <c r="CT7" s="7"/>
      <c r="CU7" s="7"/>
      <c r="CV7" s="7"/>
      <c r="CW7" s="7"/>
      <c r="CX7" s="7"/>
      <c r="CY7" s="7">
        <v>1</v>
      </c>
      <c r="CZ7" s="7">
        <v>0.2</v>
      </c>
      <c r="DA7" s="7"/>
      <c r="DB7" s="7"/>
      <c r="DC7" s="7" t="s">
        <v>104</v>
      </c>
      <c r="DD7" s="7" t="s">
        <v>105</v>
      </c>
      <c r="DE7" s="7" t="s">
        <v>103</v>
      </c>
      <c r="DF7" s="7">
        <v>1</v>
      </c>
      <c r="DG7" s="7"/>
      <c r="DH7" s="7"/>
      <c r="DI7" s="7"/>
      <c r="DJ7" s="7">
        <v>400</v>
      </c>
      <c r="DK7" s="7">
        <v>460</v>
      </c>
      <c r="DL7" s="7"/>
      <c r="DM7" s="7">
        <v>20</v>
      </c>
      <c r="DN7" s="7">
        <v>0.2</v>
      </c>
      <c r="DO7" s="7"/>
      <c r="DP7" s="7"/>
      <c r="DQ7" s="7" t="s">
        <v>106</v>
      </c>
      <c r="DR7" s="7" t="s">
        <v>105</v>
      </c>
      <c r="DS7" s="7" t="s">
        <v>112</v>
      </c>
      <c r="DT7" s="7">
        <v>1</v>
      </c>
      <c r="DU7" s="7"/>
      <c r="DV7" s="7"/>
      <c r="DW7" s="7"/>
      <c r="DX7" s="7">
        <v>160</v>
      </c>
      <c r="DY7" s="7">
        <v>168</v>
      </c>
      <c r="DZ7" s="7"/>
      <c r="EA7" s="7">
        <v>5</v>
      </c>
      <c r="EB7" s="7">
        <v>0.2</v>
      </c>
      <c r="EC7" s="7"/>
      <c r="ED7" s="7"/>
      <c r="EE7" s="7" t="s">
        <v>107</v>
      </c>
      <c r="EF7" s="7" t="s">
        <v>108</v>
      </c>
      <c r="EG7" s="7" t="s">
        <v>109</v>
      </c>
      <c r="EH7" s="7">
        <v>0</v>
      </c>
      <c r="EI7" s="7"/>
      <c r="EJ7" s="7"/>
      <c r="EK7" s="7"/>
      <c r="EL7" s="7"/>
      <c r="EM7" s="7"/>
      <c r="EN7" s="7"/>
      <c r="EO7" s="7">
        <v>100</v>
      </c>
      <c r="EP7" s="7">
        <v>0.5</v>
      </c>
      <c r="EQ7" s="7"/>
      <c r="ER7" s="7"/>
    </row>
    <row r="8" spans="1:148" x14ac:dyDescent="0.25">
      <c r="A8" s="6">
        <v>20241126</v>
      </c>
      <c r="B8" s="6" t="s">
        <v>110</v>
      </c>
      <c r="C8" s="6" t="s">
        <v>114</v>
      </c>
      <c r="D8">
        <v>0</v>
      </c>
      <c r="E8">
        <v>5</v>
      </c>
      <c r="F8" s="6" t="str">
        <f t="shared" si="6"/>
        <v>KIT_MaAy_20241126_Nozzles_0_5</v>
      </c>
      <c r="G8" s="6" t="s">
        <v>116</v>
      </c>
      <c r="H8" s="7" t="s">
        <v>80</v>
      </c>
      <c r="I8" s="2">
        <v>0.105</v>
      </c>
      <c r="J8" s="2" t="s">
        <v>81</v>
      </c>
      <c r="K8" s="2" t="s">
        <v>82</v>
      </c>
      <c r="L8" s="2" t="s">
        <v>83</v>
      </c>
      <c r="M8" s="7">
        <v>600</v>
      </c>
      <c r="N8" s="7">
        <v>30</v>
      </c>
      <c r="O8" s="7" t="s">
        <v>84</v>
      </c>
      <c r="P8" s="7">
        <v>600</v>
      </c>
      <c r="Q8" s="7">
        <v>30</v>
      </c>
      <c r="R8" s="7" t="s">
        <v>85</v>
      </c>
      <c r="S8" s="7">
        <v>300</v>
      </c>
      <c r="T8" s="7">
        <v>100</v>
      </c>
      <c r="U8" s="7" t="s">
        <v>86</v>
      </c>
      <c r="V8" s="7" t="s">
        <v>87</v>
      </c>
      <c r="W8" s="7" t="s">
        <v>88</v>
      </c>
      <c r="X8" s="7" t="s">
        <v>89</v>
      </c>
      <c r="Y8" s="7">
        <v>10000</v>
      </c>
      <c r="Z8" s="7" t="s">
        <v>86</v>
      </c>
      <c r="AA8" s="3">
        <f t="shared" si="0"/>
        <v>1.8165964249382356</v>
      </c>
      <c r="AB8" s="7">
        <v>75</v>
      </c>
      <c r="AC8" s="7">
        <v>5</v>
      </c>
      <c r="AD8" s="7">
        <v>3000</v>
      </c>
      <c r="AE8" s="7">
        <v>30</v>
      </c>
      <c r="AF8" s="7">
        <v>1000</v>
      </c>
      <c r="AG8" s="7">
        <v>10</v>
      </c>
      <c r="AH8" s="7">
        <v>100</v>
      </c>
      <c r="AI8" s="7" t="s">
        <v>90</v>
      </c>
      <c r="AJ8" s="7"/>
      <c r="AK8" s="7" t="s">
        <v>91</v>
      </c>
      <c r="AL8" s="7" t="s">
        <v>92</v>
      </c>
      <c r="AM8" s="7" t="s">
        <v>93</v>
      </c>
      <c r="AN8" s="7" t="s">
        <v>94</v>
      </c>
      <c r="AO8" s="7">
        <v>800</v>
      </c>
      <c r="AP8" s="7" t="s">
        <v>95</v>
      </c>
      <c r="AQ8" s="7">
        <v>200</v>
      </c>
      <c r="AR8" s="7" t="s">
        <v>96</v>
      </c>
      <c r="AS8" s="7">
        <f t="shared" si="1"/>
        <v>1210.3858918461638</v>
      </c>
      <c r="AT8" s="7" t="s">
        <v>97</v>
      </c>
      <c r="AU8" s="7">
        <f t="shared" si="2"/>
        <v>371.37952644342118</v>
      </c>
      <c r="AV8" s="7" t="s">
        <v>98</v>
      </c>
      <c r="AW8" s="7">
        <f t="shared" si="3"/>
        <v>1203.698319474327</v>
      </c>
      <c r="AX8" s="7" t="s">
        <v>99</v>
      </c>
      <c r="AY8" s="7">
        <f t="shared" si="4"/>
        <v>322.40778780030365</v>
      </c>
      <c r="AZ8" s="7" t="s">
        <v>100</v>
      </c>
      <c r="BA8" s="7">
        <f t="shared" si="5"/>
        <v>765.55944728840302</v>
      </c>
      <c r="BB8" s="7">
        <v>100</v>
      </c>
      <c r="BC8" s="8">
        <v>5</v>
      </c>
      <c r="BD8" s="7">
        <v>500</v>
      </c>
      <c r="BE8" s="7">
        <v>10</v>
      </c>
      <c r="BF8" s="7">
        <v>500</v>
      </c>
      <c r="BG8" s="7">
        <v>5000</v>
      </c>
      <c r="BH8" s="7">
        <v>25</v>
      </c>
      <c r="BI8" s="7">
        <v>1000</v>
      </c>
      <c r="BJ8" s="5" t="s">
        <v>90</v>
      </c>
      <c r="BK8" s="5">
        <v>25</v>
      </c>
      <c r="BL8" s="5">
        <v>18</v>
      </c>
      <c r="BM8" s="5">
        <v>42</v>
      </c>
      <c r="BN8" s="5">
        <v>5</v>
      </c>
      <c r="BP8" s="5">
        <v>20</v>
      </c>
      <c r="BQ8" s="5" t="s">
        <v>116</v>
      </c>
      <c r="BR8" s="5">
        <v>1.75</v>
      </c>
      <c r="BS8" s="7">
        <v>10</v>
      </c>
      <c r="BT8" s="7">
        <v>140</v>
      </c>
      <c r="BU8" s="7" t="s">
        <v>90</v>
      </c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 t="s">
        <v>101</v>
      </c>
      <c r="CP8" s="7" t="s">
        <v>102</v>
      </c>
      <c r="CQ8" s="7" t="s">
        <v>112</v>
      </c>
      <c r="CR8" s="7">
        <v>0</v>
      </c>
      <c r="CS8" s="7"/>
      <c r="CT8" s="7"/>
      <c r="CU8" s="7"/>
      <c r="CV8" s="7"/>
      <c r="CW8" s="7"/>
      <c r="CX8" s="7"/>
      <c r="CY8" s="7">
        <v>1</v>
      </c>
      <c r="CZ8" s="7">
        <v>0.2</v>
      </c>
      <c r="DA8" s="7"/>
      <c r="DB8" s="7"/>
      <c r="DC8" s="7" t="s">
        <v>104</v>
      </c>
      <c r="DD8" s="7" t="s">
        <v>105</v>
      </c>
      <c r="DE8" s="7" t="s">
        <v>103</v>
      </c>
      <c r="DF8" s="7">
        <v>1</v>
      </c>
      <c r="DG8" s="7"/>
      <c r="DH8" s="7"/>
      <c r="DI8" s="7"/>
      <c r="DJ8" s="7">
        <v>400</v>
      </c>
      <c r="DK8" s="7">
        <v>460</v>
      </c>
      <c r="DL8" s="7"/>
      <c r="DM8" s="7">
        <v>20</v>
      </c>
      <c r="DN8" s="7">
        <v>0.2</v>
      </c>
      <c r="DO8" s="7"/>
      <c r="DP8" s="7"/>
      <c r="DQ8" s="7" t="s">
        <v>106</v>
      </c>
      <c r="DR8" s="7" t="s">
        <v>105</v>
      </c>
      <c r="DS8" s="7" t="s">
        <v>112</v>
      </c>
      <c r="DT8" s="7">
        <v>1</v>
      </c>
      <c r="DU8" s="7"/>
      <c r="DV8" s="7"/>
      <c r="DW8" s="7"/>
      <c r="DX8" s="7">
        <v>160</v>
      </c>
      <c r="DY8" s="7">
        <v>168</v>
      </c>
      <c r="DZ8" s="7"/>
      <c r="EA8" s="7">
        <v>5</v>
      </c>
      <c r="EB8" s="7">
        <v>0.2</v>
      </c>
      <c r="EC8" s="7"/>
      <c r="ED8" s="7"/>
      <c r="EE8" s="7" t="s">
        <v>107</v>
      </c>
      <c r="EF8" s="7" t="s">
        <v>108</v>
      </c>
      <c r="EG8" s="7" t="s">
        <v>109</v>
      </c>
      <c r="EH8" s="7">
        <v>0</v>
      </c>
      <c r="EI8" s="7"/>
      <c r="EJ8" s="7"/>
      <c r="EK8" s="7"/>
      <c r="EL8" s="7"/>
      <c r="EM8" s="7"/>
      <c r="EN8" s="7"/>
      <c r="EO8" s="7">
        <v>100</v>
      </c>
      <c r="EP8" s="7">
        <v>0.5</v>
      </c>
      <c r="EQ8" s="7"/>
      <c r="ER8" s="7"/>
    </row>
    <row r="9" spans="1:148" x14ac:dyDescent="0.25">
      <c r="A9" s="6">
        <v>20241126</v>
      </c>
      <c r="B9" s="6" t="s">
        <v>110</v>
      </c>
      <c r="C9" s="6" t="s">
        <v>114</v>
      </c>
      <c r="D9">
        <v>1</v>
      </c>
      <c r="E9">
        <v>0</v>
      </c>
      <c r="F9" s="6" t="str">
        <f t="shared" si="6"/>
        <v>KIT_MaAy_20241126_Nozzles_1_0</v>
      </c>
      <c r="G9" t="s">
        <v>113</v>
      </c>
      <c r="H9" s="7" t="s">
        <v>80</v>
      </c>
      <c r="I9" s="2">
        <v>0.105</v>
      </c>
      <c r="J9" s="2" t="s">
        <v>81</v>
      </c>
      <c r="K9" s="2" t="s">
        <v>82</v>
      </c>
      <c r="L9" s="2" t="s">
        <v>83</v>
      </c>
      <c r="M9" s="7">
        <v>600</v>
      </c>
      <c r="N9" s="7">
        <v>30</v>
      </c>
      <c r="O9" s="7" t="s">
        <v>84</v>
      </c>
      <c r="P9" s="7">
        <v>600</v>
      </c>
      <c r="Q9" s="7">
        <v>30</v>
      </c>
      <c r="R9" s="7" t="s">
        <v>85</v>
      </c>
      <c r="S9" s="7">
        <v>300</v>
      </c>
      <c r="T9" s="7">
        <v>100</v>
      </c>
      <c r="U9" s="7" t="s">
        <v>86</v>
      </c>
      <c r="V9" s="7" t="s">
        <v>87</v>
      </c>
      <c r="W9" s="7" t="s">
        <v>88</v>
      </c>
      <c r="X9" s="7" t="s">
        <v>89</v>
      </c>
      <c r="Y9" s="7">
        <v>10000</v>
      </c>
      <c r="Z9" s="7" t="s">
        <v>86</v>
      </c>
      <c r="AA9" s="3">
        <f t="shared" si="0"/>
        <v>1.8165964249382356</v>
      </c>
      <c r="AB9" s="7">
        <v>75</v>
      </c>
      <c r="AC9" s="7">
        <v>5</v>
      </c>
      <c r="AD9" s="7">
        <v>3000</v>
      </c>
      <c r="AE9" s="7">
        <v>30</v>
      </c>
      <c r="AF9" s="7">
        <v>1000</v>
      </c>
      <c r="AG9" s="7">
        <v>10</v>
      </c>
      <c r="AH9" s="7">
        <v>100</v>
      </c>
      <c r="AI9" s="7" t="s">
        <v>90</v>
      </c>
      <c r="AJ9" s="7"/>
      <c r="AK9" s="7" t="s">
        <v>91</v>
      </c>
      <c r="AL9" s="7" t="s">
        <v>92</v>
      </c>
      <c r="AM9" s="7" t="s">
        <v>93</v>
      </c>
      <c r="AN9" s="7" t="s">
        <v>94</v>
      </c>
      <c r="AO9" s="7">
        <v>800</v>
      </c>
      <c r="AP9" s="7" t="s">
        <v>95</v>
      </c>
      <c r="AQ9" s="7">
        <v>200</v>
      </c>
      <c r="AR9" s="7" t="s">
        <v>96</v>
      </c>
      <c r="AS9" s="7">
        <f t="shared" si="1"/>
        <v>1210.3858918461638</v>
      </c>
      <c r="AT9" s="7" t="s">
        <v>97</v>
      </c>
      <c r="AU9" s="7">
        <f t="shared" si="2"/>
        <v>371.37952644342118</v>
      </c>
      <c r="AV9" s="7" t="s">
        <v>98</v>
      </c>
      <c r="AW9" s="7">
        <f t="shared" si="3"/>
        <v>1203.698319474327</v>
      </c>
      <c r="AX9" s="7" t="s">
        <v>99</v>
      </c>
      <c r="AY9" s="7">
        <f t="shared" si="4"/>
        <v>322.40778780030365</v>
      </c>
      <c r="AZ9" s="7" t="s">
        <v>100</v>
      </c>
      <c r="BA9" s="7">
        <f t="shared" si="5"/>
        <v>765.55944728840302</v>
      </c>
      <c r="BB9" s="7">
        <v>100</v>
      </c>
      <c r="BC9" s="8">
        <v>5</v>
      </c>
      <c r="BD9" s="7">
        <v>500</v>
      </c>
      <c r="BE9" s="7">
        <v>10</v>
      </c>
      <c r="BF9" s="7">
        <v>500</v>
      </c>
      <c r="BG9" s="7">
        <v>5000</v>
      </c>
      <c r="BH9" s="7">
        <v>25</v>
      </c>
      <c r="BI9" s="7">
        <v>1000</v>
      </c>
      <c r="BJ9" s="5" t="s">
        <v>90</v>
      </c>
      <c r="BK9" s="5">
        <v>25</v>
      </c>
      <c r="BL9" s="5">
        <v>18</v>
      </c>
      <c r="BM9" s="5">
        <v>34</v>
      </c>
      <c r="BN9" s="5">
        <v>3</v>
      </c>
      <c r="BP9" s="5">
        <v>20</v>
      </c>
      <c r="BQ9" s="5" t="s">
        <v>113</v>
      </c>
      <c r="BR9" s="5">
        <v>19.63</v>
      </c>
      <c r="BS9" s="7">
        <v>10</v>
      </c>
      <c r="BT9" s="7">
        <v>140</v>
      </c>
      <c r="BU9" s="7" t="s">
        <v>90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 t="s">
        <v>101</v>
      </c>
      <c r="CP9" s="7" t="s">
        <v>102</v>
      </c>
      <c r="CQ9" s="7" t="s">
        <v>112</v>
      </c>
      <c r="CR9" s="7">
        <v>0</v>
      </c>
      <c r="CS9" s="7"/>
      <c r="CT9" s="7"/>
      <c r="CU9" s="7"/>
      <c r="CV9" s="7"/>
      <c r="CW9" s="7"/>
      <c r="CX9" s="7"/>
      <c r="CY9" s="7">
        <v>1</v>
      </c>
      <c r="CZ9" s="7">
        <v>0.2</v>
      </c>
      <c r="DA9" s="7"/>
      <c r="DB9" s="7"/>
      <c r="DC9" s="7" t="s">
        <v>104</v>
      </c>
      <c r="DD9" s="7" t="s">
        <v>105</v>
      </c>
      <c r="DE9" s="7" t="s">
        <v>103</v>
      </c>
      <c r="DF9" s="7">
        <v>1</v>
      </c>
      <c r="DG9" s="7"/>
      <c r="DH9" s="7"/>
      <c r="DI9" s="7"/>
      <c r="DJ9" s="7">
        <v>400</v>
      </c>
      <c r="DK9" s="7">
        <v>460</v>
      </c>
      <c r="DL9" s="7"/>
      <c r="DM9" s="7">
        <v>20</v>
      </c>
      <c r="DN9" s="7">
        <v>0.2</v>
      </c>
      <c r="DO9" s="7"/>
      <c r="DP9" s="7"/>
      <c r="DQ9" s="7" t="s">
        <v>106</v>
      </c>
      <c r="DR9" s="7" t="s">
        <v>105</v>
      </c>
      <c r="DS9" s="7" t="s">
        <v>112</v>
      </c>
      <c r="DT9" s="7">
        <v>1</v>
      </c>
      <c r="DU9" s="7"/>
      <c r="DV9" s="7"/>
      <c r="DW9" s="7"/>
      <c r="DX9" s="7">
        <v>160</v>
      </c>
      <c r="DY9" s="7">
        <v>168</v>
      </c>
      <c r="DZ9" s="7"/>
      <c r="EA9" s="7">
        <v>5</v>
      </c>
      <c r="EB9" s="7">
        <v>0.2</v>
      </c>
      <c r="EC9" s="7"/>
      <c r="ED9" s="7"/>
      <c r="EE9" s="7" t="s">
        <v>107</v>
      </c>
      <c r="EF9" s="7" t="s">
        <v>108</v>
      </c>
      <c r="EG9" s="7" t="s">
        <v>109</v>
      </c>
      <c r="EH9" s="7">
        <v>0</v>
      </c>
      <c r="EI9" s="7"/>
      <c r="EJ9" s="7"/>
      <c r="EK9" s="7"/>
      <c r="EL9" s="7"/>
      <c r="EM9" s="7"/>
      <c r="EN9" s="7"/>
      <c r="EO9" s="7">
        <v>100</v>
      </c>
      <c r="EP9" s="7">
        <v>0.5</v>
      </c>
      <c r="EQ9" s="7"/>
      <c r="ER9" s="7"/>
    </row>
    <row r="10" spans="1:148" x14ac:dyDescent="0.25">
      <c r="A10" s="6">
        <v>20241126</v>
      </c>
      <c r="B10" s="6" t="s">
        <v>110</v>
      </c>
      <c r="C10" s="6" t="s">
        <v>114</v>
      </c>
      <c r="D10" s="6">
        <v>1</v>
      </c>
      <c r="E10">
        <v>1</v>
      </c>
      <c r="F10" s="6" t="str">
        <f t="shared" si="6"/>
        <v>KIT_MaAy_20241126_Nozzles_1_1</v>
      </c>
      <c r="G10" s="6" t="s">
        <v>113</v>
      </c>
      <c r="H10" s="7" t="s">
        <v>80</v>
      </c>
      <c r="I10" s="2">
        <v>0.105</v>
      </c>
      <c r="J10" s="2" t="s">
        <v>81</v>
      </c>
      <c r="K10" s="2" t="s">
        <v>82</v>
      </c>
      <c r="L10" s="2" t="s">
        <v>83</v>
      </c>
      <c r="M10" s="7">
        <v>600</v>
      </c>
      <c r="N10" s="7">
        <v>30</v>
      </c>
      <c r="O10" s="7" t="s">
        <v>84</v>
      </c>
      <c r="P10" s="7">
        <v>600</v>
      </c>
      <c r="Q10" s="7">
        <v>30</v>
      </c>
      <c r="R10" s="7" t="s">
        <v>85</v>
      </c>
      <c r="S10" s="7">
        <v>300</v>
      </c>
      <c r="T10" s="7">
        <v>100</v>
      </c>
      <c r="U10" s="7" t="s">
        <v>86</v>
      </c>
      <c r="V10" s="7" t="s">
        <v>87</v>
      </c>
      <c r="W10" s="7" t="s">
        <v>88</v>
      </c>
      <c r="X10" s="7" t="s">
        <v>89</v>
      </c>
      <c r="Y10" s="7">
        <v>10000</v>
      </c>
      <c r="Z10" s="7" t="s">
        <v>86</v>
      </c>
      <c r="AA10" s="3">
        <f t="shared" si="0"/>
        <v>1.8165964249382356</v>
      </c>
      <c r="AB10" s="7">
        <v>75</v>
      </c>
      <c r="AC10" s="7">
        <v>5</v>
      </c>
      <c r="AD10" s="7">
        <v>3000</v>
      </c>
      <c r="AE10" s="7">
        <v>30</v>
      </c>
      <c r="AF10" s="7">
        <v>1000</v>
      </c>
      <c r="AG10" s="7">
        <v>10</v>
      </c>
      <c r="AH10" s="7">
        <v>100</v>
      </c>
      <c r="AI10" s="7" t="s">
        <v>90</v>
      </c>
      <c r="AJ10" s="7"/>
      <c r="AK10" s="7" t="s">
        <v>91</v>
      </c>
      <c r="AL10" s="7" t="s">
        <v>92</v>
      </c>
      <c r="AM10" s="7" t="s">
        <v>93</v>
      </c>
      <c r="AN10" s="7" t="s">
        <v>94</v>
      </c>
      <c r="AO10" s="7">
        <v>800</v>
      </c>
      <c r="AP10" s="7" t="s">
        <v>95</v>
      </c>
      <c r="AQ10" s="7">
        <v>200</v>
      </c>
      <c r="AR10" s="7" t="s">
        <v>96</v>
      </c>
      <c r="AS10" s="7">
        <f t="shared" si="1"/>
        <v>1210.3858918461638</v>
      </c>
      <c r="AT10" s="7" t="s">
        <v>97</v>
      </c>
      <c r="AU10" s="7">
        <f t="shared" si="2"/>
        <v>371.37952644342118</v>
      </c>
      <c r="AV10" s="7" t="s">
        <v>98</v>
      </c>
      <c r="AW10" s="7">
        <f t="shared" si="3"/>
        <v>1203.698319474327</v>
      </c>
      <c r="AX10" s="7" t="s">
        <v>99</v>
      </c>
      <c r="AY10" s="7">
        <f t="shared" si="4"/>
        <v>322.40778780030365</v>
      </c>
      <c r="AZ10" s="7" t="s">
        <v>100</v>
      </c>
      <c r="BA10" s="7">
        <f t="shared" si="5"/>
        <v>765.55944728840302</v>
      </c>
      <c r="BB10" s="7">
        <v>100</v>
      </c>
      <c r="BC10" s="8">
        <v>5</v>
      </c>
      <c r="BD10" s="7">
        <v>500</v>
      </c>
      <c r="BE10" s="7">
        <v>10</v>
      </c>
      <c r="BF10" s="7">
        <v>500</v>
      </c>
      <c r="BG10" s="7">
        <v>5000</v>
      </c>
      <c r="BH10" s="7">
        <v>25</v>
      </c>
      <c r="BI10" s="7">
        <v>1000</v>
      </c>
      <c r="BJ10" s="5" t="s">
        <v>90</v>
      </c>
      <c r="BK10" s="5">
        <v>25</v>
      </c>
      <c r="BL10" s="5">
        <v>18</v>
      </c>
      <c r="BM10" s="5">
        <v>34</v>
      </c>
      <c r="BN10" s="5">
        <v>3</v>
      </c>
      <c r="BP10" s="5">
        <v>20</v>
      </c>
      <c r="BQ10" s="5" t="s">
        <v>113</v>
      </c>
      <c r="BR10" s="5">
        <v>19.63</v>
      </c>
      <c r="BS10" s="7">
        <v>10</v>
      </c>
      <c r="BT10" s="7">
        <v>140</v>
      </c>
      <c r="BU10" s="7" t="s">
        <v>90</v>
      </c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 t="s">
        <v>101</v>
      </c>
      <c r="CP10" s="7" t="s">
        <v>102</v>
      </c>
      <c r="CQ10" s="7" t="s">
        <v>112</v>
      </c>
      <c r="CR10" s="7">
        <v>0</v>
      </c>
      <c r="CS10" s="7"/>
      <c r="CT10" s="7"/>
      <c r="CU10" s="7"/>
      <c r="CV10" s="7"/>
      <c r="CW10" s="7"/>
      <c r="CX10" s="7"/>
      <c r="CY10" s="7">
        <v>1</v>
      </c>
      <c r="CZ10" s="7">
        <v>0.2</v>
      </c>
      <c r="DA10" s="7"/>
      <c r="DB10" s="7"/>
      <c r="DC10" s="7" t="s">
        <v>104</v>
      </c>
      <c r="DD10" s="7" t="s">
        <v>105</v>
      </c>
      <c r="DE10" s="7" t="s">
        <v>103</v>
      </c>
      <c r="DF10" s="7">
        <v>1</v>
      </c>
      <c r="DG10" s="7"/>
      <c r="DH10" s="7"/>
      <c r="DI10" s="7"/>
      <c r="DJ10" s="7">
        <v>400</v>
      </c>
      <c r="DK10" s="7">
        <v>460</v>
      </c>
      <c r="DL10" s="7"/>
      <c r="DM10" s="7">
        <v>20</v>
      </c>
      <c r="DN10" s="7">
        <v>0.2</v>
      </c>
      <c r="DO10" s="7"/>
      <c r="DP10" s="7"/>
      <c r="DQ10" s="7" t="s">
        <v>106</v>
      </c>
      <c r="DR10" s="7" t="s">
        <v>105</v>
      </c>
      <c r="DS10" s="7" t="s">
        <v>112</v>
      </c>
      <c r="DT10" s="7">
        <v>1</v>
      </c>
      <c r="DU10" s="7"/>
      <c r="DV10" s="7"/>
      <c r="DW10" s="7"/>
      <c r="DX10" s="7">
        <v>160</v>
      </c>
      <c r="DY10" s="7">
        <v>168</v>
      </c>
      <c r="DZ10" s="7"/>
      <c r="EA10" s="7">
        <v>5</v>
      </c>
      <c r="EB10" s="7">
        <v>0.2</v>
      </c>
      <c r="EC10" s="7"/>
      <c r="ED10" s="7"/>
      <c r="EE10" s="7" t="s">
        <v>107</v>
      </c>
      <c r="EF10" s="7" t="s">
        <v>108</v>
      </c>
      <c r="EG10" s="7" t="s">
        <v>109</v>
      </c>
      <c r="EH10" s="7">
        <v>0</v>
      </c>
      <c r="EI10" s="7"/>
      <c r="EJ10" s="7"/>
      <c r="EK10" s="7"/>
      <c r="EL10" s="7"/>
      <c r="EM10" s="7"/>
      <c r="EN10" s="7"/>
      <c r="EO10" s="7">
        <v>100</v>
      </c>
      <c r="EP10" s="7">
        <v>0.5</v>
      </c>
      <c r="EQ10" s="7"/>
      <c r="ER10" s="7"/>
    </row>
    <row r="11" spans="1:148" x14ac:dyDescent="0.25">
      <c r="A11" s="6">
        <v>20241126</v>
      </c>
      <c r="B11" s="6" t="s">
        <v>110</v>
      </c>
      <c r="C11" s="6" t="s">
        <v>114</v>
      </c>
      <c r="D11" s="6">
        <v>1</v>
      </c>
      <c r="E11">
        <v>2</v>
      </c>
      <c r="F11" s="6" t="str">
        <f t="shared" si="6"/>
        <v>KIT_MaAy_20241126_Nozzles_1_2</v>
      </c>
      <c r="G11" s="6" t="s">
        <v>113</v>
      </c>
      <c r="H11" s="7" t="s">
        <v>80</v>
      </c>
      <c r="I11" s="2">
        <v>0.105</v>
      </c>
      <c r="J11" s="2" t="s">
        <v>81</v>
      </c>
      <c r="K11" s="2" t="s">
        <v>82</v>
      </c>
      <c r="L11" s="2" t="s">
        <v>83</v>
      </c>
      <c r="M11" s="7">
        <v>600</v>
      </c>
      <c r="N11" s="7">
        <v>30</v>
      </c>
      <c r="O11" s="7" t="s">
        <v>84</v>
      </c>
      <c r="P11" s="7">
        <v>600</v>
      </c>
      <c r="Q11" s="7">
        <v>30</v>
      </c>
      <c r="R11" s="7" t="s">
        <v>85</v>
      </c>
      <c r="S11" s="7">
        <v>300</v>
      </c>
      <c r="T11" s="7">
        <v>100</v>
      </c>
      <c r="U11" s="7" t="s">
        <v>86</v>
      </c>
      <c r="V11" s="7" t="s">
        <v>87</v>
      </c>
      <c r="W11" s="7" t="s">
        <v>88</v>
      </c>
      <c r="X11" s="7" t="s">
        <v>89</v>
      </c>
      <c r="Y11" s="7">
        <v>10000</v>
      </c>
      <c r="Z11" s="7" t="s">
        <v>86</v>
      </c>
      <c r="AA11" s="3">
        <f t="shared" si="0"/>
        <v>1.8165964249382356</v>
      </c>
      <c r="AB11" s="7">
        <v>75</v>
      </c>
      <c r="AC11" s="7">
        <v>5</v>
      </c>
      <c r="AD11" s="7">
        <v>3000</v>
      </c>
      <c r="AE11" s="7">
        <v>30</v>
      </c>
      <c r="AF11" s="7">
        <v>1000</v>
      </c>
      <c r="AG11" s="7">
        <v>10</v>
      </c>
      <c r="AH11" s="7">
        <v>100</v>
      </c>
      <c r="AI11" s="7" t="s">
        <v>90</v>
      </c>
      <c r="AJ11" s="7"/>
      <c r="AK11" s="7" t="s">
        <v>91</v>
      </c>
      <c r="AL11" s="7" t="s">
        <v>92</v>
      </c>
      <c r="AM11" s="7" t="s">
        <v>93</v>
      </c>
      <c r="AN11" s="7" t="s">
        <v>94</v>
      </c>
      <c r="AO11" s="7">
        <v>800</v>
      </c>
      <c r="AP11" s="7" t="s">
        <v>95</v>
      </c>
      <c r="AQ11" s="7">
        <v>200</v>
      </c>
      <c r="AR11" s="7" t="s">
        <v>96</v>
      </c>
      <c r="AS11" s="7">
        <f t="shared" si="1"/>
        <v>1210.3858918461638</v>
      </c>
      <c r="AT11" s="7" t="s">
        <v>97</v>
      </c>
      <c r="AU11" s="7">
        <f t="shared" si="2"/>
        <v>371.37952644342118</v>
      </c>
      <c r="AV11" s="7" t="s">
        <v>98</v>
      </c>
      <c r="AW11" s="7">
        <f t="shared" si="3"/>
        <v>1203.698319474327</v>
      </c>
      <c r="AX11" s="7" t="s">
        <v>99</v>
      </c>
      <c r="AY11" s="7">
        <f t="shared" si="4"/>
        <v>322.40778780030365</v>
      </c>
      <c r="AZ11" s="7" t="s">
        <v>100</v>
      </c>
      <c r="BA11" s="7">
        <f t="shared" si="5"/>
        <v>765.55944728840302</v>
      </c>
      <c r="BB11" s="7">
        <v>100</v>
      </c>
      <c r="BC11" s="8">
        <v>5</v>
      </c>
      <c r="BD11" s="7">
        <v>500</v>
      </c>
      <c r="BE11" s="7">
        <v>10</v>
      </c>
      <c r="BF11" s="7">
        <v>500</v>
      </c>
      <c r="BG11" s="7">
        <v>5000</v>
      </c>
      <c r="BH11" s="7">
        <v>25</v>
      </c>
      <c r="BI11" s="7">
        <v>1000</v>
      </c>
      <c r="BJ11" s="5" t="s">
        <v>90</v>
      </c>
      <c r="BK11" s="5">
        <v>25</v>
      </c>
      <c r="BL11" s="5">
        <v>18</v>
      </c>
      <c r="BM11" s="5">
        <v>34</v>
      </c>
      <c r="BN11" s="5">
        <v>3</v>
      </c>
      <c r="BP11" s="5">
        <v>20</v>
      </c>
      <c r="BQ11" s="5" t="s">
        <v>113</v>
      </c>
      <c r="BR11" s="5">
        <v>19.63</v>
      </c>
      <c r="BS11" s="7">
        <v>10</v>
      </c>
      <c r="BT11" s="7">
        <v>140</v>
      </c>
      <c r="BU11" s="7" t="s">
        <v>90</v>
      </c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 t="s">
        <v>101</v>
      </c>
      <c r="CP11" s="7" t="s">
        <v>102</v>
      </c>
      <c r="CQ11" s="7" t="s">
        <v>112</v>
      </c>
      <c r="CR11" s="7">
        <v>0</v>
      </c>
      <c r="CS11" s="7"/>
      <c r="CT11" s="7"/>
      <c r="CU11" s="7"/>
      <c r="CV11" s="7"/>
      <c r="CW11" s="7"/>
      <c r="CX11" s="7"/>
      <c r="CY11" s="7">
        <v>1</v>
      </c>
      <c r="CZ11" s="7">
        <v>0.2</v>
      </c>
      <c r="DA11" s="7"/>
      <c r="DB11" s="7"/>
      <c r="DC11" s="7" t="s">
        <v>104</v>
      </c>
      <c r="DD11" s="7" t="s">
        <v>105</v>
      </c>
      <c r="DE11" s="7" t="s">
        <v>103</v>
      </c>
      <c r="DF11" s="7">
        <v>1</v>
      </c>
      <c r="DG11" s="7"/>
      <c r="DH11" s="7"/>
      <c r="DI11" s="7"/>
      <c r="DJ11" s="7">
        <v>400</v>
      </c>
      <c r="DK11" s="7">
        <v>460</v>
      </c>
      <c r="DL11" s="7"/>
      <c r="DM11" s="7">
        <v>20</v>
      </c>
      <c r="DN11" s="7">
        <v>0.2</v>
      </c>
      <c r="DO11" s="7"/>
      <c r="DP11" s="7"/>
      <c r="DQ11" s="7" t="s">
        <v>106</v>
      </c>
      <c r="DR11" s="7" t="s">
        <v>105</v>
      </c>
      <c r="DS11" s="7" t="s">
        <v>112</v>
      </c>
      <c r="DT11" s="7">
        <v>1</v>
      </c>
      <c r="DU11" s="7"/>
      <c r="DV11" s="7"/>
      <c r="DW11" s="7"/>
      <c r="DX11" s="7">
        <v>160</v>
      </c>
      <c r="DY11" s="7">
        <v>168</v>
      </c>
      <c r="DZ11" s="7"/>
      <c r="EA11" s="7">
        <v>5</v>
      </c>
      <c r="EB11" s="7">
        <v>0.2</v>
      </c>
      <c r="EC11" s="7"/>
      <c r="ED11" s="7"/>
      <c r="EE11" s="7" t="s">
        <v>107</v>
      </c>
      <c r="EF11" s="7" t="s">
        <v>108</v>
      </c>
      <c r="EG11" s="7" t="s">
        <v>109</v>
      </c>
      <c r="EH11" s="7">
        <v>0</v>
      </c>
      <c r="EI11" s="7"/>
      <c r="EJ11" s="7"/>
      <c r="EK11" s="7"/>
      <c r="EL11" s="7"/>
      <c r="EM11" s="7"/>
      <c r="EN11" s="7"/>
      <c r="EO11" s="7">
        <v>100</v>
      </c>
      <c r="EP11" s="7">
        <v>0.5</v>
      </c>
      <c r="EQ11" s="7"/>
      <c r="ER11" s="7"/>
    </row>
    <row r="12" spans="1:148" x14ac:dyDescent="0.25">
      <c r="A12" s="6">
        <v>20241126</v>
      </c>
      <c r="B12" s="6" t="s">
        <v>110</v>
      </c>
      <c r="C12" s="6" t="s">
        <v>114</v>
      </c>
      <c r="D12" s="6">
        <v>1</v>
      </c>
      <c r="E12">
        <v>3</v>
      </c>
      <c r="F12" s="6" t="str">
        <f t="shared" si="6"/>
        <v>KIT_MaAy_20241126_Nozzles_1_3</v>
      </c>
      <c r="G12" s="6" t="s">
        <v>113</v>
      </c>
      <c r="H12" s="7" t="s">
        <v>80</v>
      </c>
      <c r="I12" s="2">
        <v>0.105</v>
      </c>
      <c r="J12" s="2" t="s">
        <v>81</v>
      </c>
      <c r="K12" s="2" t="s">
        <v>82</v>
      </c>
      <c r="L12" s="2" t="s">
        <v>83</v>
      </c>
      <c r="M12" s="7">
        <v>600</v>
      </c>
      <c r="N12" s="7">
        <v>30</v>
      </c>
      <c r="O12" s="7" t="s">
        <v>84</v>
      </c>
      <c r="P12" s="7">
        <v>600</v>
      </c>
      <c r="Q12" s="7">
        <v>30</v>
      </c>
      <c r="R12" s="7" t="s">
        <v>85</v>
      </c>
      <c r="S12" s="7">
        <v>300</v>
      </c>
      <c r="T12" s="7">
        <v>100</v>
      </c>
      <c r="U12" s="7" t="s">
        <v>86</v>
      </c>
      <c r="V12" s="7" t="s">
        <v>87</v>
      </c>
      <c r="W12" s="7" t="s">
        <v>88</v>
      </c>
      <c r="X12" s="7" t="s">
        <v>89</v>
      </c>
      <c r="Y12" s="7">
        <v>10000</v>
      </c>
      <c r="Z12" s="7" t="s">
        <v>86</v>
      </c>
      <c r="AA12" s="3">
        <f t="shared" si="0"/>
        <v>1.8165964249382356</v>
      </c>
      <c r="AB12" s="7">
        <v>75</v>
      </c>
      <c r="AC12" s="7">
        <v>5</v>
      </c>
      <c r="AD12" s="7">
        <v>3000</v>
      </c>
      <c r="AE12" s="7">
        <v>30</v>
      </c>
      <c r="AF12" s="7">
        <v>1000</v>
      </c>
      <c r="AG12" s="7">
        <v>10</v>
      </c>
      <c r="AH12" s="7">
        <v>100</v>
      </c>
      <c r="AI12" s="7" t="s">
        <v>90</v>
      </c>
      <c r="AJ12" s="7"/>
      <c r="AK12" s="7" t="s">
        <v>91</v>
      </c>
      <c r="AL12" s="7" t="s">
        <v>92</v>
      </c>
      <c r="AM12" s="7" t="s">
        <v>93</v>
      </c>
      <c r="AN12" s="7" t="s">
        <v>94</v>
      </c>
      <c r="AO12" s="7">
        <v>800</v>
      </c>
      <c r="AP12" s="7" t="s">
        <v>95</v>
      </c>
      <c r="AQ12" s="7">
        <v>200</v>
      </c>
      <c r="AR12" s="7" t="s">
        <v>96</v>
      </c>
      <c r="AS12" s="7">
        <f t="shared" si="1"/>
        <v>1210.3858918461638</v>
      </c>
      <c r="AT12" s="7" t="s">
        <v>97</v>
      </c>
      <c r="AU12" s="7">
        <f t="shared" si="2"/>
        <v>371.37952644342118</v>
      </c>
      <c r="AV12" s="7" t="s">
        <v>98</v>
      </c>
      <c r="AW12" s="7">
        <f t="shared" si="3"/>
        <v>1203.698319474327</v>
      </c>
      <c r="AX12" s="7" t="s">
        <v>99</v>
      </c>
      <c r="AY12" s="7">
        <f t="shared" si="4"/>
        <v>322.40778780030365</v>
      </c>
      <c r="AZ12" s="7" t="s">
        <v>100</v>
      </c>
      <c r="BA12" s="7">
        <f t="shared" si="5"/>
        <v>765.55944728840302</v>
      </c>
      <c r="BB12" s="7">
        <v>100</v>
      </c>
      <c r="BC12" s="8">
        <v>5</v>
      </c>
      <c r="BD12" s="7">
        <v>500</v>
      </c>
      <c r="BE12" s="7">
        <v>10</v>
      </c>
      <c r="BF12" s="7">
        <v>500</v>
      </c>
      <c r="BG12" s="7">
        <v>5000</v>
      </c>
      <c r="BH12" s="7">
        <v>25</v>
      </c>
      <c r="BI12" s="7">
        <v>1000</v>
      </c>
      <c r="BJ12" s="5" t="s">
        <v>90</v>
      </c>
      <c r="BK12" s="5">
        <v>25</v>
      </c>
      <c r="BL12" s="5">
        <v>18</v>
      </c>
      <c r="BM12" s="5">
        <v>42</v>
      </c>
      <c r="BN12" s="5">
        <v>5</v>
      </c>
      <c r="BP12" s="5">
        <v>20</v>
      </c>
      <c r="BQ12" s="5" t="s">
        <v>113</v>
      </c>
      <c r="BR12" s="5">
        <v>19.63</v>
      </c>
      <c r="BS12" s="7">
        <v>10</v>
      </c>
      <c r="BT12" s="7">
        <v>140</v>
      </c>
      <c r="BU12" s="7" t="s">
        <v>90</v>
      </c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 t="s">
        <v>101</v>
      </c>
      <c r="CP12" s="7" t="s">
        <v>102</v>
      </c>
      <c r="CQ12" s="7" t="s">
        <v>112</v>
      </c>
      <c r="CR12" s="7">
        <v>0</v>
      </c>
      <c r="CS12" s="7"/>
      <c r="CT12" s="7"/>
      <c r="CU12" s="7"/>
      <c r="CV12" s="7"/>
      <c r="CW12" s="7"/>
      <c r="CX12" s="7"/>
      <c r="CY12" s="7">
        <v>1</v>
      </c>
      <c r="CZ12" s="7">
        <v>0.2</v>
      </c>
      <c r="DA12" s="7"/>
      <c r="DB12" s="7"/>
      <c r="DC12" s="7" t="s">
        <v>104</v>
      </c>
      <c r="DD12" s="7" t="s">
        <v>105</v>
      </c>
      <c r="DE12" s="7" t="s">
        <v>103</v>
      </c>
      <c r="DF12" s="7">
        <v>1</v>
      </c>
      <c r="DG12" s="7"/>
      <c r="DH12" s="7"/>
      <c r="DI12" s="7"/>
      <c r="DJ12" s="7">
        <v>400</v>
      </c>
      <c r="DK12" s="7">
        <v>460</v>
      </c>
      <c r="DL12" s="7"/>
      <c r="DM12" s="7">
        <v>20</v>
      </c>
      <c r="DN12" s="7">
        <v>0.2</v>
      </c>
      <c r="DO12" s="7"/>
      <c r="DP12" s="7"/>
      <c r="DQ12" s="7" t="s">
        <v>106</v>
      </c>
      <c r="DR12" s="7" t="s">
        <v>105</v>
      </c>
      <c r="DS12" s="7" t="s">
        <v>112</v>
      </c>
      <c r="DT12" s="7">
        <v>1</v>
      </c>
      <c r="DU12" s="7"/>
      <c r="DV12" s="7"/>
      <c r="DW12" s="7"/>
      <c r="DX12" s="7">
        <v>160</v>
      </c>
      <c r="DY12" s="7">
        <v>168</v>
      </c>
      <c r="DZ12" s="7"/>
      <c r="EA12" s="7">
        <v>5</v>
      </c>
      <c r="EB12" s="7">
        <v>0.2</v>
      </c>
      <c r="EC12" s="7"/>
      <c r="ED12" s="7"/>
      <c r="EE12" s="7" t="s">
        <v>107</v>
      </c>
      <c r="EF12" s="7" t="s">
        <v>108</v>
      </c>
      <c r="EG12" s="7" t="s">
        <v>109</v>
      </c>
      <c r="EH12" s="7">
        <v>0</v>
      </c>
      <c r="EI12" s="7"/>
      <c r="EJ12" s="7"/>
      <c r="EK12" s="7"/>
      <c r="EL12" s="7"/>
      <c r="EM12" s="7"/>
      <c r="EN12" s="7"/>
      <c r="EO12" s="7">
        <v>100</v>
      </c>
      <c r="EP12" s="7">
        <v>0.5</v>
      </c>
      <c r="EQ12" s="7"/>
      <c r="ER12" s="7"/>
    </row>
    <row r="13" spans="1:148" x14ac:dyDescent="0.25">
      <c r="A13" s="6">
        <v>20241126</v>
      </c>
      <c r="B13" s="6" t="s">
        <v>110</v>
      </c>
      <c r="C13" s="6" t="s">
        <v>114</v>
      </c>
      <c r="D13">
        <v>2</v>
      </c>
      <c r="E13">
        <v>0</v>
      </c>
      <c r="F13" s="6" t="str">
        <f t="shared" si="6"/>
        <v>KIT_MaAy_20241126_Nozzles_2_0</v>
      </c>
      <c r="G13" t="s">
        <v>111</v>
      </c>
      <c r="H13" s="7" t="s">
        <v>80</v>
      </c>
      <c r="I13" s="2">
        <v>0.105</v>
      </c>
      <c r="J13" s="2" t="s">
        <v>81</v>
      </c>
      <c r="K13" s="2" t="s">
        <v>82</v>
      </c>
      <c r="L13" s="2" t="s">
        <v>83</v>
      </c>
      <c r="M13" s="7">
        <v>600</v>
      </c>
      <c r="N13" s="7">
        <v>30</v>
      </c>
      <c r="O13" s="7" t="s">
        <v>84</v>
      </c>
      <c r="P13" s="7">
        <v>600</v>
      </c>
      <c r="Q13" s="7">
        <v>30</v>
      </c>
      <c r="R13" s="7" t="s">
        <v>85</v>
      </c>
      <c r="S13" s="7">
        <v>300</v>
      </c>
      <c r="T13" s="7">
        <v>100</v>
      </c>
      <c r="U13" s="7" t="s">
        <v>86</v>
      </c>
      <c r="V13" s="7" t="s">
        <v>87</v>
      </c>
      <c r="W13" s="7" t="s">
        <v>88</v>
      </c>
      <c r="X13" s="7" t="s">
        <v>89</v>
      </c>
      <c r="Y13" s="7">
        <v>10000</v>
      </c>
      <c r="Z13" s="7" t="s">
        <v>86</v>
      </c>
      <c r="AA13" s="3">
        <f t="shared" si="0"/>
        <v>1.8165964249382356</v>
      </c>
      <c r="AB13" s="7">
        <v>75</v>
      </c>
      <c r="AC13" s="7">
        <v>5</v>
      </c>
      <c r="AD13" s="7">
        <v>3000</v>
      </c>
      <c r="AE13" s="7">
        <v>30</v>
      </c>
      <c r="AF13" s="7">
        <v>1000</v>
      </c>
      <c r="AG13" s="7">
        <v>10</v>
      </c>
      <c r="AH13" s="7">
        <v>100</v>
      </c>
      <c r="AI13" s="7" t="s">
        <v>90</v>
      </c>
      <c r="AJ13" s="7"/>
      <c r="AK13" s="7" t="s">
        <v>91</v>
      </c>
      <c r="AL13" s="7" t="s">
        <v>92</v>
      </c>
      <c r="AM13" s="7" t="s">
        <v>93</v>
      </c>
      <c r="AN13" s="7" t="s">
        <v>94</v>
      </c>
      <c r="AO13" s="7">
        <v>800</v>
      </c>
      <c r="AP13" s="7" t="s">
        <v>95</v>
      </c>
      <c r="AQ13" s="7">
        <v>200</v>
      </c>
      <c r="AR13" s="7" t="s">
        <v>96</v>
      </c>
      <c r="AS13" s="7">
        <f t="shared" si="1"/>
        <v>1210.3858918461638</v>
      </c>
      <c r="AT13" s="7" t="s">
        <v>97</v>
      </c>
      <c r="AU13" s="7">
        <f t="shared" si="2"/>
        <v>371.37952644342118</v>
      </c>
      <c r="AV13" s="7" t="s">
        <v>98</v>
      </c>
      <c r="AW13" s="7">
        <f t="shared" si="3"/>
        <v>1203.698319474327</v>
      </c>
      <c r="AX13" s="7" t="s">
        <v>99</v>
      </c>
      <c r="AY13" s="7">
        <f t="shared" si="4"/>
        <v>322.40778780030365</v>
      </c>
      <c r="AZ13" s="7" t="s">
        <v>100</v>
      </c>
      <c r="BA13" s="7">
        <f t="shared" si="5"/>
        <v>765.55944728840302</v>
      </c>
      <c r="BB13" s="7">
        <v>100</v>
      </c>
      <c r="BC13" s="8">
        <v>5</v>
      </c>
      <c r="BD13" s="7">
        <v>500</v>
      </c>
      <c r="BE13" s="7">
        <v>10</v>
      </c>
      <c r="BF13" s="7">
        <v>500</v>
      </c>
      <c r="BG13" s="7">
        <v>5000</v>
      </c>
      <c r="BH13" s="7">
        <v>25</v>
      </c>
      <c r="BI13" s="7">
        <v>1000</v>
      </c>
      <c r="BJ13" s="5" t="s">
        <v>90</v>
      </c>
      <c r="BK13" s="5">
        <v>25</v>
      </c>
      <c r="BL13" s="5">
        <v>30</v>
      </c>
      <c r="BM13" s="5">
        <v>34</v>
      </c>
      <c r="BN13" s="5">
        <v>3</v>
      </c>
      <c r="BP13" s="5">
        <v>20</v>
      </c>
      <c r="BQ13" s="5" t="s">
        <v>111</v>
      </c>
      <c r="BR13" s="5">
        <v>15.89</v>
      </c>
      <c r="BS13" s="7">
        <v>10</v>
      </c>
      <c r="BT13" s="7">
        <v>140</v>
      </c>
      <c r="BU13" s="7" t="s">
        <v>90</v>
      </c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 t="s">
        <v>101</v>
      </c>
      <c r="CP13" s="7" t="s">
        <v>102</v>
      </c>
      <c r="CQ13" s="7" t="s">
        <v>112</v>
      </c>
      <c r="CR13" s="7">
        <v>0</v>
      </c>
      <c r="CS13" s="7"/>
      <c r="CT13" s="7"/>
      <c r="CU13" s="7"/>
      <c r="CV13" s="7"/>
      <c r="CW13" s="7"/>
      <c r="CX13" s="7"/>
      <c r="CY13" s="7">
        <v>1</v>
      </c>
      <c r="CZ13" s="7">
        <v>0.2</v>
      </c>
      <c r="DA13" s="7"/>
      <c r="DB13" s="7"/>
      <c r="DC13" s="7" t="s">
        <v>104</v>
      </c>
      <c r="DD13" s="7" t="s">
        <v>105</v>
      </c>
      <c r="DE13" s="7" t="s">
        <v>103</v>
      </c>
      <c r="DF13" s="7">
        <v>1</v>
      </c>
      <c r="DG13" s="7"/>
      <c r="DH13" s="7"/>
      <c r="DI13" s="7"/>
      <c r="DJ13" s="7">
        <v>400</v>
      </c>
      <c r="DK13" s="7">
        <v>460</v>
      </c>
      <c r="DL13" s="7"/>
      <c r="DM13" s="7">
        <v>20</v>
      </c>
      <c r="DN13" s="7">
        <v>0.2</v>
      </c>
      <c r="DO13" s="7"/>
      <c r="DP13" s="7"/>
      <c r="DQ13" s="7" t="s">
        <v>106</v>
      </c>
      <c r="DR13" s="7" t="s">
        <v>105</v>
      </c>
      <c r="DS13" s="7" t="s">
        <v>112</v>
      </c>
      <c r="DT13" s="7">
        <v>1</v>
      </c>
      <c r="DU13" s="7"/>
      <c r="DV13" s="7"/>
      <c r="DW13" s="7"/>
      <c r="DX13" s="7">
        <v>160</v>
      </c>
      <c r="DY13" s="7">
        <v>168</v>
      </c>
      <c r="DZ13" s="7"/>
      <c r="EA13" s="7">
        <v>5</v>
      </c>
      <c r="EB13" s="7">
        <v>0.2</v>
      </c>
      <c r="EC13" s="7"/>
      <c r="ED13" s="7"/>
      <c r="EE13" s="7" t="s">
        <v>107</v>
      </c>
      <c r="EF13" s="7" t="s">
        <v>108</v>
      </c>
      <c r="EG13" s="7" t="s">
        <v>109</v>
      </c>
      <c r="EH13" s="7">
        <v>0</v>
      </c>
      <c r="EI13" s="7"/>
      <c r="EJ13" s="7"/>
      <c r="EK13" s="7"/>
      <c r="EL13" s="7"/>
      <c r="EM13" s="7"/>
      <c r="EN13" s="7"/>
      <c r="EO13" s="7">
        <v>100</v>
      </c>
      <c r="EP13" s="7">
        <v>0.5</v>
      </c>
      <c r="EQ13" s="7"/>
      <c r="ER13" s="7"/>
    </row>
    <row r="14" spans="1:148" x14ac:dyDescent="0.25">
      <c r="A14" s="6">
        <v>20241126</v>
      </c>
      <c r="B14" s="6" t="s">
        <v>110</v>
      </c>
      <c r="C14" s="6" t="s">
        <v>114</v>
      </c>
      <c r="D14" s="6">
        <v>2</v>
      </c>
      <c r="E14">
        <v>1</v>
      </c>
      <c r="F14" s="6" t="str">
        <f t="shared" si="6"/>
        <v>KIT_MaAy_20241126_Nozzles_2_1</v>
      </c>
      <c r="G14" s="6" t="s">
        <v>111</v>
      </c>
      <c r="H14" s="7" t="s">
        <v>80</v>
      </c>
      <c r="I14" s="2">
        <v>0.105</v>
      </c>
      <c r="J14" s="2" t="s">
        <v>81</v>
      </c>
      <c r="K14" s="2" t="s">
        <v>82</v>
      </c>
      <c r="L14" s="2" t="s">
        <v>83</v>
      </c>
      <c r="M14" s="7">
        <v>600</v>
      </c>
      <c r="N14" s="7">
        <v>30</v>
      </c>
      <c r="O14" s="7" t="s">
        <v>84</v>
      </c>
      <c r="P14" s="7">
        <v>600</v>
      </c>
      <c r="Q14" s="7">
        <v>30</v>
      </c>
      <c r="R14" s="7" t="s">
        <v>85</v>
      </c>
      <c r="S14" s="7">
        <v>300</v>
      </c>
      <c r="T14" s="7">
        <v>100</v>
      </c>
      <c r="U14" s="7" t="s">
        <v>86</v>
      </c>
      <c r="V14" s="7" t="s">
        <v>87</v>
      </c>
      <c r="W14" s="7" t="s">
        <v>88</v>
      </c>
      <c r="X14" s="7" t="s">
        <v>89</v>
      </c>
      <c r="Y14" s="7">
        <v>10000</v>
      </c>
      <c r="Z14" s="7" t="s">
        <v>86</v>
      </c>
      <c r="AA14" s="3">
        <f t="shared" si="0"/>
        <v>1.8165964249382356</v>
      </c>
      <c r="AB14" s="7">
        <v>75</v>
      </c>
      <c r="AC14" s="7">
        <v>5</v>
      </c>
      <c r="AD14" s="7">
        <v>3000</v>
      </c>
      <c r="AE14" s="7">
        <v>30</v>
      </c>
      <c r="AF14" s="7">
        <v>1000</v>
      </c>
      <c r="AG14" s="7">
        <v>10</v>
      </c>
      <c r="AH14" s="7">
        <v>100</v>
      </c>
      <c r="AI14" s="7" t="s">
        <v>90</v>
      </c>
      <c r="AJ14" s="7"/>
      <c r="AK14" s="7" t="s">
        <v>91</v>
      </c>
      <c r="AL14" s="7" t="s">
        <v>92</v>
      </c>
      <c r="AM14" s="7" t="s">
        <v>93</v>
      </c>
      <c r="AN14" s="7" t="s">
        <v>94</v>
      </c>
      <c r="AO14" s="7">
        <v>800</v>
      </c>
      <c r="AP14" s="7" t="s">
        <v>95</v>
      </c>
      <c r="AQ14" s="7">
        <v>200</v>
      </c>
      <c r="AR14" s="7" t="s">
        <v>96</v>
      </c>
      <c r="AS14" s="7">
        <f t="shared" si="1"/>
        <v>1210.3858918461638</v>
      </c>
      <c r="AT14" s="7" t="s">
        <v>97</v>
      </c>
      <c r="AU14" s="7">
        <f t="shared" si="2"/>
        <v>371.37952644342118</v>
      </c>
      <c r="AV14" s="7" t="s">
        <v>98</v>
      </c>
      <c r="AW14" s="7">
        <f t="shared" si="3"/>
        <v>1203.698319474327</v>
      </c>
      <c r="AX14" s="7" t="s">
        <v>99</v>
      </c>
      <c r="AY14" s="7">
        <f t="shared" si="4"/>
        <v>322.40778780030365</v>
      </c>
      <c r="AZ14" s="7" t="s">
        <v>100</v>
      </c>
      <c r="BA14" s="7">
        <f t="shared" si="5"/>
        <v>765.55944728840302</v>
      </c>
      <c r="BB14" s="7">
        <v>100</v>
      </c>
      <c r="BC14" s="8">
        <v>5</v>
      </c>
      <c r="BD14" s="7">
        <v>500</v>
      </c>
      <c r="BE14" s="7">
        <v>10</v>
      </c>
      <c r="BF14" s="7">
        <v>500</v>
      </c>
      <c r="BG14" s="7">
        <v>5000</v>
      </c>
      <c r="BH14" s="7">
        <v>25</v>
      </c>
      <c r="BI14" s="7">
        <v>1000</v>
      </c>
      <c r="BJ14" s="5" t="s">
        <v>90</v>
      </c>
      <c r="BK14" s="5">
        <v>25</v>
      </c>
      <c r="BL14" s="5">
        <v>30</v>
      </c>
      <c r="BM14" s="5">
        <v>34</v>
      </c>
      <c r="BN14" s="5">
        <v>3</v>
      </c>
      <c r="BP14" s="5">
        <v>20</v>
      </c>
      <c r="BQ14" s="5" t="s">
        <v>111</v>
      </c>
      <c r="BR14" s="5">
        <v>15.89</v>
      </c>
      <c r="BS14" s="7">
        <v>10</v>
      </c>
      <c r="BT14" s="7">
        <v>140</v>
      </c>
      <c r="BU14" s="7" t="s">
        <v>90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 t="s">
        <v>101</v>
      </c>
      <c r="CP14" s="7" t="s">
        <v>102</v>
      </c>
      <c r="CQ14" s="7" t="s">
        <v>112</v>
      </c>
      <c r="CR14" s="7">
        <v>0</v>
      </c>
      <c r="CS14" s="7"/>
      <c r="CT14" s="7"/>
      <c r="CU14" s="7"/>
      <c r="CV14" s="7"/>
      <c r="CW14" s="7"/>
      <c r="CX14" s="7"/>
      <c r="CY14" s="7">
        <v>1</v>
      </c>
      <c r="CZ14" s="7">
        <v>0.2</v>
      </c>
      <c r="DA14" s="7"/>
      <c r="DB14" s="7"/>
      <c r="DC14" s="7" t="s">
        <v>104</v>
      </c>
      <c r="DD14" s="7" t="s">
        <v>105</v>
      </c>
      <c r="DE14" s="7" t="s">
        <v>103</v>
      </c>
      <c r="DF14" s="7">
        <v>1</v>
      </c>
      <c r="DG14" s="7"/>
      <c r="DH14" s="7"/>
      <c r="DI14" s="7"/>
      <c r="DJ14" s="7">
        <v>400</v>
      </c>
      <c r="DK14" s="7">
        <v>460</v>
      </c>
      <c r="DL14" s="7"/>
      <c r="DM14" s="7">
        <v>20</v>
      </c>
      <c r="DN14" s="7">
        <v>0.2</v>
      </c>
      <c r="DO14" s="7"/>
      <c r="DP14" s="7"/>
      <c r="DQ14" s="7" t="s">
        <v>106</v>
      </c>
      <c r="DR14" s="7" t="s">
        <v>105</v>
      </c>
      <c r="DS14" s="7" t="s">
        <v>112</v>
      </c>
      <c r="DT14" s="7">
        <v>1</v>
      </c>
      <c r="DU14" s="7"/>
      <c r="DV14" s="7"/>
      <c r="DW14" s="7"/>
      <c r="DX14" s="7">
        <v>160</v>
      </c>
      <c r="DY14" s="7">
        <v>168</v>
      </c>
      <c r="DZ14" s="7"/>
      <c r="EA14" s="7">
        <v>5</v>
      </c>
      <c r="EB14" s="7">
        <v>0.2</v>
      </c>
      <c r="EC14" s="7"/>
      <c r="ED14" s="7"/>
      <c r="EE14" s="7" t="s">
        <v>107</v>
      </c>
      <c r="EF14" s="7" t="s">
        <v>108</v>
      </c>
      <c r="EG14" s="7" t="s">
        <v>109</v>
      </c>
      <c r="EH14" s="7">
        <v>0</v>
      </c>
      <c r="EI14" s="7"/>
      <c r="EJ14" s="7"/>
      <c r="EK14" s="7"/>
      <c r="EL14" s="7"/>
      <c r="EM14" s="7"/>
      <c r="EN14" s="7"/>
      <c r="EO14" s="7">
        <v>100</v>
      </c>
      <c r="EP14" s="7">
        <v>0.5</v>
      </c>
      <c r="EQ14" s="7"/>
      <c r="ER14" s="7"/>
    </row>
    <row r="15" spans="1:148" x14ac:dyDescent="0.25">
      <c r="A15" s="6">
        <v>20241126</v>
      </c>
      <c r="B15" s="6" t="s">
        <v>110</v>
      </c>
      <c r="C15" s="6" t="s">
        <v>114</v>
      </c>
      <c r="D15" s="6">
        <v>2</v>
      </c>
      <c r="E15">
        <v>2</v>
      </c>
      <c r="F15" s="6" t="str">
        <f t="shared" si="6"/>
        <v>KIT_MaAy_20241126_Nozzles_2_2</v>
      </c>
      <c r="G15" s="6" t="s">
        <v>111</v>
      </c>
      <c r="H15" s="7" t="s">
        <v>80</v>
      </c>
      <c r="I15" s="2">
        <v>0.105</v>
      </c>
      <c r="J15" s="2" t="s">
        <v>81</v>
      </c>
      <c r="K15" s="2" t="s">
        <v>82</v>
      </c>
      <c r="L15" s="2" t="s">
        <v>83</v>
      </c>
      <c r="M15" s="7">
        <v>600</v>
      </c>
      <c r="N15" s="7">
        <v>30</v>
      </c>
      <c r="O15" s="7" t="s">
        <v>84</v>
      </c>
      <c r="P15" s="7">
        <v>600</v>
      </c>
      <c r="Q15" s="7">
        <v>30</v>
      </c>
      <c r="R15" s="7" t="s">
        <v>85</v>
      </c>
      <c r="S15" s="7">
        <v>300</v>
      </c>
      <c r="T15" s="7">
        <v>100</v>
      </c>
      <c r="U15" s="7" t="s">
        <v>86</v>
      </c>
      <c r="V15" s="7" t="s">
        <v>87</v>
      </c>
      <c r="W15" s="7" t="s">
        <v>88</v>
      </c>
      <c r="X15" s="7" t="s">
        <v>89</v>
      </c>
      <c r="Y15" s="7">
        <v>10000</v>
      </c>
      <c r="Z15" s="7" t="s">
        <v>86</v>
      </c>
      <c r="AA15" s="3">
        <f t="shared" si="0"/>
        <v>1.8165964249382356</v>
      </c>
      <c r="AB15" s="7">
        <v>75</v>
      </c>
      <c r="AC15" s="7">
        <v>5</v>
      </c>
      <c r="AD15" s="7">
        <v>3000</v>
      </c>
      <c r="AE15" s="7">
        <v>30</v>
      </c>
      <c r="AF15" s="7">
        <v>1000</v>
      </c>
      <c r="AG15" s="7">
        <v>10</v>
      </c>
      <c r="AH15" s="7">
        <v>100</v>
      </c>
      <c r="AI15" s="7" t="s">
        <v>90</v>
      </c>
      <c r="AJ15" s="7"/>
      <c r="AK15" s="7" t="s">
        <v>91</v>
      </c>
      <c r="AL15" s="7" t="s">
        <v>92</v>
      </c>
      <c r="AM15" s="7" t="s">
        <v>93</v>
      </c>
      <c r="AN15" s="7" t="s">
        <v>94</v>
      </c>
      <c r="AO15" s="7">
        <v>800</v>
      </c>
      <c r="AP15" s="7" t="s">
        <v>95</v>
      </c>
      <c r="AQ15" s="7">
        <v>200</v>
      </c>
      <c r="AR15" s="7" t="s">
        <v>96</v>
      </c>
      <c r="AS15" s="7">
        <f t="shared" si="1"/>
        <v>1210.3858918461638</v>
      </c>
      <c r="AT15" s="7" t="s">
        <v>97</v>
      </c>
      <c r="AU15" s="7">
        <f t="shared" si="2"/>
        <v>371.37952644342118</v>
      </c>
      <c r="AV15" s="7" t="s">
        <v>98</v>
      </c>
      <c r="AW15" s="7">
        <f t="shared" si="3"/>
        <v>1203.698319474327</v>
      </c>
      <c r="AX15" s="7" t="s">
        <v>99</v>
      </c>
      <c r="AY15" s="7">
        <f t="shared" si="4"/>
        <v>322.40778780030365</v>
      </c>
      <c r="AZ15" s="7" t="s">
        <v>100</v>
      </c>
      <c r="BA15" s="7">
        <f t="shared" si="5"/>
        <v>765.55944728840302</v>
      </c>
      <c r="BB15" s="7">
        <v>100</v>
      </c>
      <c r="BC15" s="8">
        <v>5</v>
      </c>
      <c r="BD15" s="7">
        <v>500</v>
      </c>
      <c r="BE15" s="7">
        <v>10</v>
      </c>
      <c r="BF15" s="7">
        <v>500</v>
      </c>
      <c r="BG15" s="7">
        <v>5000</v>
      </c>
      <c r="BH15" s="7">
        <v>25</v>
      </c>
      <c r="BI15" s="7">
        <v>1000</v>
      </c>
      <c r="BJ15" s="5" t="s">
        <v>90</v>
      </c>
      <c r="BK15" s="5">
        <v>25</v>
      </c>
      <c r="BL15" s="5">
        <v>30</v>
      </c>
      <c r="BM15" s="5">
        <v>34</v>
      </c>
      <c r="BN15" s="5">
        <v>3</v>
      </c>
      <c r="BP15" s="5">
        <v>20</v>
      </c>
      <c r="BQ15" s="5" t="s">
        <v>111</v>
      </c>
      <c r="BR15" s="5">
        <v>15.89</v>
      </c>
      <c r="BS15" s="7">
        <v>10</v>
      </c>
      <c r="BT15" s="7">
        <v>140</v>
      </c>
      <c r="BU15" s="7" t="s">
        <v>90</v>
      </c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 t="s">
        <v>101</v>
      </c>
      <c r="CP15" s="7" t="s">
        <v>102</v>
      </c>
      <c r="CQ15" s="7" t="s">
        <v>112</v>
      </c>
      <c r="CR15" s="7">
        <v>0</v>
      </c>
      <c r="CS15" s="7"/>
      <c r="CT15" s="7"/>
      <c r="CU15" s="7"/>
      <c r="CV15" s="7"/>
      <c r="CW15" s="7"/>
      <c r="CX15" s="7"/>
      <c r="CY15" s="7">
        <v>1</v>
      </c>
      <c r="CZ15" s="7">
        <v>0.2</v>
      </c>
      <c r="DA15" s="7"/>
      <c r="DB15" s="7"/>
      <c r="DC15" s="7" t="s">
        <v>104</v>
      </c>
      <c r="DD15" s="7" t="s">
        <v>105</v>
      </c>
      <c r="DE15" s="7" t="s">
        <v>103</v>
      </c>
      <c r="DF15" s="7">
        <v>1</v>
      </c>
      <c r="DG15" s="7"/>
      <c r="DH15" s="7"/>
      <c r="DI15" s="7"/>
      <c r="DJ15" s="7">
        <v>400</v>
      </c>
      <c r="DK15" s="7">
        <v>460</v>
      </c>
      <c r="DL15" s="7"/>
      <c r="DM15" s="7">
        <v>20</v>
      </c>
      <c r="DN15" s="7">
        <v>0.2</v>
      </c>
      <c r="DO15" s="7"/>
      <c r="DP15" s="7"/>
      <c r="DQ15" s="7" t="s">
        <v>106</v>
      </c>
      <c r="DR15" s="7" t="s">
        <v>105</v>
      </c>
      <c r="DS15" s="7" t="s">
        <v>112</v>
      </c>
      <c r="DT15" s="7">
        <v>1</v>
      </c>
      <c r="DU15" s="7"/>
      <c r="DV15" s="7"/>
      <c r="DW15" s="7"/>
      <c r="DX15" s="7">
        <v>160</v>
      </c>
      <c r="DY15" s="7">
        <v>168</v>
      </c>
      <c r="DZ15" s="7"/>
      <c r="EA15" s="7">
        <v>5</v>
      </c>
      <c r="EB15" s="7">
        <v>0.2</v>
      </c>
      <c r="EC15" s="7"/>
      <c r="ED15" s="7"/>
      <c r="EE15" s="7" t="s">
        <v>107</v>
      </c>
      <c r="EF15" s="7" t="s">
        <v>108</v>
      </c>
      <c r="EG15" s="7" t="s">
        <v>109</v>
      </c>
      <c r="EH15" s="7">
        <v>0</v>
      </c>
      <c r="EI15" s="7"/>
      <c r="EJ15" s="7"/>
      <c r="EK15" s="7"/>
      <c r="EL15" s="7"/>
      <c r="EM15" s="7"/>
      <c r="EN15" s="7"/>
      <c r="EO15" s="7">
        <v>100</v>
      </c>
      <c r="EP15" s="7">
        <v>0.5</v>
      </c>
      <c r="EQ15" s="7"/>
      <c r="ER15" s="7"/>
    </row>
    <row r="16" spans="1:148" x14ac:dyDescent="0.25">
      <c r="A16" s="6">
        <v>20241126</v>
      </c>
      <c r="B16" s="6" t="s">
        <v>110</v>
      </c>
      <c r="C16" s="6" t="s">
        <v>114</v>
      </c>
      <c r="D16" s="6">
        <v>2</v>
      </c>
      <c r="E16">
        <v>3</v>
      </c>
      <c r="F16" s="6" t="str">
        <f t="shared" si="6"/>
        <v>KIT_MaAy_20241126_Nozzles_2_3</v>
      </c>
      <c r="G16" s="6" t="s">
        <v>111</v>
      </c>
      <c r="H16" s="7" t="s">
        <v>80</v>
      </c>
      <c r="I16" s="2">
        <v>0.105</v>
      </c>
      <c r="J16" s="2" t="s">
        <v>81</v>
      </c>
      <c r="K16" s="2" t="s">
        <v>82</v>
      </c>
      <c r="L16" s="2" t="s">
        <v>83</v>
      </c>
      <c r="M16" s="7">
        <v>600</v>
      </c>
      <c r="N16" s="7">
        <v>30</v>
      </c>
      <c r="O16" s="7" t="s">
        <v>84</v>
      </c>
      <c r="P16" s="7">
        <v>600</v>
      </c>
      <c r="Q16" s="7">
        <v>30</v>
      </c>
      <c r="R16" s="7" t="s">
        <v>85</v>
      </c>
      <c r="S16" s="7">
        <v>300</v>
      </c>
      <c r="T16" s="7">
        <v>100</v>
      </c>
      <c r="U16" s="7" t="s">
        <v>86</v>
      </c>
      <c r="V16" s="7" t="s">
        <v>87</v>
      </c>
      <c r="W16" s="7" t="s">
        <v>88</v>
      </c>
      <c r="X16" s="7" t="s">
        <v>89</v>
      </c>
      <c r="Y16" s="7">
        <v>10000</v>
      </c>
      <c r="Z16" s="7" t="s">
        <v>86</v>
      </c>
      <c r="AA16" s="3">
        <f t="shared" si="0"/>
        <v>1.8165964249382356</v>
      </c>
      <c r="AB16" s="7">
        <v>75</v>
      </c>
      <c r="AC16" s="7">
        <v>5</v>
      </c>
      <c r="AD16" s="7">
        <v>3000</v>
      </c>
      <c r="AE16" s="7">
        <v>30</v>
      </c>
      <c r="AF16" s="7">
        <v>1000</v>
      </c>
      <c r="AG16" s="7">
        <v>10</v>
      </c>
      <c r="AH16" s="7">
        <v>100</v>
      </c>
      <c r="AI16" s="7" t="s">
        <v>90</v>
      </c>
      <c r="AJ16" s="7"/>
      <c r="AK16" s="7" t="s">
        <v>91</v>
      </c>
      <c r="AL16" s="7" t="s">
        <v>92</v>
      </c>
      <c r="AM16" s="7" t="s">
        <v>93</v>
      </c>
      <c r="AN16" s="7" t="s">
        <v>94</v>
      </c>
      <c r="AO16" s="7">
        <v>800</v>
      </c>
      <c r="AP16" s="7" t="s">
        <v>95</v>
      </c>
      <c r="AQ16" s="7">
        <v>200</v>
      </c>
      <c r="AR16" s="7" t="s">
        <v>96</v>
      </c>
      <c r="AS16" s="7">
        <f t="shared" si="1"/>
        <v>1210.3858918461638</v>
      </c>
      <c r="AT16" s="7" t="s">
        <v>97</v>
      </c>
      <c r="AU16" s="7">
        <f t="shared" si="2"/>
        <v>371.37952644342118</v>
      </c>
      <c r="AV16" s="7" t="s">
        <v>98</v>
      </c>
      <c r="AW16" s="7">
        <f t="shared" si="3"/>
        <v>1203.698319474327</v>
      </c>
      <c r="AX16" s="7" t="s">
        <v>99</v>
      </c>
      <c r="AY16" s="7">
        <f t="shared" si="4"/>
        <v>322.40778780030365</v>
      </c>
      <c r="AZ16" s="7" t="s">
        <v>100</v>
      </c>
      <c r="BA16" s="7">
        <f t="shared" si="5"/>
        <v>765.55944728840302</v>
      </c>
      <c r="BB16" s="7">
        <v>100</v>
      </c>
      <c r="BC16" s="8">
        <v>5</v>
      </c>
      <c r="BD16" s="7">
        <v>500</v>
      </c>
      <c r="BE16" s="7">
        <v>10</v>
      </c>
      <c r="BF16" s="7">
        <v>500</v>
      </c>
      <c r="BG16" s="7">
        <v>5000</v>
      </c>
      <c r="BH16" s="7">
        <v>25</v>
      </c>
      <c r="BI16" s="7">
        <v>1000</v>
      </c>
      <c r="BJ16" s="5" t="s">
        <v>90</v>
      </c>
      <c r="BK16" s="5">
        <v>25</v>
      </c>
      <c r="BL16" s="5">
        <v>30</v>
      </c>
      <c r="BM16" s="5">
        <v>43</v>
      </c>
      <c r="BN16" s="5">
        <v>5</v>
      </c>
      <c r="BP16" s="5">
        <v>20</v>
      </c>
      <c r="BQ16" s="5" t="s">
        <v>111</v>
      </c>
      <c r="BR16" s="5">
        <v>15.89</v>
      </c>
      <c r="BS16" s="7">
        <v>10</v>
      </c>
      <c r="BT16" s="7">
        <v>140</v>
      </c>
      <c r="BU16" s="7" t="s">
        <v>90</v>
      </c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 t="s">
        <v>101</v>
      </c>
      <c r="CP16" s="7" t="s">
        <v>102</v>
      </c>
      <c r="CQ16" s="7" t="s">
        <v>112</v>
      </c>
      <c r="CR16" s="7">
        <v>0</v>
      </c>
      <c r="CS16" s="7"/>
      <c r="CT16" s="7"/>
      <c r="CU16" s="7"/>
      <c r="CV16" s="7"/>
      <c r="CW16" s="7"/>
      <c r="CX16" s="7"/>
      <c r="CY16" s="7">
        <v>1</v>
      </c>
      <c r="CZ16" s="7">
        <v>0.2</v>
      </c>
      <c r="DA16" s="7"/>
      <c r="DB16" s="7"/>
      <c r="DC16" s="7" t="s">
        <v>104</v>
      </c>
      <c r="DD16" s="7" t="s">
        <v>105</v>
      </c>
      <c r="DE16" s="7" t="s">
        <v>103</v>
      </c>
      <c r="DF16" s="7">
        <v>1</v>
      </c>
      <c r="DG16" s="7"/>
      <c r="DH16" s="7"/>
      <c r="DI16" s="7"/>
      <c r="DJ16" s="7">
        <v>400</v>
      </c>
      <c r="DK16" s="7">
        <v>460</v>
      </c>
      <c r="DL16" s="7"/>
      <c r="DM16" s="7">
        <v>20</v>
      </c>
      <c r="DN16" s="7">
        <v>0.2</v>
      </c>
      <c r="DO16" s="7"/>
      <c r="DP16" s="7"/>
      <c r="DQ16" s="7" t="s">
        <v>106</v>
      </c>
      <c r="DR16" s="7" t="s">
        <v>105</v>
      </c>
      <c r="DS16" s="7" t="s">
        <v>112</v>
      </c>
      <c r="DT16" s="7">
        <v>1</v>
      </c>
      <c r="DU16" s="7"/>
      <c r="DV16" s="7"/>
      <c r="DW16" s="7"/>
      <c r="DX16" s="7">
        <v>160</v>
      </c>
      <c r="DY16" s="7">
        <v>168</v>
      </c>
      <c r="DZ16" s="7"/>
      <c r="EA16" s="7">
        <v>5</v>
      </c>
      <c r="EB16" s="7">
        <v>0.2</v>
      </c>
      <c r="EC16" s="7"/>
      <c r="ED16" s="7"/>
      <c r="EE16" s="7" t="s">
        <v>107</v>
      </c>
      <c r="EF16" s="7" t="s">
        <v>108</v>
      </c>
      <c r="EG16" s="7" t="s">
        <v>109</v>
      </c>
      <c r="EH16" s="7">
        <v>0</v>
      </c>
      <c r="EI16" s="7"/>
      <c r="EJ16" s="7"/>
      <c r="EK16" s="7"/>
      <c r="EL16" s="7"/>
      <c r="EM16" s="7"/>
      <c r="EN16" s="7"/>
      <c r="EO16" s="7">
        <v>100</v>
      </c>
      <c r="EP16" s="7">
        <v>0.5</v>
      </c>
      <c r="EQ16" s="7"/>
      <c r="ER16" s="7"/>
    </row>
    <row r="17" spans="1:148" x14ac:dyDescent="0.25">
      <c r="A17" s="6">
        <v>20241126</v>
      </c>
      <c r="B17" s="6" t="s">
        <v>110</v>
      </c>
      <c r="C17" s="6" t="s">
        <v>114</v>
      </c>
      <c r="D17" s="6">
        <v>2</v>
      </c>
      <c r="E17">
        <v>4</v>
      </c>
      <c r="F17" s="6" t="str">
        <f t="shared" si="6"/>
        <v>KIT_MaAy_20241126_Nozzles_2_4</v>
      </c>
      <c r="G17" s="6" t="s">
        <v>111</v>
      </c>
      <c r="H17" s="7" t="s">
        <v>80</v>
      </c>
      <c r="I17" s="2">
        <v>0.105</v>
      </c>
      <c r="J17" s="2" t="s">
        <v>81</v>
      </c>
      <c r="K17" s="2" t="s">
        <v>82</v>
      </c>
      <c r="L17" s="2" t="s">
        <v>83</v>
      </c>
      <c r="M17" s="7">
        <v>600</v>
      </c>
      <c r="N17" s="7">
        <v>30</v>
      </c>
      <c r="O17" s="7" t="s">
        <v>84</v>
      </c>
      <c r="P17" s="7">
        <v>600</v>
      </c>
      <c r="Q17" s="7">
        <v>30</v>
      </c>
      <c r="R17" s="7" t="s">
        <v>85</v>
      </c>
      <c r="S17" s="7">
        <v>300</v>
      </c>
      <c r="T17" s="7">
        <v>100</v>
      </c>
      <c r="U17" s="7" t="s">
        <v>86</v>
      </c>
      <c r="V17" s="7" t="s">
        <v>87</v>
      </c>
      <c r="W17" s="7" t="s">
        <v>88</v>
      </c>
      <c r="X17" s="7" t="s">
        <v>89</v>
      </c>
      <c r="Y17" s="7">
        <v>10000</v>
      </c>
      <c r="Z17" s="7" t="s">
        <v>86</v>
      </c>
      <c r="AA17" s="3">
        <f t="shared" si="0"/>
        <v>1.8165964249382356</v>
      </c>
      <c r="AB17" s="7">
        <v>75</v>
      </c>
      <c r="AC17" s="7">
        <v>5</v>
      </c>
      <c r="AD17" s="7">
        <v>3000</v>
      </c>
      <c r="AE17" s="7">
        <v>30</v>
      </c>
      <c r="AF17" s="7">
        <v>1000</v>
      </c>
      <c r="AG17" s="7">
        <v>10</v>
      </c>
      <c r="AH17" s="7">
        <v>100</v>
      </c>
      <c r="AI17" s="7" t="s">
        <v>90</v>
      </c>
      <c r="AJ17" s="7"/>
      <c r="AK17" s="7" t="s">
        <v>91</v>
      </c>
      <c r="AL17" s="7" t="s">
        <v>92</v>
      </c>
      <c r="AM17" s="7" t="s">
        <v>93</v>
      </c>
      <c r="AN17" s="7" t="s">
        <v>94</v>
      </c>
      <c r="AO17" s="7">
        <v>800</v>
      </c>
      <c r="AP17" s="7" t="s">
        <v>95</v>
      </c>
      <c r="AQ17" s="7">
        <v>200</v>
      </c>
      <c r="AR17" s="7" t="s">
        <v>96</v>
      </c>
      <c r="AS17" s="7">
        <f t="shared" si="1"/>
        <v>1210.3858918461638</v>
      </c>
      <c r="AT17" s="7" t="s">
        <v>97</v>
      </c>
      <c r="AU17" s="7">
        <f t="shared" si="2"/>
        <v>371.37952644342118</v>
      </c>
      <c r="AV17" s="7" t="s">
        <v>98</v>
      </c>
      <c r="AW17" s="7">
        <f t="shared" si="3"/>
        <v>1203.698319474327</v>
      </c>
      <c r="AX17" s="7" t="s">
        <v>99</v>
      </c>
      <c r="AY17" s="7">
        <f t="shared" si="4"/>
        <v>322.40778780030365</v>
      </c>
      <c r="AZ17" s="7" t="s">
        <v>100</v>
      </c>
      <c r="BA17" s="7">
        <f t="shared" si="5"/>
        <v>765.55944728840302</v>
      </c>
      <c r="BB17" s="7">
        <v>100</v>
      </c>
      <c r="BC17" s="8">
        <v>5</v>
      </c>
      <c r="BD17" s="7">
        <v>500</v>
      </c>
      <c r="BE17" s="7">
        <v>10</v>
      </c>
      <c r="BF17" s="7">
        <v>500</v>
      </c>
      <c r="BG17" s="7">
        <v>5000</v>
      </c>
      <c r="BH17" s="7">
        <v>25</v>
      </c>
      <c r="BI17" s="7">
        <v>1000</v>
      </c>
      <c r="BJ17" s="5" t="s">
        <v>90</v>
      </c>
      <c r="BK17" s="5">
        <v>25</v>
      </c>
      <c r="BL17" s="5">
        <v>30</v>
      </c>
      <c r="BM17" s="5">
        <v>43</v>
      </c>
      <c r="BN17" s="5">
        <v>5</v>
      </c>
      <c r="BP17" s="5">
        <v>20</v>
      </c>
      <c r="BQ17" s="5" t="s">
        <v>111</v>
      </c>
      <c r="BR17" s="5">
        <v>15.89</v>
      </c>
      <c r="BS17" s="7">
        <v>10</v>
      </c>
      <c r="BT17" s="7">
        <v>140</v>
      </c>
      <c r="BU17" s="7" t="s">
        <v>90</v>
      </c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 t="s">
        <v>101</v>
      </c>
      <c r="CP17" s="7" t="s">
        <v>102</v>
      </c>
      <c r="CQ17" s="7" t="s">
        <v>112</v>
      </c>
      <c r="CR17" s="7">
        <v>0</v>
      </c>
      <c r="CS17" s="7"/>
      <c r="CT17" s="7"/>
      <c r="CU17" s="7"/>
      <c r="CV17" s="7"/>
      <c r="CW17" s="7"/>
      <c r="CX17" s="7"/>
      <c r="CY17" s="7">
        <v>1</v>
      </c>
      <c r="CZ17" s="7">
        <v>0.2</v>
      </c>
      <c r="DA17" s="7"/>
      <c r="DB17" s="7"/>
      <c r="DC17" s="7" t="s">
        <v>104</v>
      </c>
      <c r="DD17" s="7" t="s">
        <v>105</v>
      </c>
      <c r="DE17" s="7" t="s">
        <v>103</v>
      </c>
      <c r="DF17" s="7">
        <v>1</v>
      </c>
      <c r="DG17" s="7"/>
      <c r="DH17" s="7"/>
      <c r="DI17" s="7"/>
      <c r="DJ17" s="7">
        <v>400</v>
      </c>
      <c r="DK17" s="7">
        <v>460</v>
      </c>
      <c r="DL17" s="7"/>
      <c r="DM17" s="7">
        <v>20</v>
      </c>
      <c r="DN17" s="7">
        <v>0.2</v>
      </c>
      <c r="DO17" s="7"/>
      <c r="DP17" s="7"/>
      <c r="DQ17" s="7" t="s">
        <v>106</v>
      </c>
      <c r="DR17" s="7" t="s">
        <v>105</v>
      </c>
      <c r="DS17" s="7" t="s">
        <v>112</v>
      </c>
      <c r="DT17" s="7">
        <v>1</v>
      </c>
      <c r="DU17" s="7"/>
      <c r="DV17" s="7"/>
      <c r="DW17" s="7"/>
      <c r="DX17" s="7">
        <v>160</v>
      </c>
      <c r="DY17" s="7">
        <v>168</v>
      </c>
      <c r="DZ17" s="7"/>
      <c r="EA17" s="7">
        <v>5</v>
      </c>
      <c r="EB17" s="7">
        <v>0.2</v>
      </c>
      <c r="EC17" s="7"/>
      <c r="ED17" s="7"/>
      <c r="EE17" s="7" t="s">
        <v>107</v>
      </c>
      <c r="EF17" s="7" t="s">
        <v>108</v>
      </c>
      <c r="EG17" s="7" t="s">
        <v>109</v>
      </c>
      <c r="EH17" s="7">
        <v>0</v>
      </c>
      <c r="EI17" s="7"/>
      <c r="EJ17" s="7"/>
      <c r="EK17" s="7"/>
      <c r="EL17" s="7"/>
      <c r="EM17" s="7"/>
      <c r="EN17" s="7"/>
      <c r="EO17" s="7">
        <v>100</v>
      </c>
      <c r="EP17" s="7">
        <v>0.5</v>
      </c>
      <c r="EQ17" s="7"/>
      <c r="ER17" s="7"/>
    </row>
    <row r="18" spans="1:148" x14ac:dyDescent="0.25">
      <c r="A18" s="6">
        <v>20241126</v>
      </c>
      <c r="B18" s="6" t="s">
        <v>110</v>
      </c>
      <c r="C18" s="6" t="s">
        <v>114</v>
      </c>
      <c r="D18" s="6">
        <v>2</v>
      </c>
      <c r="E18">
        <v>5</v>
      </c>
      <c r="F18" s="6" t="str">
        <f>CONCATENATE("KIT_",B18,"_",A18,"_",C18,"_",D18,"_",E18)</f>
        <v>KIT_MaAy_20241126_Nozzles_2_5</v>
      </c>
      <c r="G18" s="6" t="s">
        <v>111</v>
      </c>
      <c r="H18" s="7" t="s">
        <v>80</v>
      </c>
      <c r="I18" s="2">
        <v>0.105</v>
      </c>
      <c r="J18" s="2" t="s">
        <v>81</v>
      </c>
      <c r="K18" s="2" t="s">
        <v>82</v>
      </c>
      <c r="L18" s="2" t="s">
        <v>83</v>
      </c>
      <c r="M18" s="7">
        <v>600</v>
      </c>
      <c r="N18" s="7">
        <v>30</v>
      </c>
      <c r="O18" s="7" t="s">
        <v>84</v>
      </c>
      <c r="P18" s="7">
        <v>600</v>
      </c>
      <c r="Q18" s="7">
        <v>30</v>
      </c>
      <c r="R18" s="7" t="s">
        <v>85</v>
      </c>
      <c r="S18" s="7">
        <v>300</v>
      </c>
      <c r="T18" s="7">
        <v>100</v>
      </c>
      <c r="U18" s="7" t="s">
        <v>86</v>
      </c>
      <c r="V18" s="7" t="s">
        <v>87</v>
      </c>
      <c r="W18" s="7" t="s">
        <v>88</v>
      </c>
      <c r="X18" s="7" t="s">
        <v>89</v>
      </c>
      <c r="Y18" s="7">
        <v>10000</v>
      </c>
      <c r="Z18" s="7" t="s">
        <v>86</v>
      </c>
      <c r="AA18" s="3">
        <f t="shared" si="0"/>
        <v>1.8165964249382356</v>
      </c>
      <c r="AB18" s="7">
        <v>75</v>
      </c>
      <c r="AC18" s="7">
        <v>5</v>
      </c>
      <c r="AD18" s="7">
        <v>3000</v>
      </c>
      <c r="AE18" s="7">
        <v>30</v>
      </c>
      <c r="AF18" s="7">
        <v>1000</v>
      </c>
      <c r="AG18" s="7">
        <v>10</v>
      </c>
      <c r="AH18" s="7">
        <v>100</v>
      </c>
      <c r="AI18" s="7" t="s">
        <v>90</v>
      </c>
      <c r="AJ18" s="7"/>
      <c r="AK18" s="7" t="s">
        <v>91</v>
      </c>
      <c r="AL18" s="7" t="s">
        <v>92</v>
      </c>
      <c r="AM18" s="7" t="s">
        <v>93</v>
      </c>
      <c r="AN18" s="7" t="s">
        <v>94</v>
      </c>
      <c r="AO18" s="7">
        <v>800</v>
      </c>
      <c r="AP18" s="7" t="s">
        <v>95</v>
      </c>
      <c r="AQ18" s="7">
        <v>200</v>
      </c>
      <c r="AR18" s="7" t="s">
        <v>96</v>
      </c>
      <c r="AS18" s="7">
        <f t="shared" si="1"/>
        <v>1210.3858918461638</v>
      </c>
      <c r="AT18" s="7" t="s">
        <v>97</v>
      </c>
      <c r="AU18" s="7">
        <f t="shared" si="2"/>
        <v>371.37952644342118</v>
      </c>
      <c r="AV18" s="7" t="s">
        <v>98</v>
      </c>
      <c r="AW18" s="7">
        <f t="shared" si="3"/>
        <v>1203.698319474327</v>
      </c>
      <c r="AX18" s="7" t="s">
        <v>99</v>
      </c>
      <c r="AY18" s="7">
        <f t="shared" si="4"/>
        <v>322.40778780030365</v>
      </c>
      <c r="AZ18" s="7" t="s">
        <v>100</v>
      </c>
      <c r="BA18" s="7">
        <f t="shared" si="5"/>
        <v>765.55944728840302</v>
      </c>
      <c r="BB18" s="7">
        <v>100</v>
      </c>
      <c r="BC18" s="8">
        <v>5</v>
      </c>
      <c r="BD18" s="7">
        <v>500</v>
      </c>
      <c r="BE18" s="7">
        <v>10</v>
      </c>
      <c r="BF18" s="7">
        <v>500</v>
      </c>
      <c r="BG18" s="7">
        <v>5000</v>
      </c>
      <c r="BH18" s="7">
        <v>25</v>
      </c>
      <c r="BI18" s="7">
        <v>1000</v>
      </c>
      <c r="BJ18" s="5" t="s">
        <v>90</v>
      </c>
      <c r="BK18" s="5">
        <v>25</v>
      </c>
      <c r="BL18" s="5">
        <v>30</v>
      </c>
      <c r="BM18" s="5">
        <v>43</v>
      </c>
      <c r="BN18" s="5">
        <v>5</v>
      </c>
      <c r="BP18" s="5">
        <v>20</v>
      </c>
      <c r="BQ18" s="5" t="s">
        <v>111</v>
      </c>
      <c r="BR18" s="5">
        <v>15.89</v>
      </c>
      <c r="BS18" s="7">
        <v>10</v>
      </c>
      <c r="BT18" s="7">
        <v>140</v>
      </c>
      <c r="BU18" s="7" t="s">
        <v>90</v>
      </c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 t="s">
        <v>101</v>
      </c>
      <c r="CP18" s="7" t="s">
        <v>102</v>
      </c>
      <c r="CQ18" s="7" t="s">
        <v>112</v>
      </c>
      <c r="CR18" s="7">
        <v>0</v>
      </c>
      <c r="CS18" s="7"/>
      <c r="CT18" s="7"/>
      <c r="CU18" s="7"/>
      <c r="CV18" s="7"/>
      <c r="CW18" s="7"/>
      <c r="CX18" s="7"/>
      <c r="CY18" s="7">
        <v>1</v>
      </c>
      <c r="CZ18" s="7">
        <v>0.2</v>
      </c>
      <c r="DA18" s="7"/>
      <c r="DB18" s="7"/>
      <c r="DC18" s="7" t="s">
        <v>104</v>
      </c>
      <c r="DD18" s="7" t="s">
        <v>105</v>
      </c>
      <c r="DE18" s="7" t="s">
        <v>103</v>
      </c>
      <c r="DF18" s="7">
        <v>1</v>
      </c>
      <c r="DG18" s="7"/>
      <c r="DH18" s="7"/>
      <c r="DI18" s="7"/>
      <c r="DJ18" s="7">
        <v>400</v>
      </c>
      <c r="DK18" s="7">
        <v>460</v>
      </c>
      <c r="DL18" s="7"/>
      <c r="DM18" s="7">
        <v>20</v>
      </c>
      <c r="DN18" s="7">
        <v>0.2</v>
      </c>
      <c r="DO18" s="7"/>
      <c r="DP18" s="7"/>
      <c r="DQ18" s="7" t="s">
        <v>106</v>
      </c>
      <c r="DR18" s="7" t="s">
        <v>105</v>
      </c>
      <c r="DS18" s="7" t="s">
        <v>112</v>
      </c>
      <c r="DT18" s="7">
        <v>1</v>
      </c>
      <c r="DU18" s="7"/>
      <c r="DV18" s="7"/>
      <c r="DW18" s="7"/>
      <c r="DX18" s="7">
        <v>160</v>
      </c>
      <c r="DY18" s="7">
        <v>168</v>
      </c>
      <c r="DZ18" s="7"/>
      <c r="EA18" s="7">
        <v>5</v>
      </c>
      <c r="EB18" s="7">
        <v>0.2</v>
      </c>
      <c r="EC18" s="7"/>
      <c r="ED18" s="7"/>
      <c r="EE18" s="7" t="s">
        <v>107</v>
      </c>
      <c r="EF18" s="7" t="s">
        <v>108</v>
      </c>
      <c r="EG18" s="7" t="s">
        <v>109</v>
      </c>
      <c r="EH18" s="7">
        <v>0</v>
      </c>
      <c r="EI18" s="7"/>
      <c r="EJ18" s="7"/>
      <c r="EK18" s="7"/>
      <c r="EL18" s="7"/>
      <c r="EM18" s="7"/>
      <c r="EN18" s="7"/>
      <c r="EO18" s="7">
        <v>100</v>
      </c>
      <c r="EP18" s="7">
        <v>0.5</v>
      </c>
      <c r="EQ18" s="7"/>
      <c r="ER18" s="7"/>
    </row>
    <row r="19" spans="1:148" x14ac:dyDescent="0.25">
      <c r="A19" s="6">
        <v>20241206</v>
      </c>
      <c r="B19" s="6" t="s">
        <v>110</v>
      </c>
      <c r="C19" s="6" t="s">
        <v>115</v>
      </c>
      <c r="D19">
        <v>0</v>
      </c>
      <c r="E19">
        <v>0</v>
      </c>
      <c r="F19" s="6" t="str">
        <f t="shared" ref="F19:F30" si="7">CONCATENATE("KIT_",B19,"_",A19,"_",C19,"_",D19,"_",E19)</f>
        <v>KIT_MaAy_20241206_NozzlesTmH_0_0</v>
      </c>
      <c r="G19" t="s">
        <v>117</v>
      </c>
      <c r="H19" s="7" t="s">
        <v>80</v>
      </c>
      <c r="I19" s="2">
        <v>0.105</v>
      </c>
      <c r="J19" s="2" t="s">
        <v>81</v>
      </c>
      <c r="K19" s="2" t="s">
        <v>82</v>
      </c>
      <c r="L19" s="2" t="s">
        <v>83</v>
      </c>
      <c r="M19" s="7">
        <v>600</v>
      </c>
      <c r="N19" s="7">
        <v>30</v>
      </c>
      <c r="O19" s="7" t="s">
        <v>84</v>
      </c>
      <c r="P19" s="7">
        <v>600</v>
      </c>
      <c r="Q19" s="7">
        <v>30</v>
      </c>
      <c r="R19" s="7" t="s">
        <v>85</v>
      </c>
      <c r="S19" s="7">
        <v>300</v>
      </c>
      <c r="T19" s="7">
        <v>100</v>
      </c>
      <c r="U19" s="7" t="s">
        <v>86</v>
      </c>
      <c r="V19" s="7" t="s">
        <v>87</v>
      </c>
      <c r="W19" s="7" t="s">
        <v>88</v>
      </c>
      <c r="X19" s="7" t="s">
        <v>89</v>
      </c>
      <c r="Y19" s="7">
        <v>10000</v>
      </c>
      <c r="Z19" s="7" t="s">
        <v>86</v>
      </c>
      <c r="AA19" s="3">
        <f t="shared" si="0"/>
        <v>1.8165964249382356</v>
      </c>
      <c r="AB19" s="7">
        <v>75</v>
      </c>
      <c r="AC19" s="7">
        <v>5</v>
      </c>
      <c r="AD19" s="7">
        <v>3000</v>
      </c>
      <c r="AE19" s="7">
        <v>30</v>
      </c>
      <c r="AF19" s="7">
        <v>1000</v>
      </c>
      <c r="AG19" s="7">
        <v>10</v>
      </c>
      <c r="AH19" s="7">
        <v>100</v>
      </c>
      <c r="AI19" s="7" t="s">
        <v>90</v>
      </c>
      <c r="AJ19" s="7"/>
      <c r="AK19" s="7" t="s">
        <v>91</v>
      </c>
      <c r="AL19" s="7" t="s">
        <v>92</v>
      </c>
      <c r="AM19" s="7" t="s">
        <v>93</v>
      </c>
      <c r="AN19" s="7" t="s">
        <v>94</v>
      </c>
      <c r="AO19" s="7">
        <v>800</v>
      </c>
      <c r="AP19" s="7" t="s">
        <v>95</v>
      </c>
      <c r="AQ19" s="7">
        <v>200</v>
      </c>
      <c r="AR19" s="7" t="s">
        <v>96</v>
      </c>
      <c r="AS19" s="7">
        <f t="shared" si="1"/>
        <v>1210.3858918461638</v>
      </c>
      <c r="AT19" s="7" t="s">
        <v>97</v>
      </c>
      <c r="AU19" s="7">
        <f t="shared" si="2"/>
        <v>371.37952644342118</v>
      </c>
      <c r="AV19" s="7" t="s">
        <v>98</v>
      </c>
      <c r="AW19" s="7">
        <f t="shared" si="3"/>
        <v>1203.698319474327</v>
      </c>
      <c r="AX19" s="7" t="s">
        <v>99</v>
      </c>
      <c r="AY19" s="7">
        <f t="shared" si="4"/>
        <v>322.40778780030365</v>
      </c>
      <c r="AZ19" s="7" t="s">
        <v>100</v>
      </c>
      <c r="BA19" s="7">
        <f t="shared" si="5"/>
        <v>765.55944728840302</v>
      </c>
      <c r="BB19" s="7">
        <v>100</v>
      </c>
      <c r="BC19" s="8">
        <v>5</v>
      </c>
      <c r="BD19" s="7">
        <v>500</v>
      </c>
      <c r="BE19" s="7">
        <v>10</v>
      </c>
      <c r="BF19" s="7">
        <v>500</v>
      </c>
      <c r="BG19" s="7">
        <v>5000</v>
      </c>
      <c r="BH19" s="7">
        <v>25</v>
      </c>
      <c r="BI19" s="7">
        <v>1000</v>
      </c>
      <c r="BJ19" s="5" t="s">
        <v>90</v>
      </c>
      <c r="BK19" s="5">
        <v>25</v>
      </c>
      <c r="BL19" s="5">
        <v>25</v>
      </c>
      <c r="BM19" s="5">
        <v>38</v>
      </c>
      <c r="BN19" s="5">
        <v>3</v>
      </c>
      <c r="BP19" s="5">
        <v>20</v>
      </c>
      <c r="BQ19" s="5" t="s">
        <v>117</v>
      </c>
      <c r="BR19" s="5">
        <v>1.75</v>
      </c>
      <c r="BS19" s="7">
        <v>10</v>
      </c>
      <c r="BT19" s="7">
        <v>140</v>
      </c>
      <c r="BU19" s="7" t="s">
        <v>90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 t="s">
        <v>101</v>
      </c>
      <c r="CP19" s="7" t="s">
        <v>102</v>
      </c>
      <c r="CQ19" s="7" t="s">
        <v>112</v>
      </c>
      <c r="CR19" s="7">
        <v>0</v>
      </c>
      <c r="CS19" s="7"/>
      <c r="CT19" s="7"/>
      <c r="CU19" s="7"/>
      <c r="CV19" s="7"/>
      <c r="CW19" s="7"/>
      <c r="CX19" s="7"/>
      <c r="CY19" s="7">
        <v>1</v>
      </c>
      <c r="CZ19" s="7">
        <v>0.2</v>
      </c>
      <c r="DA19" s="7"/>
      <c r="DB19" s="7"/>
      <c r="DC19" s="7" t="s">
        <v>104</v>
      </c>
      <c r="DD19" s="7" t="s">
        <v>105</v>
      </c>
      <c r="DE19" s="7" t="s">
        <v>103</v>
      </c>
      <c r="DF19" s="7">
        <v>1</v>
      </c>
      <c r="DG19" s="7"/>
      <c r="DH19" s="7"/>
      <c r="DI19" s="7"/>
      <c r="DJ19" s="7">
        <v>400</v>
      </c>
      <c r="DK19" s="7">
        <v>460</v>
      </c>
      <c r="DL19" s="7"/>
      <c r="DM19" s="7">
        <v>20</v>
      </c>
      <c r="DN19" s="7">
        <v>0.2</v>
      </c>
      <c r="DO19" s="7"/>
      <c r="DP19" s="7"/>
      <c r="DQ19" s="7" t="s">
        <v>106</v>
      </c>
      <c r="DR19" s="7" t="s">
        <v>105</v>
      </c>
      <c r="DS19" s="7" t="s">
        <v>112</v>
      </c>
      <c r="DT19" s="7">
        <v>1</v>
      </c>
      <c r="DU19" s="7"/>
      <c r="DV19" s="7"/>
      <c r="DW19" s="7"/>
      <c r="DX19" s="7">
        <v>160</v>
      </c>
      <c r="DY19" s="7">
        <v>168</v>
      </c>
      <c r="DZ19" s="7"/>
      <c r="EA19" s="7">
        <v>5</v>
      </c>
      <c r="EB19" s="7">
        <v>0.2</v>
      </c>
      <c r="EC19" s="7"/>
      <c r="ED19" s="7"/>
      <c r="EE19" s="7" t="s">
        <v>107</v>
      </c>
      <c r="EF19" s="7" t="s">
        <v>108</v>
      </c>
      <c r="EG19" s="7" t="s">
        <v>109</v>
      </c>
      <c r="EH19" s="7">
        <v>0</v>
      </c>
      <c r="EI19" s="7"/>
      <c r="EJ19" s="7"/>
      <c r="EK19" s="7"/>
      <c r="EL19" s="7"/>
      <c r="EM19" s="7"/>
      <c r="EN19" s="7"/>
      <c r="EO19" s="7">
        <v>100</v>
      </c>
      <c r="EP19" s="7">
        <v>0.5</v>
      </c>
      <c r="EQ19" s="7"/>
      <c r="ER19" s="7"/>
    </row>
    <row r="20" spans="1:148" x14ac:dyDescent="0.25">
      <c r="A20" s="6">
        <v>20241206</v>
      </c>
      <c r="B20" s="6" t="s">
        <v>110</v>
      </c>
      <c r="C20" s="6" t="s">
        <v>115</v>
      </c>
      <c r="D20" s="6">
        <v>0</v>
      </c>
      <c r="E20">
        <v>1</v>
      </c>
      <c r="F20" s="6" t="str">
        <f t="shared" si="7"/>
        <v>KIT_MaAy_20241206_NozzlesTmH_0_1</v>
      </c>
      <c r="G20" s="6" t="s">
        <v>117</v>
      </c>
      <c r="H20" s="7" t="s">
        <v>80</v>
      </c>
      <c r="I20" s="2">
        <v>0.105</v>
      </c>
      <c r="J20" s="2" t="s">
        <v>81</v>
      </c>
      <c r="K20" s="2" t="s">
        <v>82</v>
      </c>
      <c r="L20" s="2" t="s">
        <v>83</v>
      </c>
      <c r="M20" s="7">
        <v>600</v>
      </c>
      <c r="N20" s="7">
        <v>30</v>
      </c>
      <c r="O20" s="7" t="s">
        <v>84</v>
      </c>
      <c r="P20" s="7">
        <v>600</v>
      </c>
      <c r="Q20" s="7">
        <v>30</v>
      </c>
      <c r="R20" s="7" t="s">
        <v>85</v>
      </c>
      <c r="S20" s="7">
        <v>300</v>
      </c>
      <c r="T20" s="7">
        <v>100</v>
      </c>
      <c r="U20" s="7" t="s">
        <v>86</v>
      </c>
      <c r="V20" s="7" t="s">
        <v>87</v>
      </c>
      <c r="W20" s="7" t="s">
        <v>88</v>
      </c>
      <c r="X20" s="7" t="s">
        <v>89</v>
      </c>
      <c r="Y20" s="7">
        <v>10000</v>
      </c>
      <c r="Z20" s="7" t="s">
        <v>86</v>
      </c>
      <c r="AA20" s="3">
        <f t="shared" si="0"/>
        <v>1.8165964249382356</v>
      </c>
      <c r="AB20" s="7">
        <v>75</v>
      </c>
      <c r="AC20" s="7">
        <v>5</v>
      </c>
      <c r="AD20" s="7">
        <v>3000</v>
      </c>
      <c r="AE20" s="7">
        <v>30</v>
      </c>
      <c r="AF20" s="7">
        <v>1000</v>
      </c>
      <c r="AG20" s="7">
        <v>10</v>
      </c>
      <c r="AH20" s="7">
        <v>100</v>
      </c>
      <c r="AI20" s="7" t="s">
        <v>90</v>
      </c>
      <c r="AJ20" s="7"/>
      <c r="AK20" s="7" t="s">
        <v>91</v>
      </c>
      <c r="AL20" s="7" t="s">
        <v>92</v>
      </c>
      <c r="AM20" s="7" t="s">
        <v>93</v>
      </c>
      <c r="AN20" s="7" t="s">
        <v>94</v>
      </c>
      <c r="AO20" s="7">
        <v>800</v>
      </c>
      <c r="AP20" s="7" t="s">
        <v>95</v>
      </c>
      <c r="AQ20" s="7">
        <v>200</v>
      </c>
      <c r="AR20" s="7" t="s">
        <v>96</v>
      </c>
      <c r="AS20" s="7">
        <f t="shared" si="1"/>
        <v>1210.3858918461638</v>
      </c>
      <c r="AT20" s="7" t="s">
        <v>97</v>
      </c>
      <c r="AU20" s="7">
        <f t="shared" si="2"/>
        <v>371.37952644342118</v>
      </c>
      <c r="AV20" s="7" t="s">
        <v>98</v>
      </c>
      <c r="AW20" s="7">
        <f t="shared" si="3"/>
        <v>1203.698319474327</v>
      </c>
      <c r="AX20" s="7" t="s">
        <v>99</v>
      </c>
      <c r="AY20" s="7">
        <f t="shared" si="4"/>
        <v>322.40778780030365</v>
      </c>
      <c r="AZ20" s="7" t="s">
        <v>100</v>
      </c>
      <c r="BA20" s="7">
        <f t="shared" si="5"/>
        <v>765.55944728840302</v>
      </c>
      <c r="BB20" s="7">
        <v>100</v>
      </c>
      <c r="BC20" s="8">
        <v>5</v>
      </c>
      <c r="BD20" s="7">
        <v>500</v>
      </c>
      <c r="BE20" s="7">
        <v>10</v>
      </c>
      <c r="BF20" s="7">
        <v>500</v>
      </c>
      <c r="BG20" s="7">
        <v>5000</v>
      </c>
      <c r="BH20" s="7">
        <v>25</v>
      </c>
      <c r="BI20" s="7">
        <v>1000</v>
      </c>
      <c r="BJ20" s="5" t="s">
        <v>90</v>
      </c>
      <c r="BK20" s="5">
        <v>25</v>
      </c>
      <c r="BL20" s="5">
        <v>25</v>
      </c>
      <c r="BM20" s="5">
        <v>38</v>
      </c>
      <c r="BN20" s="5">
        <v>3</v>
      </c>
      <c r="BP20" s="5">
        <v>20</v>
      </c>
      <c r="BQ20" s="5" t="s">
        <v>117</v>
      </c>
      <c r="BR20" s="5">
        <v>1.75</v>
      </c>
      <c r="BS20" s="7">
        <v>10</v>
      </c>
      <c r="BT20" s="7">
        <v>140</v>
      </c>
      <c r="BU20" s="7" t="s">
        <v>90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 t="s">
        <v>101</v>
      </c>
      <c r="CP20" s="7" t="s">
        <v>102</v>
      </c>
      <c r="CQ20" s="7" t="s">
        <v>112</v>
      </c>
      <c r="CR20" s="7">
        <v>0</v>
      </c>
      <c r="CS20" s="7"/>
      <c r="CT20" s="7"/>
      <c r="CU20" s="7"/>
      <c r="CV20" s="7"/>
      <c r="CW20" s="7"/>
      <c r="CX20" s="7"/>
      <c r="CY20" s="7">
        <v>1</v>
      </c>
      <c r="CZ20" s="7">
        <v>0.2</v>
      </c>
      <c r="DA20" s="7"/>
      <c r="DB20" s="7"/>
      <c r="DC20" s="7" t="s">
        <v>104</v>
      </c>
      <c r="DD20" s="7" t="s">
        <v>105</v>
      </c>
      <c r="DE20" s="7" t="s">
        <v>103</v>
      </c>
      <c r="DF20" s="7">
        <v>1</v>
      </c>
      <c r="DG20" s="7"/>
      <c r="DH20" s="7"/>
      <c r="DI20" s="7"/>
      <c r="DJ20" s="7">
        <v>400</v>
      </c>
      <c r="DK20" s="7">
        <v>460</v>
      </c>
      <c r="DL20" s="7"/>
      <c r="DM20" s="7">
        <v>20</v>
      </c>
      <c r="DN20" s="7">
        <v>0.2</v>
      </c>
      <c r="DO20" s="7"/>
      <c r="DP20" s="7"/>
      <c r="DQ20" s="7" t="s">
        <v>106</v>
      </c>
      <c r="DR20" s="7" t="s">
        <v>105</v>
      </c>
      <c r="DS20" s="7" t="s">
        <v>112</v>
      </c>
      <c r="DT20" s="7">
        <v>1</v>
      </c>
      <c r="DU20" s="7"/>
      <c r="DV20" s="7"/>
      <c r="DW20" s="7"/>
      <c r="DX20" s="7">
        <v>160</v>
      </c>
      <c r="DY20" s="7">
        <v>168</v>
      </c>
      <c r="DZ20" s="7"/>
      <c r="EA20" s="7">
        <v>5</v>
      </c>
      <c r="EB20" s="7">
        <v>0.2</v>
      </c>
      <c r="EC20" s="7"/>
      <c r="ED20" s="7"/>
      <c r="EE20" s="7" t="s">
        <v>107</v>
      </c>
      <c r="EF20" s="7" t="s">
        <v>108</v>
      </c>
      <c r="EG20" s="7" t="s">
        <v>109</v>
      </c>
      <c r="EH20" s="7">
        <v>0</v>
      </c>
      <c r="EI20" s="7"/>
      <c r="EJ20" s="7"/>
      <c r="EK20" s="7"/>
      <c r="EL20" s="7"/>
      <c r="EM20" s="7"/>
      <c r="EN20" s="7"/>
      <c r="EO20" s="7">
        <v>100</v>
      </c>
      <c r="EP20" s="7">
        <v>0.5</v>
      </c>
      <c r="EQ20" s="7"/>
      <c r="ER20" s="7"/>
    </row>
    <row r="21" spans="1:148" x14ac:dyDescent="0.25">
      <c r="A21" s="6">
        <v>20241206</v>
      </c>
      <c r="B21" s="6" t="s">
        <v>110</v>
      </c>
      <c r="C21" s="6" t="s">
        <v>115</v>
      </c>
      <c r="D21" s="6">
        <v>0</v>
      </c>
      <c r="E21">
        <v>2</v>
      </c>
      <c r="F21" s="6" t="str">
        <f t="shared" si="7"/>
        <v>KIT_MaAy_20241206_NozzlesTmH_0_2</v>
      </c>
      <c r="G21" s="6" t="s">
        <v>117</v>
      </c>
      <c r="H21" s="7" t="s">
        <v>80</v>
      </c>
      <c r="I21" s="2">
        <v>0.105</v>
      </c>
      <c r="J21" s="2" t="s">
        <v>81</v>
      </c>
      <c r="K21" s="2" t="s">
        <v>82</v>
      </c>
      <c r="L21" s="2" t="s">
        <v>83</v>
      </c>
      <c r="M21" s="7">
        <v>600</v>
      </c>
      <c r="N21" s="7">
        <v>30</v>
      </c>
      <c r="O21" s="7" t="s">
        <v>84</v>
      </c>
      <c r="P21" s="7">
        <v>600</v>
      </c>
      <c r="Q21" s="7">
        <v>30</v>
      </c>
      <c r="R21" s="7" t="s">
        <v>85</v>
      </c>
      <c r="S21" s="7">
        <v>300</v>
      </c>
      <c r="T21" s="7">
        <v>100</v>
      </c>
      <c r="U21" s="7" t="s">
        <v>86</v>
      </c>
      <c r="V21" s="7" t="s">
        <v>87</v>
      </c>
      <c r="W21" s="7" t="s">
        <v>88</v>
      </c>
      <c r="X21" s="7" t="s">
        <v>89</v>
      </c>
      <c r="Y21" s="7">
        <v>10000</v>
      </c>
      <c r="Z21" s="7" t="s">
        <v>86</v>
      </c>
      <c r="AA21" s="3">
        <f t="shared" si="0"/>
        <v>1.8165964249382356</v>
      </c>
      <c r="AB21" s="7">
        <v>75</v>
      </c>
      <c r="AC21" s="7">
        <v>5</v>
      </c>
      <c r="AD21" s="7">
        <v>3000</v>
      </c>
      <c r="AE21" s="7">
        <v>30</v>
      </c>
      <c r="AF21" s="7">
        <v>1000</v>
      </c>
      <c r="AG21" s="7">
        <v>10</v>
      </c>
      <c r="AH21" s="7">
        <v>100</v>
      </c>
      <c r="AI21" s="7" t="s">
        <v>90</v>
      </c>
      <c r="AJ21" s="7"/>
      <c r="AK21" s="7" t="s">
        <v>91</v>
      </c>
      <c r="AL21" s="7" t="s">
        <v>92</v>
      </c>
      <c r="AM21" s="7" t="s">
        <v>93</v>
      </c>
      <c r="AN21" s="7" t="s">
        <v>94</v>
      </c>
      <c r="AO21" s="7">
        <v>800</v>
      </c>
      <c r="AP21" s="7" t="s">
        <v>95</v>
      </c>
      <c r="AQ21" s="7">
        <v>200</v>
      </c>
      <c r="AR21" s="7" t="s">
        <v>96</v>
      </c>
      <c r="AS21" s="7">
        <f t="shared" si="1"/>
        <v>1210.3858918461638</v>
      </c>
      <c r="AT21" s="7" t="s">
        <v>97</v>
      </c>
      <c r="AU21" s="7">
        <f t="shared" si="2"/>
        <v>371.37952644342118</v>
      </c>
      <c r="AV21" s="7" t="s">
        <v>98</v>
      </c>
      <c r="AW21" s="7">
        <f t="shared" si="3"/>
        <v>1203.698319474327</v>
      </c>
      <c r="AX21" s="7" t="s">
        <v>99</v>
      </c>
      <c r="AY21" s="7">
        <f t="shared" si="4"/>
        <v>322.40778780030365</v>
      </c>
      <c r="AZ21" s="7" t="s">
        <v>100</v>
      </c>
      <c r="BA21" s="7">
        <f t="shared" si="5"/>
        <v>765.55944728840302</v>
      </c>
      <c r="BB21" s="7">
        <v>100</v>
      </c>
      <c r="BC21" s="8">
        <v>5</v>
      </c>
      <c r="BD21" s="7">
        <v>500</v>
      </c>
      <c r="BE21" s="7">
        <v>10</v>
      </c>
      <c r="BF21" s="7">
        <v>500</v>
      </c>
      <c r="BG21" s="7">
        <v>5000</v>
      </c>
      <c r="BH21" s="7">
        <v>25</v>
      </c>
      <c r="BI21" s="7">
        <v>1000</v>
      </c>
      <c r="BJ21" s="5" t="s">
        <v>90</v>
      </c>
      <c r="BK21" s="5">
        <v>25</v>
      </c>
      <c r="BL21" s="5">
        <v>25</v>
      </c>
      <c r="BM21" s="5">
        <v>38</v>
      </c>
      <c r="BN21" s="5">
        <v>3</v>
      </c>
      <c r="BP21" s="5">
        <v>20</v>
      </c>
      <c r="BQ21" s="5" t="s">
        <v>117</v>
      </c>
      <c r="BR21" s="5">
        <v>1.75</v>
      </c>
      <c r="BS21" s="7">
        <v>10</v>
      </c>
      <c r="BT21" s="7">
        <v>140</v>
      </c>
      <c r="BU21" s="7" t="s">
        <v>90</v>
      </c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 t="s">
        <v>101</v>
      </c>
      <c r="CP21" s="7" t="s">
        <v>102</v>
      </c>
      <c r="CQ21" s="7" t="s">
        <v>112</v>
      </c>
      <c r="CR21" s="7">
        <v>0</v>
      </c>
      <c r="CS21" s="7"/>
      <c r="CT21" s="7"/>
      <c r="CU21" s="7"/>
      <c r="CV21" s="7"/>
      <c r="CW21" s="7"/>
      <c r="CX21" s="7"/>
      <c r="CY21" s="7">
        <v>1</v>
      </c>
      <c r="CZ21" s="7">
        <v>0.2</v>
      </c>
      <c r="DA21" s="7"/>
      <c r="DB21" s="7"/>
      <c r="DC21" s="7" t="s">
        <v>104</v>
      </c>
      <c r="DD21" s="7" t="s">
        <v>105</v>
      </c>
      <c r="DE21" s="7" t="s">
        <v>103</v>
      </c>
      <c r="DF21" s="7">
        <v>1</v>
      </c>
      <c r="DG21" s="7"/>
      <c r="DH21" s="7"/>
      <c r="DI21" s="7"/>
      <c r="DJ21" s="7">
        <v>400</v>
      </c>
      <c r="DK21" s="7">
        <v>460</v>
      </c>
      <c r="DL21" s="7"/>
      <c r="DM21" s="7">
        <v>20</v>
      </c>
      <c r="DN21" s="7">
        <v>0.2</v>
      </c>
      <c r="DO21" s="7"/>
      <c r="DP21" s="7"/>
      <c r="DQ21" s="7" t="s">
        <v>106</v>
      </c>
      <c r="DR21" s="7" t="s">
        <v>105</v>
      </c>
      <c r="DS21" s="7" t="s">
        <v>112</v>
      </c>
      <c r="DT21" s="7">
        <v>1</v>
      </c>
      <c r="DU21" s="7"/>
      <c r="DV21" s="7"/>
      <c r="DW21" s="7"/>
      <c r="DX21" s="7">
        <v>160</v>
      </c>
      <c r="DY21" s="7">
        <v>168</v>
      </c>
      <c r="DZ21" s="7"/>
      <c r="EA21" s="7">
        <v>5</v>
      </c>
      <c r="EB21" s="7">
        <v>0.2</v>
      </c>
      <c r="EC21" s="7"/>
      <c r="ED21" s="7"/>
      <c r="EE21" s="7" t="s">
        <v>107</v>
      </c>
      <c r="EF21" s="7" t="s">
        <v>108</v>
      </c>
      <c r="EG21" s="7" t="s">
        <v>109</v>
      </c>
      <c r="EH21" s="7">
        <v>0</v>
      </c>
      <c r="EI21" s="7"/>
      <c r="EJ21" s="7"/>
      <c r="EK21" s="7"/>
      <c r="EL21" s="7"/>
      <c r="EM21" s="7"/>
      <c r="EN21" s="7"/>
      <c r="EO21" s="7">
        <v>100</v>
      </c>
      <c r="EP21" s="7">
        <v>0.5</v>
      </c>
      <c r="EQ21" s="7"/>
      <c r="ER21" s="7"/>
    </row>
    <row r="22" spans="1:148" x14ac:dyDescent="0.25">
      <c r="A22" s="6">
        <v>20241206</v>
      </c>
      <c r="B22" s="6" t="s">
        <v>110</v>
      </c>
      <c r="C22" s="6" t="s">
        <v>115</v>
      </c>
      <c r="D22" s="6">
        <v>0</v>
      </c>
      <c r="E22">
        <v>3</v>
      </c>
      <c r="F22" s="6" t="str">
        <f t="shared" si="7"/>
        <v>KIT_MaAy_20241206_NozzlesTmH_0_3</v>
      </c>
      <c r="G22" s="6" t="s">
        <v>117</v>
      </c>
      <c r="H22" s="7" t="s">
        <v>80</v>
      </c>
      <c r="I22" s="2">
        <v>0.105</v>
      </c>
      <c r="J22" s="2" t="s">
        <v>81</v>
      </c>
      <c r="K22" s="2" t="s">
        <v>82</v>
      </c>
      <c r="L22" s="2" t="s">
        <v>83</v>
      </c>
      <c r="M22" s="7">
        <v>600</v>
      </c>
      <c r="N22" s="7">
        <v>30</v>
      </c>
      <c r="O22" s="7" t="s">
        <v>84</v>
      </c>
      <c r="P22" s="7">
        <v>600</v>
      </c>
      <c r="Q22" s="7">
        <v>30</v>
      </c>
      <c r="R22" s="7" t="s">
        <v>85</v>
      </c>
      <c r="S22" s="7">
        <v>300</v>
      </c>
      <c r="T22" s="7">
        <v>100</v>
      </c>
      <c r="U22" s="7" t="s">
        <v>86</v>
      </c>
      <c r="V22" s="7" t="s">
        <v>87</v>
      </c>
      <c r="W22" s="7" t="s">
        <v>88</v>
      </c>
      <c r="X22" s="7" t="s">
        <v>89</v>
      </c>
      <c r="Y22" s="7">
        <v>10000</v>
      </c>
      <c r="Z22" s="7" t="s">
        <v>86</v>
      </c>
      <c r="AA22" s="3">
        <f t="shared" si="0"/>
        <v>1.8165964249382356</v>
      </c>
      <c r="AB22" s="7">
        <v>75</v>
      </c>
      <c r="AC22" s="7">
        <v>5</v>
      </c>
      <c r="AD22" s="7">
        <v>3000</v>
      </c>
      <c r="AE22" s="7">
        <v>30</v>
      </c>
      <c r="AF22" s="7">
        <v>1000</v>
      </c>
      <c r="AG22" s="7">
        <v>10</v>
      </c>
      <c r="AH22" s="7">
        <v>100</v>
      </c>
      <c r="AI22" s="7" t="s">
        <v>90</v>
      </c>
      <c r="AJ22" s="7"/>
      <c r="AK22" s="7" t="s">
        <v>91</v>
      </c>
      <c r="AL22" s="7" t="s">
        <v>92</v>
      </c>
      <c r="AM22" s="7" t="s">
        <v>93</v>
      </c>
      <c r="AN22" s="7" t="s">
        <v>94</v>
      </c>
      <c r="AO22" s="7">
        <v>800</v>
      </c>
      <c r="AP22" s="7" t="s">
        <v>95</v>
      </c>
      <c r="AQ22" s="7">
        <v>200</v>
      </c>
      <c r="AR22" s="7" t="s">
        <v>96</v>
      </c>
      <c r="AS22" s="7">
        <f t="shared" si="1"/>
        <v>1210.3858918461638</v>
      </c>
      <c r="AT22" s="7" t="s">
        <v>97</v>
      </c>
      <c r="AU22" s="7">
        <f t="shared" si="2"/>
        <v>371.37952644342118</v>
      </c>
      <c r="AV22" s="7" t="s">
        <v>98</v>
      </c>
      <c r="AW22" s="7">
        <f t="shared" si="3"/>
        <v>1203.698319474327</v>
      </c>
      <c r="AX22" s="7" t="s">
        <v>99</v>
      </c>
      <c r="AY22" s="7">
        <f t="shared" si="4"/>
        <v>322.40778780030365</v>
      </c>
      <c r="AZ22" s="7" t="s">
        <v>100</v>
      </c>
      <c r="BA22" s="7">
        <f t="shared" si="5"/>
        <v>765.55944728840302</v>
      </c>
      <c r="BB22" s="7">
        <v>100</v>
      </c>
      <c r="BC22" s="8">
        <v>5</v>
      </c>
      <c r="BD22" s="7">
        <v>500</v>
      </c>
      <c r="BE22" s="7">
        <v>10</v>
      </c>
      <c r="BF22" s="7">
        <v>500</v>
      </c>
      <c r="BG22" s="7">
        <v>5000</v>
      </c>
      <c r="BH22" s="7">
        <v>25</v>
      </c>
      <c r="BI22" s="7">
        <v>1000</v>
      </c>
      <c r="BJ22" s="5" t="s">
        <v>90</v>
      </c>
      <c r="BK22" s="5">
        <v>25</v>
      </c>
      <c r="BL22" s="5">
        <v>25</v>
      </c>
      <c r="BM22" s="5">
        <v>45</v>
      </c>
      <c r="BN22" s="5">
        <v>5</v>
      </c>
      <c r="BP22" s="5">
        <v>20</v>
      </c>
      <c r="BQ22" s="5" t="s">
        <v>117</v>
      </c>
      <c r="BR22" s="5">
        <v>1.75</v>
      </c>
      <c r="BS22" s="7">
        <v>10</v>
      </c>
      <c r="BT22" s="7">
        <v>140</v>
      </c>
      <c r="BU22" s="7" t="s">
        <v>90</v>
      </c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 t="s">
        <v>101</v>
      </c>
      <c r="CP22" s="7" t="s">
        <v>102</v>
      </c>
      <c r="CQ22" s="7" t="s">
        <v>112</v>
      </c>
      <c r="CR22" s="7">
        <v>0</v>
      </c>
      <c r="CS22" s="7"/>
      <c r="CT22" s="7"/>
      <c r="CU22" s="7"/>
      <c r="CV22" s="7"/>
      <c r="CW22" s="7"/>
      <c r="CX22" s="7"/>
      <c r="CY22" s="7">
        <v>1</v>
      </c>
      <c r="CZ22" s="7">
        <v>0.2</v>
      </c>
      <c r="DA22" s="7"/>
      <c r="DB22" s="7"/>
      <c r="DC22" s="7" t="s">
        <v>104</v>
      </c>
      <c r="DD22" s="7" t="s">
        <v>105</v>
      </c>
      <c r="DE22" s="7" t="s">
        <v>103</v>
      </c>
      <c r="DF22" s="7">
        <v>1</v>
      </c>
      <c r="DG22" s="7"/>
      <c r="DH22" s="7"/>
      <c r="DI22" s="7"/>
      <c r="DJ22" s="7">
        <v>400</v>
      </c>
      <c r="DK22" s="7">
        <v>460</v>
      </c>
      <c r="DL22" s="7"/>
      <c r="DM22" s="7">
        <v>20</v>
      </c>
      <c r="DN22" s="7">
        <v>0.2</v>
      </c>
      <c r="DO22" s="7"/>
      <c r="DP22" s="7"/>
      <c r="DQ22" s="7" t="s">
        <v>106</v>
      </c>
      <c r="DR22" s="7" t="s">
        <v>105</v>
      </c>
      <c r="DS22" s="7" t="s">
        <v>112</v>
      </c>
      <c r="DT22" s="7">
        <v>1</v>
      </c>
      <c r="DU22" s="7"/>
      <c r="DV22" s="7"/>
      <c r="DW22" s="7"/>
      <c r="DX22" s="7">
        <v>160</v>
      </c>
      <c r="DY22" s="7">
        <v>168</v>
      </c>
      <c r="DZ22" s="7"/>
      <c r="EA22" s="7">
        <v>5</v>
      </c>
      <c r="EB22" s="7">
        <v>0.2</v>
      </c>
      <c r="EC22" s="7"/>
      <c r="ED22" s="7"/>
      <c r="EE22" s="7" t="s">
        <v>107</v>
      </c>
      <c r="EF22" s="7" t="s">
        <v>108</v>
      </c>
      <c r="EG22" s="7" t="s">
        <v>109</v>
      </c>
      <c r="EH22" s="7">
        <v>0</v>
      </c>
      <c r="EI22" s="7"/>
      <c r="EJ22" s="7"/>
      <c r="EK22" s="7"/>
      <c r="EL22" s="7"/>
      <c r="EM22" s="7"/>
      <c r="EN22" s="7"/>
      <c r="EO22" s="7">
        <v>100</v>
      </c>
      <c r="EP22" s="7">
        <v>0.5</v>
      </c>
      <c r="EQ22" s="7"/>
      <c r="ER22" s="7"/>
    </row>
    <row r="23" spans="1:148" x14ac:dyDescent="0.25">
      <c r="A23" s="6">
        <v>20241206</v>
      </c>
      <c r="B23" s="6" t="s">
        <v>110</v>
      </c>
      <c r="C23" s="6" t="s">
        <v>115</v>
      </c>
      <c r="D23" s="6">
        <v>0</v>
      </c>
      <c r="E23">
        <v>4</v>
      </c>
      <c r="F23" s="6" t="str">
        <f t="shared" si="7"/>
        <v>KIT_MaAy_20241206_NozzlesTmH_0_4</v>
      </c>
      <c r="G23" s="6" t="s">
        <v>117</v>
      </c>
      <c r="H23" s="7" t="s">
        <v>80</v>
      </c>
      <c r="I23" s="2">
        <v>0.105</v>
      </c>
      <c r="J23" s="2" t="s">
        <v>81</v>
      </c>
      <c r="K23" s="2" t="s">
        <v>82</v>
      </c>
      <c r="L23" s="2" t="s">
        <v>83</v>
      </c>
      <c r="M23" s="7">
        <v>600</v>
      </c>
      <c r="N23" s="7">
        <v>30</v>
      </c>
      <c r="O23" s="7" t="s">
        <v>84</v>
      </c>
      <c r="P23" s="7">
        <v>600</v>
      </c>
      <c r="Q23" s="7">
        <v>30</v>
      </c>
      <c r="R23" s="7" t="s">
        <v>85</v>
      </c>
      <c r="S23" s="7">
        <v>300</v>
      </c>
      <c r="T23" s="7">
        <v>100</v>
      </c>
      <c r="U23" s="7" t="s">
        <v>86</v>
      </c>
      <c r="V23" s="7" t="s">
        <v>87</v>
      </c>
      <c r="W23" s="7" t="s">
        <v>88</v>
      </c>
      <c r="X23" s="7" t="s">
        <v>89</v>
      </c>
      <c r="Y23" s="7">
        <v>10000</v>
      </c>
      <c r="Z23" s="7" t="s">
        <v>86</v>
      </c>
      <c r="AA23" s="3">
        <f t="shared" si="0"/>
        <v>1.8165964249382356</v>
      </c>
      <c r="AB23" s="7">
        <v>75</v>
      </c>
      <c r="AC23" s="7">
        <v>5</v>
      </c>
      <c r="AD23" s="7">
        <v>3000</v>
      </c>
      <c r="AE23" s="7">
        <v>30</v>
      </c>
      <c r="AF23" s="7">
        <v>1000</v>
      </c>
      <c r="AG23" s="7">
        <v>10</v>
      </c>
      <c r="AH23" s="7">
        <v>100</v>
      </c>
      <c r="AI23" s="7" t="s">
        <v>90</v>
      </c>
      <c r="AJ23" s="7"/>
      <c r="AK23" s="7" t="s">
        <v>91</v>
      </c>
      <c r="AL23" s="7" t="s">
        <v>92</v>
      </c>
      <c r="AM23" s="7" t="s">
        <v>93</v>
      </c>
      <c r="AN23" s="7" t="s">
        <v>94</v>
      </c>
      <c r="AO23" s="7">
        <v>800</v>
      </c>
      <c r="AP23" s="7" t="s">
        <v>95</v>
      </c>
      <c r="AQ23" s="7">
        <v>200</v>
      </c>
      <c r="AR23" s="7" t="s">
        <v>96</v>
      </c>
      <c r="AS23" s="7">
        <f t="shared" si="1"/>
        <v>1210.3858918461638</v>
      </c>
      <c r="AT23" s="7" t="s">
        <v>97</v>
      </c>
      <c r="AU23" s="7">
        <f t="shared" si="2"/>
        <v>371.37952644342118</v>
      </c>
      <c r="AV23" s="7" t="s">
        <v>98</v>
      </c>
      <c r="AW23" s="7">
        <f t="shared" si="3"/>
        <v>1203.698319474327</v>
      </c>
      <c r="AX23" s="7" t="s">
        <v>99</v>
      </c>
      <c r="AY23" s="7">
        <f t="shared" si="4"/>
        <v>322.40778780030365</v>
      </c>
      <c r="AZ23" s="7" t="s">
        <v>100</v>
      </c>
      <c r="BA23" s="7">
        <f t="shared" si="5"/>
        <v>765.55944728840302</v>
      </c>
      <c r="BB23" s="7">
        <v>100</v>
      </c>
      <c r="BC23" s="8">
        <v>5</v>
      </c>
      <c r="BD23" s="7">
        <v>500</v>
      </c>
      <c r="BE23" s="7">
        <v>10</v>
      </c>
      <c r="BF23" s="7">
        <v>500</v>
      </c>
      <c r="BG23" s="7">
        <v>5000</v>
      </c>
      <c r="BH23" s="7">
        <v>25</v>
      </c>
      <c r="BI23" s="7">
        <v>1000</v>
      </c>
      <c r="BJ23" s="5" t="s">
        <v>90</v>
      </c>
      <c r="BK23" s="5">
        <v>25</v>
      </c>
      <c r="BL23" s="5">
        <v>25</v>
      </c>
      <c r="BM23" s="5">
        <v>45</v>
      </c>
      <c r="BN23" s="5">
        <v>5</v>
      </c>
      <c r="BP23" s="5">
        <v>20</v>
      </c>
      <c r="BQ23" s="5" t="s">
        <v>117</v>
      </c>
      <c r="BR23" s="5">
        <v>1.75</v>
      </c>
      <c r="BS23" s="7">
        <v>10</v>
      </c>
      <c r="BT23" s="7">
        <v>140</v>
      </c>
      <c r="BU23" s="7" t="s">
        <v>90</v>
      </c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 t="s">
        <v>101</v>
      </c>
      <c r="CP23" s="7" t="s">
        <v>102</v>
      </c>
      <c r="CQ23" s="7" t="s">
        <v>112</v>
      </c>
      <c r="CR23" s="7">
        <v>0</v>
      </c>
      <c r="CS23" s="7"/>
      <c r="CT23" s="7"/>
      <c r="CU23" s="7"/>
      <c r="CV23" s="7"/>
      <c r="CW23" s="7"/>
      <c r="CX23" s="7"/>
      <c r="CY23" s="7">
        <v>1</v>
      </c>
      <c r="CZ23" s="7">
        <v>0.2</v>
      </c>
      <c r="DA23" s="7"/>
      <c r="DB23" s="7"/>
      <c r="DC23" s="7" t="s">
        <v>104</v>
      </c>
      <c r="DD23" s="7" t="s">
        <v>105</v>
      </c>
      <c r="DE23" s="7" t="s">
        <v>103</v>
      </c>
      <c r="DF23" s="7">
        <v>1</v>
      </c>
      <c r="DG23" s="7"/>
      <c r="DH23" s="7"/>
      <c r="DI23" s="7"/>
      <c r="DJ23" s="7">
        <v>400</v>
      </c>
      <c r="DK23" s="7">
        <v>460</v>
      </c>
      <c r="DL23" s="7"/>
      <c r="DM23" s="7">
        <v>20</v>
      </c>
      <c r="DN23" s="7">
        <v>0.2</v>
      </c>
      <c r="DO23" s="7"/>
      <c r="DP23" s="7"/>
      <c r="DQ23" s="7" t="s">
        <v>106</v>
      </c>
      <c r="DR23" s="7" t="s">
        <v>105</v>
      </c>
      <c r="DS23" s="7" t="s">
        <v>112</v>
      </c>
      <c r="DT23" s="7">
        <v>1</v>
      </c>
      <c r="DU23" s="7"/>
      <c r="DV23" s="7"/>
      <c r="DW23" s="7"/>
      <c r="DX23" s="7">
        <v>160</v>
      </c>
      <c r="DY23" s="7">
        <v>168</v>
      </c>
      <c r="DZ23" s="7"/>
      <c r="EA23" s="7">
        <v>5</v>
      </c>
      <c r="EB23" s="7">
        <v>0.2</v>
      </c>
      <c r="EC23" s="7"/>
      <c r="ED23" s="7"/>
      <c r="EE23" s="7" t="s">
        <v>107</v>
      </c>
      <c r="EF23" s="7" t="s">
        <v>108</v>
      </c>
      <c r="EG23" s="7" t="s">
        <v>109</v>
      </c>
      <c r="EH23" s="7">
        <v>0</v>
      </c>
      <c r="EI23" s="7"/>
      <c r="EJ23" s="7"/>
      <c r="EK23" s="7"/>
      <c r="EL23" s="7"/>
      <c r="EM23" s="7"/>
      <c r="EN23" s="7"/>
      <c r="EO23" s="7">
        <v>100</v>
      </c>
      <c r="EP23" s="7">
        <v>0.5</v>
      </c>
      <c r="EQ23" s="7"/>
      <c r="ER23" s="7"/>
    </row>
    <row r="24" spans="1:148" x14ac:dyDescent="0.25">
      <c r="A24" s="6">
        <v>20241206</v>
      </c>
      <c r="B24" s="6" t="s">
        <v>110</v>
      </c>
      <c r="C24" s="6" t="s">
        <v>115</v>
      </c>
      <c r="D24" s="6">
        <v>0</v>
      </c>
      <c r="E24">
        <v>5</v>
      </c>
      <c r="F24" s="6" t="str">
        <f t="shared" si="7"/>
        <v>KIT_MaAy_20241206_NozzlesTmH_0_5</v>
      </c>
      <c r="G24" s="6" t="s">
        <v>117</v>
      </c>
      <c r="H24" s="7" t="s">
        <v>80</v>
      </c>
      <c r="I24" s="2">
        <v>0.105</v>
      </c>
      <c r="J24" s="2" t="s">
        <v>81</v>
      </c>
      <c r="K24" s="2" t="s">
        <v>82</v>
      </c>
      <c r="L24" s="2" t="s">
        <v>83</v>
      </c>
      <c r="M24" s="7">
        <v>600</v>
      </c>
      <c r="N24" s="7">
        <v>30</v>
      </c>
      <c r="O24" s="7" t="s">
        <v>84</v>
      </c>
      <c r="P24" s="7">
        <v>600</v>
      </c>
      <c r="Q24" s="7">
        <v>30</v>
      </c>
      <c r="R24" s="7" t="s">
        <v>85</v>
      </c>
      <c r="S24" s="7">
        <v>300</v>
      </c>
      <c r="T24" s="7">
        <v>100</v>
      </c>
      <c r="U24" s="7" t="s">
        <v>86</v>
      </c>
      <c r="V24" s="7" t="s">
        <v>87</v>
      </c>
      <c r="W24" s="7" t="s">
        <v>88</v>
      </c>
      <c r="X24" s="7" t="s">
        <v>89</v>
      </c>
      <c r="Y24" s="7">
        <v>10000</v>
      </c>
      <c r="Z24" s="7" t="s">
        <v>86</v>
      </c>
      <c r="AA24" s="3">
        <f t="shared" si="0"/>
        <v>1.8165964249382356</v>
      </c>
      <c r="AB24" s="7">
        <v>75</v>
      </c>
      <c r="AC24" s="7">
        <v>5</v>
      </c>
      <c r="AD24" s="7">
        <v>3000</v>
      </c>
      <c r="AE24" s="7">
        <v>30</v>
      </c>
      <c r="AF24" s="7">
        <v>1000</v>
      </c>
      <c r="AG24" s="7">
        <v>10</v>
      </c>
      <c r="AH24" s="7">
        <v>100</v>
      </c>
      <c r="AI24" s="7" t="s">
        <v>90</v>
      </c>
      <c r="AJ24" s="7"/>
      <c r="AK24" s="7" t="s">
        <v>91</v>
      </c>
      <c r="AL24" s="7" t="s">
        <v>92</v>
      </c>
      <c r="AM24" s="7" t="s">
        <v>93</v>
      </c>
      <c r="AN24" s="7" t="s">
        <v>94</v>
      </c>
      <c r="AO24" s="7">
        <v>800</v>
      </c>
      <c r="AP24" s="7" t="s">
        <v>95</v>
      </c>
      <c r="AQ24" s="7">
        <v>200</v>
      </c>
      <c r="AR24" s="7" t="s">
        <v>96</v>
      </c>
      <c r="AS24" s="7">
        <f t="shared" si="1"/>
        <v>1210.3858918461638</v>
      </c>
      <c r="AT24" s="7" t="s">
        <v>97</v>
      </c>
      <c r="AU24" s="7">
        <f t="shared" si="2"/>
        <v>371.37952644342118</v>
      </c>
      <c r="AV24" s="7" t="s">
        <v>98</v>
      </c>
      <c r="AW24" s="7">
        <f t="shared" si="3"/>
        <v>1203.698319474327</v>
      </c>
      <c r="AX24" s="7" t="s">
        <v>99</v>
      </c>
      <c r="AY24" s="7">
        <f t="shared" si="4"/>
        <v>322.40778780030365</v>
      </c>
      <c r="AZ24" s="7" t="s">
        <v>100</v>
      </c>
      <c r="BA24" s="7">
        <f t="shared" si="5"/>
        <v>765.55944728840302</v>
      </c>
      <c r="BB24" s="7">
        <v>100</v>
      </c>
      <c r="BC24" s="8">
        <v>5</v>
      </c>
      <c r="BD24" s="7">
        <v>500</v>
      </c>
      <c r="BE24" s="7">
        <v>10</v>
      </c>
      <c r="BF24" s="7">
        <v>500</v>
      </c>
      <c r="BG24" s="7">
        <v>5000</v>
      </c>
      <c r="BH24" s="7">
        <v>25</v>
      </c>
      <c r="BI24" s="7">
        <v>1000</v>
      </c>
      <c r="BJ24" s="5" t="s">
        <v>90</v>
      </c>
      <c r="BK24" s="5">
        <v>25</v>
      </c>
      <c r="BL24" s="5">
        <v>25</v>
      </c>
      <c r="BM24" s="5">
        <v>45</v>
      </c>
      <c r="BN24" s="5">
        <v>5</v>
      </c>
      <c r="BP24" s="5">
        <v>20</v>
      </c>
      <c r="BQ24" s="5" t="s">
        <v>117</v>
      </c>
      <c r="BR24" s="5">
        <v>1.75</v>
      </c>
      <c r="BS24" s="7">
        <v>10</v>
      </c>
      <c r="BT24" s="7">
        <v>140</v>
      </c>
      <c r="BU24" s="7" t="s">
        <v>90</v>
      </c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 t="s">
        <v>101</v>
      </c>
      <c r="CP24" s="7" t="s">
        <v>102</v>
      </c>
      <c r="CQ24" s="7" t="s">
        <v>112</v>
      </c>
      <c r="CR24" s="7">
        <v>0</v>
      </c>
      <c r="CS24" s="7"/>
      <c r="CT24" s="7"/>
      <c r="CU24" s="7"/>
      <c r="CV24" s="7"/>
      <c r="CW24" s="7"/>
      <c r="CX24" s="7"/>
      <c r="CY24" s="7">
        <v>1</v>
      </c>
      <c r="CZ24" s="7">
        <v>0.2</v>
      </c>
      <c r="DA24" s="7"/>
      <c r="DB24" s="7"/>
      <c r="DC24" s="7" t="s">
        <v>104</v>
      </c>
      <c r="DD24" s="7" t="s">
        <v>105</v>
      </c>
      <c r="DE24" s="7" t="s">
        <v>103</v>
      </c>
      <c r="DF24" s="7">
        <v>1</v>
      </c>
      <c r="DG24" s="7"/>
      <c r="DH24" s="7"/>
      <c r="DI24" s="7"/>
      <c r="DJ24" s="7">
        <v>400</v>
      </c>
      <c r="DK24" s="7">
        <v>460</v>
      </c>
      <c r="DL24" s="7"/>
      <c r="DM24" s="7">
        <v>20</v>
      </c>
      <c r="DN24" s="7">
        <v>0.2</v>
      </c>
      <c r="DO24" s="7"/>
      <c r="DP24" s="7"/>
      <c r="DQ24" s="7" t="s">
        <v>106</v>
      </c>
      <c r="DR24" s="7" t="s">
        <v>105</v>
      </c>
      <c r="DS24" s="7" t="s">
        <v>112</v>
      </c>
      <c r="DT24" s="7">
        <v>1</v>
      </c>
      <c r="DU24" s="7"/>
      <c r="DV24" s="7"/>
      <c r="DW24" s="7"/>
      <c r="DX24" s="7">
        <v>160</v>
      </c>
      <c r="DY24" s="7">
        <v>168</v>
      </c>
      <c r="DZ24" s="7"/>
      <c r="EA24" s="7">
        <v>5</v>
      </c>
      <c r="EB24" s="7">
        <v>0.2</v>
      </c>
      <c r="EC24" s="7"/>
      <c r="ED24" s="7"/>
      <c r="EE24" s="7" t="s">
        <v>107</v>
      </c>
      <c r="EF24" s="7" t="s">
        <v>108</v>
      </c>
      <c r="EG24" s="7" t="s">
        <v>109</v>
      </c>
      <c r="EH24" s="7">
        <v>0</v>
      </c>
      <c r="EI24" s="7"/>
      <c r="EJ24" s="7"/>
      <c r="EK24" s="7"/>
      <c r="EL24" s="7"/>
      <c r="EM24" s="7"/>
      <c r="EN24" s="7"/>
      <c r="EO24" s="7">
        <v>100</v>
      </c>
      <c r="EP24" s="7">
        <v>0.5</v>
      </c>
      <c r="EQ24" s="7"/>
      <c r="ER24" s="7"/>
    </row>
    <row r="25" spans="1:148" x14ac:dyDescent="0.25">
      <c r="A25" s="6">
        <v>20241206</v>
      </c>
      <c r="B25" s="6" t="s">
        <v>110</v>
      </c>
      <c r="C25" s="6" t="s">
        <v>115</v>
      </c>
      <c r="D25">
        <v>1</v>
      </c>
      <c r="E25">
        <v>0</v>
      </c>
      <c r="F25" s="6" t="str">
        <f t="shared" si="7"/>
        <v>KIT_MaAy_20241206_NozzlesTmH_1_0</v>
      </c>
      <c r="G25" t="s">
        <v>118</v>
      </c>
      <c r="H25" s="7" t="s">
        <v>80</v>
      </c>
      <c r="I25" s="2">
        <v>0.105</v>
      </c>
      <c r="J25" s="2" t="s">
        <v>81</v>
      </c>
      <c r="K25" s="2" t="s">
        <v>82</v>
      </c>
      <c r="L25" s="2" t="s">
        <v>83</v>
      </c>
      <c r="M25" s="7">
        <v>600</v>
      </c>
      <c r="N25" s="7">
        <v>30</v>
      </c>
      <c r="O25" s="7" t="s">
        <v>84</v>
      </c>
      <c r="P25" s="7">
        <v>600</v>
      </c>
      <c r="Q25" s="7">
        <v>30</v>
      </c>
      <c r="R25" s="7" t="s">
        <v>85</v>
      </c>
      <c r="S25" s="7">
        <v>300</v>
      </c>
      <c r="T25" s="7">
        <v>100</v>
      </c>
      <c r="U25" s="7" t="s">
        <v>86</v>
      </c>
      <c r="V25" s="7" t="s">
        <v>87</v>
      </c>
      <c r="W25" s="7" t="s">
        <v>88</v>
      </c>
      <c r="X25" s="7" t="s">
        <v>89</v>
      </c>
      <c r="Y25" s="7">
        <v>10000</v>
      </c>
      <c r="Z25" s="7" t="s">
        <v>86</v>
      </c>
      <c r="AA25" s="3">
        <f t="shared" si="0"/>
        <v>1.8165964249382356</v>
      </c>
      <c r="AB25" s="7">
        <v>75</v>
      </c>
      <c r="AC25" s="7">
        <v>5</v>
      </c>
      <c r="AD25" s="7">
        <v>3000</v>
      </c>
      <c r="AE25" s="7">
        <v>30</v>
      </c>
      <c r="AF25" s="7">
        <v>1000</v>
      </c>
      <c r="AG25" s="7">
        <v>10</v>
      </c>
      <c r="AH25" s="7">
        <v>100</v>
      </c>
      <c r="AI25" s="7" t="s">
        <v>90</v>
      </c>
      <c r="AJ25" s="7"/>
      <c r="AK25" s="7" t="s">
        <v>91</v>
      </c>
      <c r="AL25" s="7" t="s">
        <v>92</v>
      </c>
      <c r="AM25" s="7" t="s">
        <v>93</v>
      </c>
      <c r="AN25" s="7" t="s">
        <v>94</v>
      </c>
      <c r="AO25" s="7">
        <v>800</v>
      </c>
      <c r="AP25" s="7" t="s">
        <v>95</v>
      </c>
      <c r="AQ25" s="7">
        <v>200</v>
      </c>
      <c r="AR25" s="7" t="s">
        <v>96</v>
      </c>
      <c r="AS25" s="7">
        <f t="shared" si="1"/>
        <v>1210.3858918461638</v>
      </c>
      <c r="AT25" s="7" t="s">
        <v>97</v>
      </c>
      <c r="AU25" s="7">
        <f t="shared" si="2"/>
        <v>371.37952644342118</v>
      </c>
      <c r="AV25" s="7" t="s">
        <v>98</v>
      </c>
      <c r="AW25" s="7">
        <f t="shared" si="3"/>
        <v>1203.698319474327</v>
      </c>
      <c r="AX25" s="7" t="s">
        <v>99</v>
      </c>
      <c r="AY25" s="7">
        <f t="shared" si="4"/>
        <v>322.40778780030365</v>
      </c>
      <c r="AZ25" s="7" t="s">
        <v>100</v>
      </c>
      <c r="BA25" s="7">
        <f t="shared" si="5"/>
        <v>765.55944728840302</v>
      </c>
      <c r="BB25" s="7">
        <v>100</v>
      </c>
      <c r="BC25" s="8">
        <v>5</v>
      </c>
      <c r="BD25" s="7">
        <v>500</v>
      </c>
      <c r="BE25" s="7">
        <v>10</v>
      </c>
      <c r="BF25" s="7">
        <v>500</v>
      </c>
      <c r="BG25" s="7">
        <v>5000</v>
      </c>
      <c r="BH25" s="7">
        <v>25</v>
      </c>
      <c r="BI25" s="7">
        <v>1000</v>
      </c>
      <c r="BJ25" s="5" t="s">
        <v>90</v>
      </c>
      <c r="BK25" s="5">
        <v>25</v>
      </c>
      <c r="BL25" s="5">
        <v>30</v>
      </c>
      <c r="BM25" s="5">
        <v>38</v>
      </c>
      <c r="BN25" s="5">
        <v>3</v>
      </c>
      <c r="BP25" s="5">
        <v>20</v>
      </c>
      <c r="BQ25" s="5" t="s">
        <v>118</v>
      </c>
      <c r="BR25" s="5">
        <v>12.56</v>
      </c>
      <c r="BS25" s="7">
        <v>10</v>
      </c>
      <c r="BT25" s="7">
        <v>140</v>
      </c>
      <c r="BU25" s="7" t="s">
        <v>90</v>
      </c>
      <c r="BV25" t="s">
        <v>119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 t="s">
        <v>101</v>
      </c>
      <c r="CP25" s="7" t="s">
        <v>102</v>
      </c>
      <c r="CQ25" s="7" t="s">
        <v>112</v>
      </c>
      <c r="CR25" s="7">
        <v>0</v>
      </c>
      <c r="CS25" s="7"/>
      <c r="CT25" s="7"/>
      <c r="CU25" s="7"/>
      <c r="CV25" s="7"/>
      <c r="CW25" s="7"/>
      <c r="CX25" s="7"/>
      <c r="CY25" s="7">
        <v>1</v>
      </c>
      <c r="CZ25" s="7">
        <v>0.2</v>
      </c>
      <c r="DA25" s="7"/>
      <c r="DB25" s="7"/>
      <c r="DC25" s="7" t="s">
        <v>104</v>
      </c>
      <c r="DD25" s="7" t="s">
        <v>105</v>
      </c>
      <c r="DE25" s="7" t="s">
        <v>103</v>
      </c>
      <c r="DF25" s="7">
        <v>1</v>
      </c>
      <c r="DG25" s="7"/>
      <c r="DH25" s="7"/>
      <c r="DI25" s="7"/>
      <c r="DJ25" s="7">
        <v>400</v>
      </c>
      <c r="DK25" s="7">
        <v>460</v>
      </c>
      <c r="DL25" s="7"/>
      <c r="DM25" s="7">
        <v>20</v>
      </c>
      <c r="DN25" s="7">
        <v>0.2</v>
      </c>
      <c r="DO25" s="7"/>
      <c r="DP25" s="7"/>
      <c r="DQ25" s="7" t="s">
        <v>106</v>
      </c>
      <c r="DR25" s="7" t="s">
        <v>105</v>
      </c>
      <c r="DS25" s="7" t="s">
        <v>112</v>
      </c>
      <c r="DT25" s="7">
        <v>1</v>
      </c>
      <c r="DU25" s="7"/>
      <c r="DV25" s="7"/>
      <c r="DW25" s="7"/>
      <c r="DX25" s="7">
        <v>160</v>
      </c>
      <c r="DY25" s="7">
        <v>168</v>
      </c>
      <c r="DZ25" s="7"/>
      <c r="EA25" s="7">
        <v>5</v>
      </c>
      <c r="EB25" s="7">
        <v>0.2</v>
      </c>
      <c r="EC25" s="7"/>
      <c r="ED25" s="7"/>
      <c r="EE25" s="7" t="s">
        <v>107</v>
      </c>
      <c r="EF25" s="7" t="s">
        <v>108</v>
      </c>
      <c r="EG25" s="7" t="s">
        <v>109</v>
      </c>
      <c r="EH25" s="7">
        <v>0</v>
      </c>
      <c r="EI25" s="7"/>
      <c r="EJ25" s="7"/>
      <c r="EK25" s="7"/>
      <c r="EL25" s="7"/>
      <c r="EM25" s="7"/>
      <c r="EN25" s="7"/>
      <c r="EO25" s="7">
        <v>100</v>
      </c>
      <c r="EP25" s="7">
        <v>0.5</v>
      </c>
      <c r="EQ25" s="7"/>
      <c r="ER25" s="7"/>
    </row>
    <row r="26" spans="1:148" x14ac:dyDescent="0.25">
      <c r="A26" s="6">
        <v>20241206</v>
      </c>
      <c r="B26" s="6" t="s">
        <v>110</v>
      </c>
      <c r="C26" s="6" t="s">
        <v>115</v>
      </c>
      <c r="D26" s="6">
        <v>1</v>
      </c>
      <c r="E26">
        <v>1</v>
      </c>
      <c r="F26" s="6" t="str">
        <f t="shared" si="7"/>
        <v>KIT_MaAy_20241206_NozzlesTmH_1_1</v>
      </c>
      <c r="G26" s="6" t="s">
        <v>118</v>
      </c>
      <c r="H26" s="7" t="s">
        <v>80</v>
      </c>
      <c r="I26" s="2">
        <v>0.105</v>
      </c>
      <c r="J26" s="2" t="s">
        <v>81</v>
      </c>
      <c r="K26" s="2" t="s">
        <v>82</v>
      </c>
      <c r="L26" s="2" t="s">
        <v>83</v>
      </c>
      <c r="M26" s="7">
        <v>600</v>
      </c>
      <c r="N26" s="7">
        <v>30</v>
      </c>
      <c r="O26" s="7" t="s">
        <v>84</v>
      </c>
      <c r="P26" s="7">
        <v>600</v>
      </c>
      <c r="Q26" s="7">
        <v>30</v>
      </c>
      <c r="R26" s="7" t="s">
        <v>85</v>
      </c>
      <c r="S26" s="7">
        <v>300</v>
      </c>
      <c r="T26" s="7">
        <v>100</v>
      </c>
      <c r="U26" s="7" t="s">
        <v>86</v>
      </c>
      <c r="V26" s="7" t="s">
        <v>87</v>
      </c>
      <c r="W26" s="7" t="s">
        <v>88</v>
      </c>
      <c r="X26" s="7" t="s">
        <v>89</v>
      </c>
      <c r="Y26" s="7">
        <v>10000</v>
      </c>
      <c r="Z26" s="7" t="s">
        <v>86</v>
      </c>
      <c r="AA26" s="3">
        <f t="shared" si="0"/>
        <v>1.8165964249382356</v>
      </c>
      <c r="AB26" s="7">
        <v>75</v>
      </c>
      <c r="AC26" s="7">
        <v>5</v>
      </c>
      <c r="AD26" s="7">
        <v>3000</v>
      </c>
      <c r="AE26" s="7">
        <v>30</v>
      </c>
      <c r="AF26" s="7">
        <v>1000</v>
      </c>
      <c r="AG26" s="7">
        <v>10</v>
      </c>
      <c r="AH26" s="7">
        <v>100</v>
      </c>
      <c r="AI26" s="7" t="s">
        <v>90</v>
      </c>
      <c r="AJ26" s="7"/>
      <c r="AK26" s="7" t="s">
        <v>91</v>
      </c>
      <c r="AL26" s="7" t="s">
        <v>92</v>
      </c>
      <c r="AM26" s="7" t="s">
        <v>93</v>
      </c>
      <c r="AN26" s="7" t="s">
        <v>94</v>
      </c>
      <c r="AO26" s="7">
        <v>800</v>
      </c>
      <c r="AP26" s="7" t="s">
        <v>95</v>
      </c>
      <c r="AQ26" s="7">
        <v>200</v>
      </c>
      <c r="AR26" s="7" t="s">
        <v>96</v>
      </c>
      <c r="AS26" s="7">
        <f t="shared" si="1"/>
        <v>1210.3858918461638</v>
      </c>
      <c r="AT26" s="7" t="s">
        <v>97</v>
      </c>
      <c r="AU26" s="7">
        <f t="shared" si="2"/>
        <v>371.37952644342118</v>
      </c>
      <c r="AV26" s="7" t="s">
        <v>98</v>
      </c>
      <c r="AW26" s="7">
        <f t="shared" si="3"/>
        <v>1203.698319474327</v>
      </c>
      <c r="AX26" s="7" t="s">
        <v>99</v>
      </c>
      <c r="AY26" s="7">
        <f t="shared" si="4"/>
        <v>322.40778780030365</v>
      </c>
      <c r="AZ26" s="7" t="s">
        <v>100</v>
      </c>
      <c r="BA26" s="7">
        <f t="shared" si="5"/>
        <v>765.55944728840302</v>
      </c>
      <c r="BB26" s="7">
        <v>100</v>
      </c>
      <c r="BC26" s="8">
        <v>5</v>
      </c>
      <c r="BD26" s="7">
        <v>500</v>
      </c>
      <c r="BE26" s="7">
        <v>10</v>
      </c>
      <c r="BF26" s="7">
        <v>500</v>
      </c>
      <c r="BG26" s="7">
        <v>5000</v>
      </c>
      <c r="BH26" s="7">
        <v>25</v>
      </c>
      <c r="BI26" s="7">
        <v>1000</v>
      </c>
      <c r="BJ26" s="5" t="s">
        <v>90</v>
      </c>
      <c r="BK26" s="5">
        <v>25</v>
      </c>
      <c r="BL26" s="5">
        <v>30</v>
      </c>
      <c r="BM26" s="5">
        <v>38</v>
      </c>
      <c r="BN26" s="5">
        <v>3</v>
      </c>
      <c r="BP26" s="5">
        <v>20</v>
      </c>
      <c r="BQ26" s="5" t="s">
        <v>118</v>
      </c>
      <c r="BR26" s="5">
        <v>12.56</v>
      </c>
      <c r="BS26" s="7">
        <v>10</v>
      </c>
      <c r="BT26" s="7">
        <v>140</v>
      </c>
      <c r="BU26" s="7" t="s">
        <v>90</v>
      </c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 t="s">
        <v>101</v>
      </c>
      <c r="CP26" s="7" t="s">
        <v>102</v>
      </c>
      <c r="CQ26" s="7" t="s">
        <v>112</v>
      </c>
      <c r="CR26" s="7">
        <v>0</v>
      </c>
      <c r="CS26" s="7"/>
      <c r="CT26" s="7"/>
      <c r="CU26" s="7"/>
      <c r="CV26" s="7"/>
      <c r="CW26" s="7"/>
      <c r="CX26" s="7"/>
      <c r="CY26" s="7">
        <v>1</v>
      </c>
      <c r="CZ26" s="7">
        <v>0.2</v>
      </c>
      <c r="DA26" s="7"/>
      <c r="DB26" s="7"/>
      <c r="DC26" s="7" t="s">
        <v>104</v>
      </c>
      <c r="DD26" s="7" t="s">
        <v>105</v>
      </c>
      <c r="DE26" s="7" t="s">
        <v>103</v>
      </c>
      <c r="DF26" s="7">
        <v>1</v>
      </c>
      <c r="DG26" s="7"/>
      <c r="DH26" s="7"/>
      <c r="DI26" s="7"/>
      <c r="DJ26" s="7">
        <v>400</v>
      </c>
      <c r="DK26" s="7">
        <v>460</v>
      </c>
      <c r="DL26" s="7"/>
      <c r="DM26" s="7">
        <v>20</v>
      </c>
      <c r="DN26" s="7">
        <v>0.2</v>
      </c>
      <c r="DO26" s="7"/>
      <c r="DP26" s="7"/>
      <c r="DQ26" s="7" t="s">
        <v>106</v>
      </c>
      <c r="DR26" s="7" t="s">
        <v>105</v>
      </c>
      <c r="DS26" s="7" t="s">
        <v>112</v>
      </c>
      <c r="DT26" s="7">
        <v>1</v>
      </c>
      <c r="DU26" s="7"/>
      <c r="DV26" s="7"/>
      <c r="DW26" s="7"/>
      <c r="DX26" s="7">
        <v>160</v>
      </c>
      <c r="DY26" s="7">
        <v>168</v>
      </c>
      <c r="DZ26" s="7"/>
      <c r="EA26" s="7">
        <v>5</v>
      </c>
      <c r="EB26" s="7">
        <v>0.2</v>
      </c>
      <c r="EC26" s="7"/>
      <c r="ED26" s="7"/>
      <c r="EE26" s="7" t="s">
        <v>107</v>
      </c>
      <c r="EF26" s="7" t="s">
        <v>108</v>
      </c>
      <c r="EG26" s="7" t="s">
        <v>109</v>
      </c>
      <c r="EH26" s="7">
        <v>0</v>
      </c>
      <c r="EI26" s="7"/>
      <c r="EJ26" s="7"/>
      <c r="EK26" s="7"/>
      <c r="EL26" s="7"/>
      <c r="EM26" s="7"/>
      <c r="EN26" s="7"/>
      <c r="EO26" s="7">
        <v>100</v>
      </c>
      <c r="EP26" s="7">
        <v>0.5</v>
      </c>
      <c r="EQ26" s="7"/>
      <c r="ER26" s="7"/>
    </row>
    <row r="27" spans="1:148" x14ac:dyDescent="0.25">
      <c r="A27" s="6">
        <v>20241206</v>
      </c>
      <c r="B27" s="6" t="s">
        <v>110</v>
      </c>
      <c r="C27" s="6" t="s">
        <v>115</v>
      </c>
      <c r="D27" s="6">
        <v>1</v>
      </c>
      <c r="E27">
        <v>2</v>
      </c>
      <c r="F27" s="6" t="str">
        <f t="shared" si="7"/>
        <v>KIT_MaAy_20241206_NozzlesTmH_1_2</v>
      </c>
      <c r="G27" s="6" t="s">
        <v>118</v>
      </c>
      <c r="H27" s="7" t="s">
        <v>80</v>
      </c>
      <c r="I27" s="2">
        <v>0.105</v>
      </c>
      <c r="J27" s="2" t="s">
        <v>81</v>
      </c>
      <c r="K27" s="2" t="s">
        <v>82</v>
      </c>
      <c r="L27" s="2" t="s">
        <v>83</v>
      </c>
      <c r="M27" s="7">
        <v>600</v>
      </c>
      <c r="N27" s="7">
        <v>30</v>
      </c>
      <c r="O27" s="7" t="s">
        <v>84</v>
      </c>
      <c r="P27" s="7">
        <v>600</v>
      </c>
      <c r="Q27" s="7">
        <v>30</v>
      </c>
      <c r="R27" s="7" t="s">
        <v>85</v>
      </c>
      <c r="S27" s="7">
        <v>300</v>
      </c>
      <c r="T27" s="7">
        <v>100</v>
      </c>
      <c r="U27" s="7" t="s">
        <v>86</v>
      </c>
      <c r="V27" s="7" t="s">
        <v>87</v>
      </c>
      <c r="W27" s="7" t="s">
        <v>88</v>
      </c>
      <c r="X27" s="7" t="s">
        <v>89</v>
      </c>
      <c r="Y27" s="7">
        <v>10000</v>
      </c>
      <c r="Z27" s="7" t="s">
        <v>86</v>
      </c>
      <c r="AA27" s="3">
        <f t="shared" si="0"/>
        <v>1.8165964249382356</v>
      </c>
      <c r="AB27" s="7">
        <v>75</v>
      </c>
      <c r="AC27" s="7">
        <v>5</v>
      </c>
      <c r="AD27" s="7">
        <v>3000</v>
      </c>
      <c r="AE27" s="7">
        <v>30</v>
      </c>
      <c r="AF27" s="7">
        <v>1000</v>
      </c>
      <c r="AG27" s="7">
        <v>10</v>
      </c>
      <c r="AH27" s="7">
        <v>100</v>
      </c>
      <c r="AI27" s="7" t="s">
        <v>90</v>
      </c>
      <c r="AJ27" s="7"/>
      <c r="AK27" s="7" t="s">
        <v>91</v>
      </c>
      <c r="AL27" s="7" t="s">
        <v>92</v>
      </c>
      <c r="AM27" s="7" t="s">
        <v>93</v>
      </c>
      <c r="AN27" s="7" t="s">
        <v>94</v>
      </c>
      <c r="AO27" s="7">
        <v>800</v>
      </c>
      <c r="AP27" s="7" t="s">
        <v>95</v>
      </c>
      <c r="AQ27" s="7">
        <v>200</v>
      </c>
      <c r="AR27" s="7" t="s">
        <v>96</v>
      </c>
      <c r="AS27" s="7">
        <f t="shared" si="1"/>
        <v>1210.3858918461638</v>
      </c>
      <c r="AT27" s="7" t="s">
        <v>97</v>
      </c>
      <c r="AU27" s="7">
        <f t="shared" si="2"/>
        <v>371.37952644342118</v>
      </c>
      <c r="AV27" s="7" t="s">
        <v>98</v>
      </c>
      <c r="AW27" s="7">
        <f t="shared" si="3"/>
        <v>1203.698319474327</v>
      </c>
      <c r="AX27" s="7" t="s">
        <v>99</v>
      </c>
      <c r="AY27" s="7">
        <f t="shared" si="4"/>
        <v>322.40778780030365</v>
      </c>
      <c r="AZ27" s="7" t="s">
        <v>100</v>
      </c>
      <c r="BA27" s="7">
        <f t="shared" si="5"/>
        <v>765.55944728840302</v>
      </c>
      <c r="BB27" s="7">
        <v>100</v>
      </c>
      <c r="BC27" s="8">
        <v>5</v>
      </c>
      <c r="BD27" s="7">
        <v>500</v>
      </c>
      <c r="BE27" s="7">
        <v>10</v>
      </c>
      <c r="BF27" s="7">
        <v>500</v>
      </c>
      <c r="BG27" s="7">
        <v>5000</v>
      </c>
      <c r="BH27" s="7">
        <v>25</v>
      </c>
      <c r="BI27" s="7">
        <v>1000</v>
      </c>
      <c r="BJ27" s="5" t="s">
        <v>90</v>
      </c>
      <c r="BK27" s="5">
        <v>25</v>
      </c>
      <c r="BL27" s="5">
        <v>30</v>
      </c>
      <c r="BM27" s="5">
        <v>38</v>
      </c>
      <c r="BN27" s="5">
        <v>3</v>
      </c>
      <c r="BP27" s="5">
        <v>20</v>
      </c>
      <c r="BQ27" s="5" t="s">
        <v>118</v>
      </c>
      <c r="BR27" s="5">
        <v>12.56</v>
      </c>
      <c r="BS27" s="7">
        <v>10</v>
      </c>
      <c r="BT27" s="7">
        <v>140</v>
      </c>
      <c r="BU27" s="7" t="s">
        <v>90</v>
      </c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 t="s">
        <v>101</v>
      </c>
      <c r="CP27" s="7" t="s">
        <v>102</v>
      </c>
      <c r="CQ27" s="7" t="s">
        <v>112</v>
      </c>
      <c r="CR27" s="7">
        <v>0</v>
      </c>
      <c r="CS27" s="7"/>
      <c r="CT27" s="7"/>
      <c r="CU27" s="7"/>
      <c r="CV27" s="7"/>
      <c r="CW27" s="7"/>
      <c r="CX27" s="7"/>
      <c r="CY27" s="7">
        <v>1</v>
      </c>
      <c r="CZ27" s="7">
        <v>0.2</v>
      </c>
      <c r="DA27" s="7"/>
      <c r="DB27" s="7"/>
      <c r="DC27" s="7" t="s">
        <v>104</v>
      </c>
      <c r="DD27" s="7" t="s">
        <v>105</v>
      </c>
      <c r="DE27" s="7" t="s">
        <v>103</v>
      </c>
      <c r="DF27" s="7">
        <v>1</v>
      </c>
      <c r="DG27" s="7"/>
      <c r="DH27" s="7"/>
      <c r="DI27" s="7"/>
      <c r="DJ27" s="7">
        <v>400</v>
      </c>
      <c r="DK27" s="7">
        <v>460</v>
      </c>
      <c r="DL27" s="7"/>
      <c r="DM27" s="7">
        <v>20</v>
      </c>
      <c r="DN27" s="7">
        <v>0.2</v>
      </c>
      <c r="DO27" s="7"/>
      <c r="DP27" s="7"/>
      <c r="DQ27" s="7" t="s">
        <v>106</v>
      </c>
      <c r="DR27" s="7" t="s">
        <v>105</v>
      </c>
      <c r="DS27" s="7" t="s">
        <v>112</v>
      </c>
      <c r="DT27" s="7">
        <v>1</v>
      </c>
      <c r="DU27" s="7"/>
      <c r="DV27" s="7"/>
      <c r="DW27" s="7"/>
      <c r="DX27" s="7">
        <v>160</v>
      </c>
      <c r="DY27" s="7">
        <v>168</v>
      </c>
      <c r="DZ27" s="7"/>
      <c r="EA27" s="7">
        <v>5</v>
      </c>
      <c r="EB27" s="7">
        <v>0.2</v>
      </c>
      <c r="EC27" s="7"/>
      <c r="ED27" s="7"/>
      <c r="EE27" s="7" t="s">
        <v>107</v>
      </c>
      <c r="EF27" s="7" t="s">
        <v>108</v>
      </c>
      <c r="EG27" s="7" t="s">
        <v>109</v>
      </c>
      <c r="EH27" s="7">
        <v>0</v>
      </c>
      <c r="EI27" s="7"/>
      <c r="EJ27" s="7"/>
      <c r="EK27" s="7"/>
      <c r="EL27" s="7"/>
      <c r="EM27" s="7"/>
      <c r="EN27" s="7"/>
      <c r="EO27" s="7">
        <v>100</v>
      </c>
      <c r="EP27" s="7">
        <v>0.5</v>
      </c>
      <c r="EQ27" s="7"/>
      <c r="ER27" s="7"/>
    </row>
    <row r="28" spans="1:148" x14ac:dyDescent="0.25">
      <c r="A28" s="6">
        <v>20241206</v>
      </c>
      <c r="B28" s="6" t="s">
        <v>110</v>
      </c>
      <c r="C28" s="6" t="s">
        <v>115</v>
      </c>
      <c r="D28" s="6">
        <v>1</v>
      </c>
      <c r="E28">
        <v>3</v>
      </c>
      <c r="F28" s="6" t="str">
        <f t="shared" si="7"/>
        <v>KIT_MaAy_20241206_NozzlesTmH_1_3</v>
      </c>
      <c r="G28" s="6" t="s">
        <v>118</v>
      </c>
      <c r="H28" s="7" t="s">
        <v>80</v>
      </c>
      <c r="I28" s="2">
        <v>0.105</v>
      </c>
      <c r="J28" s="2" t="s">
        <v>81</v>
      </c>
      <c r="K28" s="2" t="s">
        <v>82</v>
      </c>
      <c r="L28" s="2" t="s">
        <v>83</v>
      </c>
      <c r="M28" s="7">
        <v>600</v>
      </c>
      <c r="N28" s="7">
        <v>30</v>
      </c>
      <c r="O28" s="7" t="s">
        <v>84</v>
      </c>
      <c r="P28" s="7">
        <v>600</v>
      </c>
      <c r="Q28" s="7">
        <v>30</v>
      </c>
      <c r="R28" s="7" t="s">
        <v>85</v>
      </c>
      <c r="S28" s="7">
        <v>300</v>
      </c>
      <c r="T28" s="7">
        <v>100</v>
      </c>
      <c r="U28" s="7" t="s">
        <v>86</v>
      </c>
      <c r="V28" s="7" t="s">
        <v>87</v>
      </c>
      <c r="W28" s="7" t="s">
        <v>88</v>
      </c>
      <c r="X28" s="7" t="s">
        <v>89</v>
      </c>
      <c r="Y28" s="7">
        <v>10000</v>
      </c>
      <c r="Z28" s="7" t="s">
        <v>86</v>
      </c>
      <c r="AA28" s="3">
        <f t="shared" si="0"/>
        <v>1.8165964249382356</v>
      </c>
      <c r="AB28" s="7">
        <v>75</v>
      </c>
      <c r="AC28" s="7">
        <v>5</v>
      </c>
      <c r="AD28" s="7">
        <v>3000</v>
      </c>
      <c r="AE28" s="7">
        <v>30</v>
      </c>
      <c r="AF28" s="7">
        <v>1000</v>
      </c>
      <c r="AG28" s="7">
        <v>10</v>
      </c>
      <c r="AH28" s="7">
        <v>100</v>
      </c>
      <c r="AI28" s="7" t="s">
        <v>90</v>
      </c>
      <c r="AJ28" s="7"/>
      <c r="AK28" s="7" t="s">
        <v>91</v>
      </c>
      <c r="AL28" s="7" t="s">
        <v>92</v>
      </c>
      <c r="AM28" s="7" t="s">
        <v>93</v>
      </c>
      <c r="AN28" s="7" t="s">
        <v>94</v>
      </c>
      <c r="AO28" s="7">
        <v>800</v>
      </c>
      <c r="AP28" s="7" t="s">
        <v>95</v>
      </c>
      <c r="AQ28" s="7">
        <v>200</v>
      </c>
      <c r="AR28" s="7" t="s">
        <v>96</v>
      </c>
      <c r="AS28" s="7">
        <f t="shared" si="1"/>
        <v>1210.3858918461638</v>
      </c>
      <c r="AT28" s="7" t="s">
        <v>97</v>
      </c>
      <c r="AU28" s="7">
        <f t="shared" si="2"/>
        <v>371.37952644342118</v>
      </c>
      <c r="AV28" s="7" t="s">
        <v>98</v>
      </c>
      <c r="AW28" s="7">
        <f t="shared" si="3"/>
        <v>1203.698319474327</v>
      </c>
      <c r="AX28" s="7" t="s">
        <v>99</v>
      </c>
      <c r="AY28" s="7">
        <f t="shared" si="4"/>
        <v>322.40778780030365</v>
      </c>
      <c r="AZ28" s="7" t="s">
        <v>100</v>
      </c>
      <c r="BA28" s="7">
        <f t="shared" si="5"/>
        <v>765.55944728840302</v>
      </c>
      <c r="BB28" s="7">
        <v>100</v>
      </c>
      <c r="BC28" s="8">
        <v>5</v>
      </c>
      <c r="BD28" s="7">
        <v>500</v>
      </c>
      <c r="BE28" s="7">
        <v>10</v>
      </c>
      <c r="BF28" s="7">
        <v>500</v>
      </c>
      <c r="BG28" s="7">
        <v>5000</v>
      </c>
      <c r="BH28" s="7">
        <v>25</v>
      </c>
      <c r="BI28" s="7">
        <v>1000</v>
      </c>
      <c r="BJ28" s="5" t="s">
        <v>90</v>
      </c>
      <c r="BK28" s="5">
        <v>25</v>
      </c>
      <c r="BL28" s="5">
        <v>30</v>
      </c>
      <c r="BM28" s="5">
        <v>45</v>
      </c>
      <c r="BN28" s="5">
        <v>5</v>
      </c>
      <c r="BP28" s="5">
        <v>20</v>
      </c>
      <c r="BQ28" s="5" t="s">
        <v>118</v>
      </c>
      <c r="BR28" s="5">
        <v>12.56</v>
      </c>
      <c r="BS28" s="7">
        <v>10</v>
      </c>
      <c r="BT28" s="7">
        <v>140</v>
      </c>
      <c r="BU28" s="7" t="s">
        <v>90</v>
      </c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 t="s">
        <v>101</v>
      </c>
      <c r="CP28" s="7" t="s">
        <v>102</v>
      </c>
      <c r="CQ28" s="7" t="s">
        <v>112</v>
      </c>
      <c r="CR28" s="7">
        <v>0</v>
      </c>
      <c r="CS28" s="7"/>
      <c r="CT28" s="7"/>
      <c r="CU28" s="7"/>
      <c r="CV28" s="7"/>
      <c r="CW28" s="7"/>
      <c r="CX28" s="7"/>
      <c r="CY28" s="7">
        <v>1</v>
      </c>
      <c r="CZ28" s="7">
        <v>0.2</v>
      </c>
      <c r="DA28" s="7"/>
      <c r="DB28" s="7"/>
      <c r="DC28" s="7" t="s">
        <v>104</v>
      </c>
      <c r="DD28" s="7" t="s">
        <v>105</v>
      </c>
      <c r="DE28" s="7" t="s">
        <v>103</v>
      </c>
      <c r="DF28" s="7">
        <v>1</v>
      </c>
      <c r="DG28" s="7"/>
      <c r="DH28" s="7"/>
      <c r="DI28" s="7"/>
      <c r="DJ28" s="7">
        <v>400</v>
      </c>
      <c r="DK28" s="7">
        <v>460</v>
      </c>
      <c r="DL28" s="7"/>
      <c r="DM28" s="7">
        <v>20</v>
      </c>
      <c r="DN28" s="7">
        <v>0.2</v>
      </c>
      <c r="DO28" s="7"/>
      <c r="DP28" s="7"/>
      <c r="DQ28" s="7" t="s">
        <v>106</v>
      </c>
      <c r="DR28" s="7" t="s">
        <v>105</v>
      </c>
      <c r="DS28" s="7" t="s">
        <v>112</v>
      </c>
      <c r="DT28" s="7">
        <v>1</v>
      </c>
      <c r="DU28" s="7"/>
      <c r="DV28" s="7"/>
      <c r="DW28" s="7"/>
      <c r="DX28" s="7">
        <v>160</v>
      </c>
      <c r="DY28" s="7">
        <v>168</v>
      </c>
      <c r="DZ28" s="7"/>
      <c r="EA28" s="7">
        <v>5</v>
      </c>
      <c r="EB28" s="7">
        <v>0.2</v>
      </c>
      <c r="EC28" s="7"/>
      <c r="ED28" s="7"/>
      <c r="EE28" s="7" t="s">
        <v>107</v>
      </c>
      <c r="EF28" s="7" t="s">
        <v>108</v>
      </c>
      <c r="EG28" s="7" t="s">
        <v>109</v>
      </c>
      <c r="EH28" s="7">
        <v>0</v>
      </c>
      <c r="EI28" s="7"/>
      <c r="EJ28" s="7"/>
      <c r="EK28" s="7"/>
      <c r="EL28" s="7"/>
      <c r="EM28" s="7"/>
      <c r="EN28" s="7"/>
      <c r="EO28" s="7">
        <v>100</v>
      </c>
      <c r="EP28" s="7">
        <v>0.5</v>
      </c>
      <c r="EQ28" s="7"/>
      <c r="ER28" s="7"/>
    </row>
    <row r="29" spans="1:148" x14ac:dyDescent="0.25">
      <c r="A29" s="6">
        <v>20241206</v>
      </c>
      <c r="B29" s="6" t="s">
        <v>110</v>
      </c>
      <c r="C29" s="6" t="s">
        <v>115</v>
      </c>
      <c r="D29" s="6">
        <v>1</v>
      </c>
      <c r="E29">
        <v>4</v>
      </c>
      <c r="F29" s="6" t="str">
        <f t="shared" si="7"/>
        <v>KIT_MaAy_20241206_NozzlesTmH_1_4</v>
      </c>
      <c r="G29" s="6" t="s">
        <v>118</v>
      </c>
      <c r="H29" s="7" t="s">
        <v>80</v>
      </c>
      <c r="I29" s="2">
        <v>0.105</v>
      </c>
      <c r="J29" s="2" t="s">
        <v>81</v>
      </c>
      <c r="K29" s="2" t="s">
        <v>82</v>
      </c>
      <c r="L29" s="2" t="s">
        <v>83</v>
      </c>
      <c r="M29" s="7">
        <v>600</v>
      </c>
      <c r="N29" s="7">
        <v>30</v>
      </c>
      <c r="O29" s="7" t="s">
        <v>84</v>
      </c>
      <c r="P29" s="7">
        <v>600</v>
      </c>
      <c r="Q29" s="7">
        <v>30</v>
      </c>
      <c r="R29" s="7" t="s">
        <v>85</v>
      </c>
      <c r="S29" s="7">
        <v>300</v>
      </c>
      <c r="T29" s="7">
        <v>100</v>
      </c>
      <c r="U29" s="7" t="s">
        <v>86</v>
      </c>
      <c r="V29" s="7" t="s">
        <v>87</v>
      </c>
      <c r="W29" s="7" t="s">
        <v>88</v>
      </c>
      <c r="X29" s="7" t="s">
        <v>89</v>
      </c>
      <c r="Y29" s="7">
        <v>10000</v>
      </c>
      <c r="Z29" s="7" t="s">
        <v>86</v>
      </c>
      <c r="AA29" s="3">
        <f t="shared" si="0"/>
        <v>1.8165964249382356</v>
      </c>
      <c r="AB29" s="7">
        <v>75</v>
      </c>
      <c r="AC29" s="7">
        <v>5</v>
      </c>
      <c r="AD29" s="7">
        <v>3000</v>
      </c>
      <c r="AE29" s="7">
        <v>30</v>
      </c>
      <c r="AF29" s="7">
        <v>1000</v>
      </c>
      <c r="AG29" s="7">
        <v>10</v>
      </c>
      <c r="AH29" s="7">
        <v>100</v>
      </c>
      <c r="AI29" s="7" t="s">
        <v>90</v>
      </c>
      <c r="AJ29" s="7"/>
      <c r="AK29" s="7" t="s">
        <v>91</v>
      </c>
      <c r="AL29" s="7" t="s">
        <v>92</v>
      </c>
      <c r="AM29" s="7" t="s">
        <v>93</v>
      </c>
      <c r="AN29" s="7" t="s">
        <v>94</v>
      </c>
      <c r="AO29" s="7">
        <v>800</v>
      </c>
      <c r="AP29" s="7" t="s">
        <v>95</v>
      </c>
      <c r="AQ29" s="7">
        <v>200</v>
      </c>
      <c r="AR29" s="7" t="s">
        <v>96</v>
      </c>
      <c r="AS29" s="7">
        <f t="shared" si="1"/>
        <v>1210.3858918461638</v>
      </c>
      <c r="AT29" s="7" t="s">
        <v>97</v>
      </c>
      <c r="AU29" s="7">
        <f t="shared" si="2"/>
        <v>371.37952644342118</v>
      </c>
      <c r="AV29" s="7" t="s">
        <v>98</v>
      </c>
      <c r="AW29" s="7">
        <f t="shared" si="3"/>
        <v>1203.698319474327</v>
      </c>
      <c r="AX29" s="7" t="s">
        <v>99</v>
      </c>
      <c r="AY29" s="7">
        <f t="shared" si="4"/>
        <v>322.40778780030365</v>
      </c>
      <c r="AZ29" s="7" t="s">
        <v>100</v>
      </c>
      <c r="BA29" s="7">
        <f t="shared" si="5"/>
        <v>765.55944728840302</v>
      </c>
      <c r="BB29" s="7">
        <v>100</v>
      </c>
      <c r="BC29" s="8">
        <v>5</v>
      </c>
      <c r="BD29" s="7">
        <v>500</v>
      </c>
      <c r="BE29" s="7">
        <v>10</v>
      </c>
      <c r="BF29" s="7">
        <v>500</v>
      </c>
      <c r="BG29" s="7">
        <v>5000</v>
      </c>
      <c r="BH29" s="7">
        <v>25</v>
      </c>
      <c r="BI29" s="7">
        <v>1000</v>
      </c>
      <c r="BJ29" s="5" t="s">
        <v>90</v>
      </c>
      <c r="BK29" s="5">
        <v>25</v>
      </c>
      <c r="BL29" s="5">
        <v>30</v>
      </c>
      <c r="BM29" s="5">
        <v>45</v>
      </c>
      <c r="BN29" s="5">
        <v>5</v>
      </c>
      <c r="BP29" s="5">
        <v>20</v>
      </c>
      <c r="BQ29" s="5" t="s">
        <v>118</v>
      </c>
      <c r="BR29" s="5">
        <v>12.56</v>
      </c>
      <c r="BS29" s="7">
        <v>10</v>
      </c>
      <c r="BT29" s="7">
        <v>140</v>
      </c>
      <c r="BU29" s="7" t="s">
        <v>90</v>
      </c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 t="s">
        <v>101</v>
      </c>
      <c r="CP29" s="7" t="s">
        <v>102</v>
      </c>
      <c r="CQ29" s="7" t="s">
        <v>112</v>
      </c>
      <c r="CR29" s="7">
        <v>0</v>
      </c>
      <c r="CS29" s="7"/>
      <c r="CT29" s="7"/>
      <c r="CU29" s="7"/>
      <c r="CV29" s="7"/>
      <c r="CW29" s="7"/>
      <c r="CX29" s="7"/>
      <c r="CY29" s="7">
        <v>1</v>
      </c>
      <c r="CZ29" s="7">
        <v>0.2</v>
      </c>
      <c r="DA29" s="7"/>
      <c r="DB29" s="7"/>
      <c r="DC29" s="7" t="s">
        <v>104</v>
      </c>
      <c r="DD29" s="7" t="s">
        <v>105</v>
      </c>
      <c r="DE29" s="7" t="s">
        <v>103</v>
      </c>
      <c r="DF29" s="7">
        <v>1</v>
      </c>
      <c r="DG29" s="7"/>
      <c r="DH29" s="7"/>
      <c r="DI29" s="7"/>
      <c r="DJ29" s="7">
        <v>400</v>
      </c>
      <c r="DK29" s="7">
        <v>460</v>
      </c>
      <c r="DL29" s="7"/>
      <c r="DM29" s="7">
        <v>20</v>
      </c>
      <c r="DN29" s="7">
        <v>0.2</v>
      </c>
      <c r="DO29" s="7"/>
      <c r="DP29" s="7"/>
      <c r="DQ29" s="7" t="s">
        <v>106</v>
      </c>
      <c r="DR29" s="7" t="s">
        <v>105</v>
      </c>
      <c r="DS29" s="7" t="s">
        <v>112</v>
      </c>
      <c r="DT29" s="7">
        <v>1</v>
      </c>
      <c r="DU29" s="7"/>
      <c r="DV29" s="7"/>
      <c r="DW29" s="7"/>
      <c r="DX29" s="7">
        <v>160</v>
      </c>
      <c r="DY29" s="7">
        <v>168</v>
      </c>
      <c r="DZ29" s="7"/>
      <c r="EA29" s="7">
        <v>5</v>
      </c>
      <c r="EB29" s="7">
        <v>0.2</v>
      </c>
      <c r="EC29" s="7"/>
      <c r="ED29" s="7"/>
      <c r="EE29" s="7" t="s">
        <v>107</v>
      </c>
      <c r="EF29" s="7" t="s">
        <v>108</v>
      </c>
      <c r="EG29" s="7" t="s">
        <v>109</v>
      </c>
      <c r="EH29" s="7">
        <v>0</v>
      </c>
      <c r="EI29" s="7"/>
      <c r="EJ29" s="7"/>
      <c r="EK29" s="7"/>
      <c r="EL29" s="7"/>
      <c r="EM29" s="7"/>
      <c r="EN29" s="7"/>
      <c r="EO29" s="7">
        <v>100</v>
      </c>
      <c r="EP29" s="7">
        <v>0.5</v>
      </c>
      <c r="EQ29" s="7"/>
      <c r="ER29" s="7"/>
    </row>
    <row r="30" spans="1:148" x14ac:dyDescent="0.25">
      <c r="A30" s="6">
        <v>20241206</v>
      </c>
      <c r="B30" s="6" t="s">
        <v>110</v>
      </c>
      <c r="C30" s="6" t="s">
        <v>115</v>
      </c>
      <c r="D30" s="6">
        <v>1</v>
      </c>
      <c r="E30">
        <v>5</v>
      </c>
      <c r="F30" s="6" t="str">
        <f t="shared" si="7"/>
        <v>KIT_MaAy_20241206_NozzlesTmH_1_5</v>
      </c>
      <c r="G30" s="6" t="s">
        <v>118</v>
      </c>
      <c r="H30" s="7" t="s">
        <v>80</v>
      </c>
      <c r="I30" s="2">
        <v>0.105</v>
      </c>
      <c r="J30" s="2" t="s">
        <v>81</v>
      </c>
      <c r="K30" s="2" t="s">
        <v>82</v>
      </c>
      <c r="L30" s="2" t="s">
        <v>83</v>
      </c>
      <c r="M30" s="7">
        <v>600</v>
      </c>
      <c r="N30" s="7">
        <v>30</v>
      </c>
      <c r="O30" s="7" t="s">
        <v>84</v>
      </c>
      <c r="P30" s="7">
        <v>600</v>
      </c>
      <c r="Q30" s="7">
        <v>30</v>
      </c>
      <c r="R30" s="7" t="s">
        <v>85</v>
      </c>
      <c r="S30" s="7">
        <v>300</v>
      </c>
      <c r="T30" s="7">
        <v>100</v>
      </c>
      <c r="U30" s="7" t="s">
        <v>86</v>
      </c>
      <c r="V30" s="7" t="s">
        <v>87</v>
      </c>
      <c r="W30" s="7" t="s">
        <v>88</v>
      </c>
      <c r="X30" s="7" t="s">
        <v>89</v>
      </c>
      <c r="Y30" s="7">
        <v>10000</v>
      </c>
      <c r="Z30" s="7" t="s">
        <v>86</v>
      </c>
      <c r="AA30" s="3">
        <f t="shared" si="0"/>
        <v>1.8165964249382356</v>
      </c>
      <c r="AB30" s="7">
        <v>75</v>
      </c>
      <c r="AC30" s="7">
        <v>5</v>
      </c>
      <c r="AD30" s="7">
        <v>3000</v>
      </c>
      <c r="AE30" s="7">
        <v>30</v>
      </c>
      <c r="AF30" s="7">
        <v>1000</v>
      </c>
      <c r="AG30" s="7">
        <v>10</v>
      </c>
      <c r="AH30" s="7">
        <v>100</v>
      </c>
      <c r="AI30" s="7" t="s">
        <v>90</v>
      </c>
      <c r="AJ30" s="7"/>
      <c r="AK30" s="7" t="s">
        <v>91</v>
      </c>
      <c r="AL30" s="7" t="s">
        <v>92</v>
      </c>
      <c r="AM30" s="7" t="s">
        <v>93</v>
      </c>
      <c r="AN30" s="7" t="s">
        <v>94</v>
      </c>
      <c r="AO30" s="7">
        <v>800</v>
      </c>
      <c r="AP30" s="7" t="s">
        <v>95</v>
      </c>
      <c r="AQ30" s="7">
        <v>200</v>
      </c>
      <c r="AR30" s="7" t="s">
        <v>96</v>
      </c>
      <c r="AS30" s="7">
        <f t="shared" si="1"/>
        <v>1210.3858918461638</v>
      </c>
      <c r="AT30" s="7" t="s">
        <v>97</v>
      </c>
      <c r="AU30" s="7">
        <f t="shared" si="2"/>
        <v>371.37952644342118</v>
      </c>
      <c r="AV30" s="7" t="s">
        <v>98</v>
      </c>
      <c r="AW30" s="7">
        <f t="shared" si="3"/>
        <v>1203.698319474327</v>
      </c>
      <c r="AX30" s="7" t="s">
        <v>99</v>
      </c>
      <c r="AY30" s="7">
        <f t="shared" si="4"/>
        <v>322.40778780030365</v>
      </c>
      <c r="AZ30" s="7" t="s">
        <v>100</v>
      </c>
      <c r="BA30" s="7">
        <f t="shared" si="5"/>
        <v>765.55944728840302</v>
      </c>
      <c r="BB30" s="7">
        <v>100</v>
      </c>
      <c r="BC30" s="8">
        <v>5</v>
      </c>
      <c r="BD30" s="7">
        <v>500</v>
      </c>
      <c r="BE30" s="7">
        <v>10</v>
      </c>
      <c r="BF30" s="7">
        <v>500</v>
      </c>
      <c r="BG30" s="7">
        <v>5000</v>
      </c>
      <c r="BH30" s="7">
        <v>25</v>
      </c>
      <c r="BI30" s="7">
        <v>1000</v>
      </c>
      <c r="BJ30" s="5" t="s">
        <v>90</v>
      </c>
      <c r="BK30" s="5">
        <v>25</v>
      </c>
      <c r="BL30" s="5">
        <v>30</v>
      </c>
      <c r="BM30" s="5">
        <v>45</v>
      </c>
      <c r="BN30" s="5">
        <v>5</v>
      </c>
      <c r="BP30" s="5">
        <v>20</v>
      </c>
      <c r="BQ30" s="5" t="s">
        <v>118</v>
      </c>
      <c r="BR30" s="5">
        <v>12.56</v>
      </c>
      <c r="BS30" s="7">
        <v>10</v>
      </c>
      <c r="BT30" s="7">
        <v>140</v>
      </c>
      <c r="BU30" s="7" t="s">
        <v>90</v>
      </c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 t="s">
        <v>101</v>
      </c>
      <c r="CP30" s="7" t="s">
        <v>102</v>
      </c>
      <c r="CQ30" s="7" t="s">
        <v>112</v>
      </c>
      <c r="CR30" s="7">
        <v>0</v>
      </c>
      <c r="CS30" s="7"/>
      <c r="CT30" s="7"/>
      <c r="CU30" s="7"/>
      <c r="CV30" s="7"/>
      <c r="CW30" s="7"/>
      <c r="CX30" s="7"/>
      <c r="CY30" s="7">
        <v>1</v>
      </c>
      <c r="CZ30" s="7">
        <v>0.2</v>
      </c>
      <c r="DA30" s="7"/>
      <c r="DB30" s="7"/>
      <c r="DC30" s="7" t="s">
        <v>104</v>
      </c>
      <c r="DD30" s="7" t="s">
        <v>105</v>
      </c>
      <c r="DE30" s="7" t="s">
        <v>103</v>
      </c>
      <c r="DF30" s="7">
        <v>1</v>
      </c>
      <c r="DG30" s="7"/>
      <c r="DH30" s="7"/>
      <c r="DI30" s="7"/>
      <c r="DJ30" s="7">
        <v>400</v>
      </c>
      <c r="DK30" s="7">
        <v>460</v>
      </c>
      <c r="DL30" s="7"/>
      <c r="DM30" s="7">
        <v>20</v>
      </c>
      <c r="DN30" s="7">
        <v>0.2</v>
      </c>
      <c r="DO30" s="7"/>
      <c r="DP30" s="7"/>
      <c r="DQ30" s="7" t="s">
        <v>106</v>
      </c>
      <c r="DR30" s="7" t="s">
        <v>105</v>
      </c>
      <c r="DS30" s="7" t="s">
        <v>112</v>
      </c>
      <c r="DT30" s="7">
        <v>1</v>
      </c>
      <c r="DU30" s="7"/>
      <c r="DV30" s="7"/>
      <c r="DW30" s="7"/>
      <c r="DX30" s="7">
        <v>160</v>
      </c>
      <c r="DY30" s="7">
        <v>168</v>
      </c>
      <c r="DZ30" s="7"/>
      <c r="EA30" s="7">
        <v>5</v>
      </c>
      <c r="EB30" s="7">
        <v>0.2</v>
      </c>
      <c r="EC30" s="7"/>
      <c r="ED30" s="7"/>
      <c r="EE30" s="7" t="s">
        <v>107</v>
      </c>
      <c r="EF30" s="7" t="s">
        <v>108</v>
      </c>
      <c r="EG30" s="7" t="s">
        <v>109</v>
      </c>
      <c r="EH30" s="7">
        <v>0</v>
      </c>
      <c r="EI30" s="7"/>
      <c r="EJ30" s="7"/>
      <c r="EK30" s="7"/>
      <c r="EL30" s="7"/>
      <c r="EM30" s="7"/>
      <c r="EN30" s="7"/>
      <c r="EO30" s="7">
        <v>100</v>
      </c>
      <c r="EP30" s="7">
        <v>0.5</v>
      </c>
      <c r="EQ30" s="7"/>
      <c r="ER30" s="7"/>
    </row>
  </sheetData>
  <mergeCells count="9">
    <mergeCell ref="A1:K1"/>
    <mergeCell ref="BW1:CN1"/>
    <mergeCell ref="DC1:DP1"/>
    <mergeCell ref="CO1:DB1"/>
    <mergeCell ref="EE1:ER1"/>
    <mergeCell ref="AK1:BV1"/>
    <mergeCell ref="DQ1:ED1"/>
    <mergeCell ref="L1:T1"/>
    <mergeCell ref="U1:A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Baumann, Daniel (IMT)</cp:lastModifiedBy>
  <dcterms:created xsi:type="dcterms:W3CDTF">2024-12-05T09:49:31Z</dcterms:created>
  <dcterms:modified xsi:type="dcterms:W3CDTF">2024-12-11T14:39:57Z</dcterms:modified>
</cp:coreProperties>
</file>