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filterPrivacy="1" defaultThemeVersion="124226"/>
  <xr:revisionPtr revIDLastSave="0" documentId="8_{BB2665D7-35C4-46DC-B694-DE434BD8AFF3}" xr6:coauthVersionLast="46" xr6:coauthVersionMax="46" xr10:uidLastSave="{00000000-0000-0000-0000-000000000000}"/>
  <bookViews>
    <workbookView xWindow="-120" yWindow="-120" windowWidth="29040" windowHeight="15840" xr2:uid="{00000000-000D-0000-FFFF-FFFF00000000}"/>
  </bookViews>
  <sheets>
    <sheet name="ItemPrint" sheetId="4" r:id="rId1"/>
    <sheet name="Data" sheetId="1" state="hidden" r:id="rId2"/>
    <sheet name="Definitions" sheetId="7" state="hidden" r:id="rId3"/>
  </sheets>
  <definedNames>
    <definedName name="data">OFFSET(Data!$A$1,0,0,COUNTA(Data!$A:$A),20)</definedName>
    <definedName name="DATE">Definitions!$B$3:$B$3</definedName>
    <definedName name="NAME">Definitions!$B$4:$B$4</definedName>
    <definedName name="_xlnm.Print_Area" localSheetId="0">ItemPrint!$F$2:$J$25</definedName>
    <definedName name="URL">Definitions!$B$2:$B$2</definedName>
  </definedNames>
  <calcPr calcId="191029"/>
  <pivotCaches>
    <pivotCache cacheId="3"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4" l="1"/>
  <c r="F12" i="4" s="1"/>
  <c r="G10" i="4"/>
  <c r="F7" i="4"/>
  <c r="I3" i="4"/>
  <c r="G7" i="4"/>
  <c r="H3" i="4"/>
  <c r="G3" i="4"/>
  <c r="B3" i="4"/>
  <c r="H7" i="4" l="1"/>
</calcChain>
</file>

<file path=xl/sharedStrings.xml><?xml version="1.0" encoding="utf-8"?>
<sst xmlns="http://schemas.openxmlformats.org/spreadsheetml/2006/main" count="55" uniqueCount="38">
  <si>
    <t>Single Item Print</t>
  </si>
  <si>
    <t>Incident/Ticket No.</t>
  </si>
  <si>
    <t>Select the item to print</t>
  </si>
  <si>
    <t>Item Key</t>
  </si>
  <si>
    <t>Key</t>
  </si>
  <si>
    <t>Type</t>
  </si>
  <si>
    <t>Project</t>
  </si>
  <si>
    <t>Components</t>
  </si>
  <si>
    <t>Status</t>
  </si>
  <si>
    <t>Priority</t>
  </si>
  <si>
    <t>Severity</t>
  </si>
  <si>
    <t>Title</t>
  </si>
  <si>
    <t>Resolution</t>
  </si>
  <si>
    <t>Revised</t>
  </si>
  <si>
    <t>Created</t>
  </si>
  <si>
    <t>ClosedDate</t>
  </si>
  <si>
    <t>ResolvedDate</t>
  </si>
  <si>
    <t>DueDate</t>
  </si>
  <si>
    <t>StartDate</t>
  </si>
  <si>
    <t>Owner</t>
  </si>
  <si>
    <t>Resources</t>
  </si>
  <si>
    <t>PercentComplete</t>
  </si>
  <si>
    <t>EstimatedEffort</t>
  </si>
  <si>
    <t>Description</t>
  </si>
  <si>
    <t>Count()</t>
  </si>
  <si>
    <t>Comments</t>
  </si>
  <si>
    <t>Dele Sikuade</t>
  </si>
  <si>
    <t>Fields:</t>
  </si>
  <si>
    <t>IssueKey</t>
  </si>
  <si>
    <t>ProjectName</t>
  </si>
  <si>
    <t>ComponentNames</t>
  </si>
  <si>
    <t>Reporter</t>
  </si>
  <si>
    <t>ResourceNames</t>
  </si>
  <si>
    <t>Url:</t>
  </si>
  <si>
    <t>http://localhost/G7/workspace/15/items</t>
  </si>
  <si>
    <t>Date:</t>
  </si>
  <si>
    <t>Name:</t>
  </si>
  <si>
    <t>IMS-176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</si>
</sst>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yyyy\-m\-d\ hh:mm"/>
  </numFmts>
  <fonts count="15">
    <font>
      <sz val="11"/>
      <name val="Calibri"/>
    </font>
    <font>
      <u/>
      <sz val="12"/>
      <color rgb="FF748C42"/>
      <name val="Calibri"/>
    </font>
    <font>
      <u/>
      <sz val="26"/>
      <name val="Calibri"/>
    </font>
    <font>
      <sz val="26"/>
      <name val="Calibri"/>
    </font>
    <font>
      <sz val="18"/>
      <name val="Calibri"/>
    </font>
    <font>
      <b/>
      <sz val="22"/>
      <name val="Calibri"/>
    </font>
    <font>
      <b/>
      <sz val="11"/>
      <name val="Calibri"/>
    </font>
    <font>
      <u/>
      <sz val="11"/>
      <name val="Calibri"/>
    </font>
    <font>
      <sz val="12"/>
      <name val="Calibri"/>
    </font>
    <font>
      <b/>
      <sz val="14"/>
      <name val="Calibri"/>
    </font>
    <font>
      <i/>
      <sz val="11"/>
      <name val="Calibri"/>
    </font>
    <font>
      <u/>
      <sz val="11"/>
      <color rgb="FF0000FF"/>
      <name val="Calibri"/>
    </font>
    <font>
      <u/>
      <sz val="11"/>
      <color rgb="FF0000FF"/>
      <name val="Calibri"/>
    </font>
    <font>
      <b/>
      <sz val="11"/>
      <name val="Calibri"/>
      <family val="2"/>
    </font>
    <font>
      <b/>
      <sz val="14"/>
      <name val="Calibri"/>
      <family val="2"/>
    </font>
  </fonts>
  <fills count="3">
    <fill>
      <patternFill patternType="none"/>
    </fill>
    <fill>
      <patternFill patternType="gray125"/>
    </fill>
    <fill>
      <patternFill patternType="solid">
        <f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applyProtection="1"/>
    <xf numFmtId="0" fontId="0" fillId="0" borderId="0" xfId="0" applyProtection="1"/>
    <xf numFmtId="0" fontId="0" fillId="0" borderId="0" xfId="0" applyAlignment="1" applyProtection="1">
      <alignment horizontal="center"/>
    </xf>
    <xf numFmtId="0" fontId="0" fillId="0" borderId="0" xfId="0" applyAlignment="1" applyProtection="1">
      <alignment horizontal="center" wrapText="1"/>
    </xf>
    <xf numFmtId="164" fontId="0" fillId="0" borderId="0" xfId="0" applyNumberFormat="1" applyAlignment="1" applyProtection="1">
      <alignment horizontal="center"/>
    </xf>
    <xf numFmtId="0" fontId="1" fillId="0" borderId="0" xfId="0" applyFont="1" applyAlignment="1" applyProtection="1">
      <alignment horizontal="center"/>
    </xf>
    <xf numFmtId="0" fontId="2" fillId="0" borderId="0" xfId="0" applyFont="1" applyProtection="1"/>
    <xf numFmtId="0" fontId="2" fillId="0" borderId="0" xfId="0" applyFont="1" applyAlignment="1" applyProtection="1">
      <alignment horizontal="center"/>
    </xf>
    <xf numFmtId="0" fontId="2" fillId="0" borderId="0" xfId="0" applyFont="1" applyAlignment="1" applyProtection="1">
      <alignment horizontal="center" wrapText="1"/>
    </xf>
    <xf numFmtId="164" fontId="2" fillId="0" borderId="0" xfId="0" applyNumberFormat="1" applyFont="1" applyAlignment="1" applyProtection="1">
      <alignment horizontal="center"/>
    </xf>
    <xf numFmtId="0" fontId="3" fillId="2" borderId="0" xfId="0" applyFont="1" applyFill="1" applyProtection="1"/>
    <xf numFmtId="0" fontId="4" fillId="0" borderId="0" xfId="0" applyFont="1" applyAlignment="1" applyProtection="1">
      <alignment horizontal="center"/>
    </xf>
    <xf numFmtId="0" fontId="5" fillId="0" borderId="1" xfId="0" applyFont="1" applyBorder="1" applyAlignment="1" applyProtection="1">
      <alignment horizontal="center" vertical="center"/>
    </xf>
    <xf numFmtId="164" fontId="6" fillId="0" borderId="0" xfId="0" applyNumberFormat="1" applyFont="1" applyAlignment="1" applyProtection="1">
      <alignment horizontal="center" vertical="center"/>
    </xf>
    <xf numFmtId="0" fontId="6" fillId="0" borderId="0" xfId="0" applyFont="1" applyAlignment="1" applyProtection="1">
      <alignment horizontal="center" vertical="center"/>
    </xf>
    <xf numFmtId="0" fontId="7" fillId="0" borderId="0" xfId="0" applyFont="1" applyAlignment="1" applyProtection="1">
      <alignment horizontal="center"/>
    </xf>
    <xf numFmtId="0" fontId="7" fillId="0" borderId="0" xfId="0" applyFont="1" applyProtection="1"/>
    <xf numFmtId="0" fontId="7" fillId="0" borderId="0" xfId="0" applyFont="1" applyAlignment="1" applyProtection="1">
      <alignment horizontal="center" wrapText="1"/>
    </xf>
    <xf numFmtId="164" fontId="7" fillId="0" borderId="0" xfId="0" applyNumberFormat="1" applyFont="1" applyAlignment="1" applyProtection="1">
      <alignment horizontal="center"/>
    </xf>
    <xf numFmtId="0" fontId="8" fillId="0" borderId="0" xfId="0" applyFont="1" applyAlignment="1" applyProtection="1">
      <alignment horizontal="centerContinuous"/>
    </xf>
    <xf numFmtId="0" fontId="0" fillId="0" borderId="0" xfId="0" applyAlignment="1" applyProtection="1">
      <alignment horizontal="centerContinuous"/>
    </xf>
    <xf numFmtId="0" fontId="9" fillId="0" borderId="0" xfId="0" applyFont="1" applyAlignment="1" applyProtection="1">
      <alignment horizontal="center" vertical="center"/>
    </xf>
    <xf numFmtId="0" fontId="6" fillId="0" borderId="0" xfId="0" applyFont="1" applyAlignment="1" applyProtection="1">
      <alignment horizontal="left" vertical="center" wrapText="1"/>
    </xf>
    <xf numFmtId="0" fontId="6" fillId="0" borderId="0" xfId="0" applyFont="1" applyAlignment="1" applyProtection="1">
      <alignment vertical="center"/>
    </xf>
    <xf numFmtId="0" fontId="0" fillId="0" borderId="0" xfId="0" applyAlignment="1" applyProtection="1">
      <alignment vertical="center"/>
    </xf>
    <xf numFmtId="0" fontId="10" fillId="0" borderId="0" xfId="0" applyFont="1" applyAlignment="1" applyProtection="1">
      <alignment vertical="top" wrapText="1"/>
    </xf>
    <xf numFmtId="0" fontId="0" fillId="0" borderId="0" xfId="0" applyAlignment="1" applyProtection="1">
      <alignment vertical="top" wrapText="1"/>
    </xf>
    <xf numFmtId="9" fontId="0" fillId="0" borderId="0" xfId="0" applyNumberFormat="1" applyProtection="1"/>
    <xf numFmtId="0" fontId="11" fillId="0" borderId="0" xfId="0" applyFont="1" applyProtection="1"/>
    <xf numFmtId="0" fontId="12" fillId="0" borderId="0" xfId="0" applyFont="1" applyProtection="1"/>
    <xf numFmtId="165" fontId="0" fillId="0" borderId="0" xfId="0" applyNumberFormat="1" applyProtection="1"/>
    <xf numFmtId="165" fontId="0" fillId="0" borderId="0" xfId="0" applyNumberFormat="1" applyProtection="1"/>
    <xf numFmtId="0" fontId="0" fillId="0" borderId="0" xfId="0" applyAlignment="1" applyProtection="1">
      <alignment wrapText="1"/>
    </xf>
    <xf numFmtId="0" fontId="6" fillId="0" borderId="0" xfId="0" applyFont="1" applyProtection="1"/>
    <xf numFmtId="0" fontId="0" fillId="0" borderId="0" xfId="0" applyAlignment="1" applyProtection="1">
      <alignment horizontal="left"/>
    </xf>
    <xf numFmtId="165" fontId="0" fillId="0" borderId="0" xfId="0" applyNumberFormat="1" applyAlignment="1" applyProtection="1">
      <alignment horizontal="left"/>
    </xf>
    <xf numFmtId="0" fontId="13" fillId="0" borderId="0" xfId="0" pivotButton="1" applyFont="1" applyAlignment="1" applyProtection="1">
      <alignment horizontal="center"/>
    </xf>
    <xf numFmtId="0" fontId="14" fillId="0" borderId="0" xfId="0" applyFont="1" applyAlignment="1" applyProtection="1">
      <alignment horizontal="left" vertical="center" wrapText="1"/>
    </xf>
  </cellXfs>
  <cellStyles count="1">
    <cellStyle name="Normal" xfId="0" builtinId="0"/>
  </cellStyles>
  <dxfs count="8">
    <dxf>
      <font>
        <b/>
        <family val="2"/>
      </font>
    </dxf>
    <dxf>
      <alignment horizontal="center"/>
    </dxf>
    <dxf>
      <font>
        <b/>
        <family val="2"/>
      </font>
    </dxf>
    <dxf>
      <alignment horizontal="center"/>
    </dxf>
    <dxf>
      <font>
        <b/>
        <family val="2"/>
      </font>
    </dxf>
    <dxf>
      <alignment horizontal="center"/>
    </dxf>
    <dxf>
      <alignment horizontal="center"/>
    </dxf>
    <dxf>
      <font>
        <b/>
        <family val="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4236.518312499997" missingItemsLimit="0" createdVersion="4" refreshedVersion="6" minRefreshableVersion="3" recordCount="59" xr:uid="{00000000-000A-0000-FFFF-FFFF00000000}">
  <cacheSource type="worksheet">
    <worksheetSource name="=data"/>
  </cacheSource>
  <cacheFields count="20">
    <cacheField name="Key" numFmtId="0">
      <sharedItems count="59">
        <s v="IMS-176"/>
        <s v="IMS-70"/>
        <s v="IMS-10235"/>
        <s v="IMS-20233"/>
        <s v="IMS-190"/>
        <s v="IMS-186"/>
        <s v="IMS-165"/>
        <s v="IMS-181"/>
        <s v="IMS-177"/>
        <s v="IMS-187"/>
        <s v="IMS-189"/>
        <s v="IMS-78"/>
        <s v="IMS-63"/>
        <s v="IMS-72"/>
        <s v="IMS-73"/>
        <s v="IMS-88"/>
        <s v="IMS-61"/>
        <s v="IMS-58"/>
        <s v="IMS-80"/>
        <s v="IMS-10234"/>
        <s v="IMS-185"/>
        <s v="IMS-182"/>
        <s v="IMS-179"/>
        <s v="IMS-175"/>
        <s v="IMS-174"/>
        <s v="IMS-172"/>
        <s v="IMS-173"/>
        <s v="IMS-155"/>
        <s v="IMS-156"/>
        <s v="IMS-153"/>
        <s v="IMS-154"/>
        <s v="IMS-152"/>
        <s v="IMS-178"/>
        <s v="IMS-180"/>
        <s v="IMS-188"/>
        <s v="IMS-162"/>
        <s v="IMS-184"/>
        <s v="IMS-159"/>
        <s v="IMS-160"/>
        <s v="IMS-81"/>
        <s v="IMS-71"/>
        <s v="IMS-157"/>
        <s v="IMS-158"/>
        <s v="IMS-161"/>
        <s v="IMS-163"/>
        <s v="IMS-164"/>
        <s v="IMS-166"/>
        <s v="IMS-167"/>
        <s v="IMS-168"/>
        <s v="IMS-169"/>
        <s v="IMS-170"/>
        <s v="IMS-171"/>
        <s v="IMS-115"/>
        <s v="IMS-116"/>
        <s v="IMS-89"/>
        <s v="IMS-90"/>
        <s v="IMS-91"/>
        <s v="IMS-92"/>
        <s v="IMS-56"/>
      </sharedItems>
    </cacheField>
    <cacheField name="Type" numFmtId="0">
      <sharedItems/>
    </cacheField>
    <cacheField name="Project" numFmtId="0">
      <sharedItems/>
    </cacheField>
    <cacheField name="Components" numFmtId="0">
      <sharedItems/>
    </cacheField>
    <cacheField name="Status" numFmtId="0">
      <sharedItems/>
    </cacheField>
    <cacheField name="Priority" numFmtId="0">
      <sharedItems/>
    </cacheField>
    <cacheField name="Severity" numFmtId="0">
      <sharedItems/>
    </cacheField>
    <cacheField name="Title" numFmtId="0">
      <sharedItems/>
    </cacheField>
    <cacheField name="Resolution" numFmtId="0">
      <sharedItems/>
    </cacheField>
    <cacheField name="Revised" numFmtId="165">
      <sharedItems containsSemiMixedTypes="0" containsNonDate="0" containsDate="1" containsString="0" minDate="2020-12-15T09:13:57" maxDate="2021-02-01T14:04:47"/>
    </cacheField>
    <cacheField name="Created" numFmtId="165">
      <sharedItems containsSemiMixedTypes="0" containsNonDate="0" containsDate="1" containsString="0" minDate="2009-08-29T23:00:00" maxDate="2021-01-07T11:03:11"/>
    </cacheField>
    <cacheField name="ClosedDate" numFmtId="0">
      <sharedItems containsNonDate="0" containsDate="1" containsString="0" containsBlank="1" minDate="2012-07-30T20:56:21" maxDate="2012-08-03T20:56:21"/>
    </cacheField>
    <cacheField name="ResolvedDate" numFmtId="0">
      <sharedItems containsNonDate="0" containsString="0" containsBlank="1"/>
    </cacheField>
    <cacheField name="DueDate" numFmtId="165">
      <sharedItems containsSemiMixedTypes="0" containsNonDate="0" containsDate="1" containsString="0" minDate="2020-02-13T00:00:00" maxDate="2021-02-27T00:00:00"/>
    </cacheField>
    <cacheField name="StartDate" numFmtId="165">
      <sharedItems containsSemiMixedTypes="0" containsNonDate="0" containsDate="1" containsString="0" minDate="2012-08-03T20:56:21" maxDate="2021-02-09T00:00:00"/>
    </cacheField>
    <cacheField name="Owner" numFmtId="0">
      <sharedItems/>
    </cacheField>
    <cacheField name="Resources" numFmtId="0">
      <sharedItems/>
    </cacheField>
    <cacheField name="PercentComplete" numFmtId="9">
      <sharedItems containsSemiMixedTypes="0" containsString="0" containsNumber="1" minValue="0" maxValue="1"/>
    </cacheField>
    <cacheField name="EstimatedEffort" numFmtId="0">
      <sharedItems/>
    </cacheField>
    <cacheField name="Descrip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s v="Task"/>
    <s v="Integrated Marketing Solution"/>
    <s v="Schema"/>
    <s v="Assigned"/>
    <s v="Medium"/>
    <s v="Trivial"/>
    <s v="Nvarchar max required for comment fields"/>
    <s v="Unresolved"/>
    <d v="2021-02-01T14:04:47"/>
    <d v="2012-11-05T14:56:43"/>
    <m/>
    <m/>
    <d v="2020-12-29T00:00:00"/>
    <d v="2020-12-14T00:00:00"/>
    <s v="Dele Sikuade"/>
    <s v="Bob Jones"/>
    <n v="0"/>
    <s v="0h 0m"/>
    <s v=""/>
  </r>
  <r>
    <x v="1"/>
    <s v="New Feature"/>
    <s v="Integrated Marketing Solution"/>
    <s v="Campaigns"/>
    <s v="Triage"/>
    <s v="High"/>
    <s v="Major"/>
    <s v="Campaign Approvals: Allow Majority Approvals"/>
    <s v="Unresolved"/>
    <d v="2021-02-01T14:04:32"/>
    <d v="2012-07-31T20:56:21"/>
    <m/>
    <m/>
    <d v="2020-12-23T00:00:00"/>
    <d v="2020-11-30T00:00:00"/>
    <s v="Dele Sikuade"/>
    <s v="Katya Alison"/>
    <n v="0"/>
    <s v="0h 0m"/>
    <s v="If a majority of users who request approval, then campaign is automatically approved."/>
  </r>
  <r>
    <x v="2"/>
    <s v="New Feature"/>
    <s v="Integrated Marketing Solution"/>
    <s v="Administration"/>
    <s v="In Progress"/>
    <s v="High"/>
    <s v="Major"/>
    <s v="Automated Database Management"/>
    <s v="Unresolved"/>
    <d v="2021-02-01T13:59:07"/>
    <d v="2020-12-15T10:16:14"/>
    <m/>
    <m/>
    <d v="2021-02-08T00:00:00"/>
    <d v="2021-01-25T00:00:00"/>
    <s v="Dele Sikuade"/>
    <s v="Dele Sikuade"/>
    <n v="0"/>
    <s v="40h 0m"/>
    <s v="Produce a set of Windows/Linux services to automatically maintain the database on a daily/weekly basis"/>
  </r>
  <r>
    <x v="3"/>
    <s v="Task"/>
    <s v="Integrated Marketing Solution"/>
    <s v="Administration"/>
    <s v="Assigned"/>
    <s v="Low"/>
    <s v="Trivial"/>
    <s v="Child of 190"/>
    <s v="Unresolved"/>
    <d v="2021-01-07T11:03:11"/>
    <d v="2021-01-07T11:03:11"/>
    <m/>
    <m/>
    <d v="2021-01-21T00:00:00"/>
    <d v="2021-01-07T00:00:00"/>
    <s v="Dele Sikuade"/>
    <s v="Dele Sikuade"/>
    <n v="0"/>
    <s v="0h 0m"/>
    <s v=""/>
  </r>
  <r>
    <x v="4"/>
    <s v="Investigation"/>
    <s v="Integrated Marketing Solution"/>
    <s v="Reporting"/>
    <s v="Assigned"/>
    <s v="Low"/>
    <s v="Minor"/>
    <s v="Reporting print mode truncation on landscape view"/>
    <s v="Unresolved"/>
    <d v="2021-01-07T11:03:11"/>
    <d v="2012-11-05T14:56:44"/>
    <m/>
    <m/>
    <d v="2021-01-15T00:00:00"/>
    <d v="2021-01-05T00:00:00"/>
    <s v="Dele Sikuade"/>
    <s v="Dylan Smith"/>
    <n v="0.3"/>
    <s v="0h 0m"/>
    <s v=""/>
  </r>
  <r>
    <x v="5"/>
    <s v="Task"/>
    <s v="Integrated Marketing Solution"/>
    <s v="UI"/>
    <s v="Assigned"/>
    <s v="Low"/>
    <s v="Trivial"/>
    <s v="SQL reindex support for SQL 2019"/>
    <s v="Unresolved"/>
    <d v="2020-12-15T10:24:07"/>
    <d v="2012-11-05T14:56:43"/>
    <m/>
    <m/>
    <d v="2021-01-29T00:00:00"/>
    <d v="2021-01-25T00:00:00"/>
    <s v="Dele Sikuade"/>
    <s v="Dylan Smith"/>
    <n v="0"/>
    <s v="0h 0m"/>
    <s v=""/>
  </r>
  <r>
    <x v="6"/>
    <s v="Task"/>
    <s v="Integrated Marketing Solution"/>
    <s v="Performance"/>
    <s v="In Progress"/>
    <s v="Low"/>
    <s v="Trivial"/>
    <s v="Performance degradation under SQL Express"/>
    <s v="Unresolved"/>
    <d v="2020-12-15T10:24:07"/>
    <d v="2012-11-05T14:56:42"/>
    <m/>
    <m/>
    <d v="2021-02-26T00:00:00"/>
    <d v="2021-02-08T00:00:00"/>
    <s v="Dele Sikuade"/>
    <s v="Dele Sikuade"/>
    <n v="0"/>
    <s v="0h 0m"/>
    <s v=""/>
  </r>
  <r>
    <x v="7"/>
    <s v="Task"/>
    <s v="Integrated Marketing Solution"/>
    <s v="Performance"/>
    <s v="In Progress"/>
    <s v="Medium"/>
    <s v="Trivial"/>
    <s v="SQL cluster support for SQL 2019"/>
    <s v="Unresolved"/>
    <d v="2020-12-15T10:22:42"/>
    <d v="2012-11-05T14:56:43"/>
    <m/>
    <m/>
    <d v="2021-01-29T00:00:00"/>
    <d v="2021-01-25T00:00:00"/>
    <s v="Dele Sikuade"/>
    <s v="Dylan Smith"/>
    <n v="0"/>
    <s v="0h 0m"/>
    <s v=""/>
  </r>
  <r>
    <x v="8"/>
    <s v="Task"/>
    <s v="Integrated Marketing Solution"/>
    <s v="Schema"/>
    <s v="Assigned"/>
    <s v="High"/>
    <s v="Trivial"/>
    <s v="Schema redundency checks"/>
    <s v="Unresolved"/>
    <d v="2020-12-15T10:07:05"/>
    <d v="2012-11-05T14:56:43"/>
    <m/>
    <m/>
    <d v="2020-02-13T00:00:00"/>
    <d v="2021-01-19T00:00:00"/>
    <s v="Dele Sikuade"/>
    <s v="Jill Wyman"/>
    <n v="0.15"/>
    <s v="0h 0m"/>
    <s v=""/>
  </r>
  <r>
    <x v="9"/>
    <s v="Investigation"/>
    <s v="Integrated Marketing Solution"/>
    <s v="Middleware"/>
    <s v="Assigned"/>
    <s v="High"/>
    <s v="Trivial"/>
    <s v="Twilio based outbound calling module"/>
    <s v="Unresolved"/>
    <d v="2020-12-15T10:07:05"/>
    <d v="2012-11-05T14:56:43"/>
    <m/>
    <m/>
    <d v="2021-01-13T00:00:00"/>
    <d v="2021-01-05T00:00:00"/>
    <s v="Dele Sikuade"/>
    <s v="Jill Wyman"/>
    <n v="1"/>
    <s v="0h 0m"/>
    <s v=""/>
  </r>
  <r>
    <x v="10"/>
    <s v="Investigation"/>
    <s v="Integrated Marketing Solution"/>
    <s v="API"/>
    <s v="Assigned"/>
    <s v="Low"/>
    <s v="Minor"/>
    <s v="Upgrade RestSharp library to RTM"/>
    <s v="Unresolved"/>
    <d v="2020-12-15T10:05:10"/>
    <d v="2012-11-05T14:56:43"/>
    <m/>
    <m/>
    <d v="2020-12-29T00:00:00"/>
    <d v="2020-12-14T00:00:00"/>
    <s v="Dele Sikuade"/>
    <s v="Luke Johnson"/>
    <n v="0.05"/>
    <s v="0h 0m"/>
    <s v=""/>
  </r>
  <r>
    <x v="11"/>
    <s v="Bug"/>
    <s v="Integrated Marketing Solution"/>
    <s v="Canned"/>
    <s v="Assigned"/>
    <s v="Medium"/>
    <s v="Minor"/>
    <s v="Drillable Chart Regions: Wrong Url"/>
    <s v="Unresolved"/>
    <d v="2020-12-15T10:05:02"/>
    <d v="2009-08-29T23:00:00"/>
    <d v="2012-07-30T20:56:21"/>
    <m/>
    <d v="2020-12-23T00:00:00"/>
    <d v="2020-11-30T00:00:00"/>
    <s v="Dele Sikuade"/>
    <s v="Luke Johnson"/>
    <n v="0"/>
    <s v="0h 0m"/>
    <s v="Drillable charts use relative URL path. Wrong!"/>
  </r>
  <r>
    <x v="12"/>
    <s v="Task"/>
    <s v="Integrated Marketing Solution"/>
    <s v="API"/>
    <s v="Assigned"/>
    <s v="Medium"/>
    <s v="Minor"/>
    <s v="Configurable API Token names"/>
    <s v="Unresolved"/>
    <d v="2020-12-15T10:04:51"/>
    <d v="2012-07-31T20:56:21"/>
    <d v="2012-08-02T20:56:21"/>
    <m/>
    <d v="2020-12-23T00:00:00"/>
    <d v="2020-11-30T00:00:00"/>
    <s v="Dele Sikuade"/>
    <s v="Katya Alison"/>
    <n v="0"/>
    <s v="0h 0m"/>
    <s v="Admins should be able to define the HTTP Headers Tokens used by the REST API service. Web.config stored?!"/>
  </r>
  <r>
    <x v="13"/>
    <s v="Task"/>
    <s v="Integrated Marketing Solution"/>
    <s v="Campaigns"/>
    <s v="Assigned"/>
    <s v="Medium"/>
    <s v="Minor"/>
    <s v="Campaign Copy Broken"/>
    <s v="Unresolved"/>
    <d v="2020-12-15T10:04:33"/>
    <d v="2009-08-29T23:00:00"/>
    <m/>
    <m/>
    <d v="2020-12-01T00:00:00"/>
    <d v="2020-11-02T00:00:00"/>
    <s v="Dele Sikuade"/>
    <s v="Katya Alison"/>
    <n v="0"/>
    <s v="0h 0m"/>
    <s v="Copying campaigns does not copy over resources where resources are inactive."/>
  </r>
  <r>
    <x v="14"/>
    <s v="Task"/>
    <s v="Integrated Marketing Solution"/>
    <s v="Campaigns"/>
    <s v="Assigned"/>
    <s v="Medium"/>
    <s v="Trivial"/>
    <s v="Enable Triggered Based Marketing Flows"/>
    <s v="Unresolved"/>
    <d v="2020-12-15T10:04:25"/>
    <d v="2009-08-29T23:00:00"/>
    <m/>
    <m/>
    <d v="2020-12-01T00:00:00"/>
    <d v="2020-11-02T00:00:00"/>
    <s v="Dele Sikuade"/>
    <s v="Harry Spencer"/>
    <n v="0"/>
    <s v="0h 0m"/>
    <s v="Campaign outbound communications to be triggered based. Triggers activated by CRM record state."/>
  </r>
  <r>
    <x v="15"/>
    <s v="Enhancement"/>
    <s v="Integrated Marketing Solution"/>
    <s v="Data Loaders, API"/>
    <s v="Assigned"/>
    <s v="Medium"/>
    <s v="Minor"/>
    <s v="Support importing from DBF files!"/>
    <s v="Unresolved"/>
    <d v="2020-12-15T10:04:16"/>
    <d v="2009-08-29T23:00:00"/>
    <m/>
    <m/>
    <d v="2020-12-29T00:00:00"/>
    <d v="2020-08-20T00:00:00"/>
    <s v="Dele Sikuade"/>
    <s v="Harry Spencer"/>
    <n v="0.37"/>
    <s v="0h 0m"/>
    <s v="Importing of existing contact data from FoxPro .DBF files required for Pharma client in Europe."/>
  </r>
  <r>
    <x v="16"/>
    <s v="Task"/>
    <s v="Integrated Marketing Solution"/>
    <s v="API"/>
    <s v="Assigned"/>
    <s v="Medium"/>
    <s v="Minor"/>
    <s v="Switch API to support Json format"/>
    <s v="Unresolved"/>
    <d v="2020-12-15T09:56:57"/>
    <d v="2012-07-31T20:56:21"/>
    <d v="2012-07-31T20:56:21"/>
    <m/>
    <d v="2020-12-23T00:00:00"/>
    <d v="2020-11-30T00:00:00"/>
    <s v="Dele Sikuade"/>
    <s v="Hugo Remi"/>
    <n v="0"/>
    <s v="0h 0m"/>
    <s v="Internal testing has showed that add-on products work faster when they talk Json to the API gateway. Provide option to use Json format."/>
  </r>
  <r>
    <x v="17"/>
    <s v="Task"/>
    <s v="Integrated Marketing Solution"/>
    <s v="Schema"/>
    <s v="Assigned"/>
    <s v="Medium"/>
    <s v="Minor"/>
    <s v="Scheduler Database Maintenance Process"/>
    <s v="Unresolved"/>
    <d v="2020-12-15T09:56:49"/>
    <d v="2009-08-29T23:00:00"/>
    <d v="2012-08-03T20:56:21"/>
    <m/>
    <d v="2020-12-29T00:00:00"/>
    <d v="2012-08-03T20:56:21"/>
    <s v="Dele Sikuade"/>
    <s v="Katya Alison"/>
    <n v="0"/>
    <s v="0h 0m"/>
    <s v="Implement scheduled database maintenance process: reindex, check consistency, check auto-grow settings."/>
  </r>
  <r>
    <x v="18"/>
    <s v="Bug"/>
    <s v="Integrated Marketing Solution"/>
    <s v="Contacts"/>
    <s v="Assigned"/>
    <s v="Medium"/>
    <s v="Minor"/>
    <s v="Merge Contacts Ignores Phone Fields"/>
    <s v="Unresolved"/>
    <d v="2020-12-15T09:55:34"/>
    <d v="2009-08-29T23:00:00"/>
    <d v="2012-08-01T20:56:21"/>
    <m/>
    <d v="2020-12-23T00:00:00"/>
    <d v="2020-11-30T00:00:00"/>
    <s v="Dele Sikuade"/>
    <s v="Luke Johnson"/>
    <n v="0.11"/>
    <s v="0h 0m"/>
    <s v="Phone fields are not correctly merged when you merge two contacts. Phone from FIRST contact is taken."/>
  </r>
  <r>
    <x v="19"/>
    <s v="New Feature"/>
    <s v="Integrated Marketing Solution"/>
    <s v="Schema"/>
    <s v="Assigned"/>
    <s v="Medium"/>
    <s v="Trivial"/>
    <s v="Atlas Knowledgebase Docs as Attachments"/>
    <s v="Unresolved"/>
    <d v="2020-12-15T09:55:34"/>
    <d v="2020-12-15T09:11:16"/>
    <m/>
    <m/>
    <d v="2020-12-29T00:00:00"/>
    <d v="2020-12-15T00:00:00"/>
    <s v="Dele Sikuade"/>
    <s v="Luke Johnson"/>
    <n v="0"/>
    <s v="0h 0m"/>
    <s v="Allow documents in the doc hierarchy to be links to documents not just the physical docs themselves."/>
  </r>
  <r>
    <x v="20"/>
    <s v="Investigation"/>
    <s v="Integrated Marketing Solution"/>
    <s v="ETL Processes"/>
    <s v="In Progress"/>
    <s v="Medium"/>
    <s v="Trivial"/>
    <s v="Zip and TAR data file import fails on empty files"/>
    <s v="Unresolved"/>
    <d v="2020-12-15T09:55:21"/>
    <d v="2012-11-05T14:56:43"/>
    <m/>
    <m/>
    <d v="2021-02-03T00:00:00"/>
    <d v="2021-01-18T00:00:00"/>
    <s v="Dele Sikuade"/>
    <s v="Jill Wyman"/>
    <n v="0"/>
    <s v="0h 0m"/>
    <s v=""/>
  </r>
  <r>
    <x v="21"/>
    <s v="Enhancement"/>
    <s v="Integrated Marketing Solution"/>
    <s v="Database"/>
    <s v="In Progress"/>
    <s v="High"/>
    <s v="Trivial"/>
    <s v="Windows 2008 R2 deployment fails under cluster env."/>
    <s v="Unresolved"/>
    <d v="2020-12-15T09:55:21"/>
    <d v="2012-11-05T14:56:43"/>
    <m/>
    <m/>
    <d v="2021-02-03T00:00:00"/>
    <d v="2021-01-18T00:00:00"/>
    <s v="Dele Sikuade"/>
    <s v="Jill Wyman"/>
    <n v="0"/>
    <s v="0h 0m"/>
    <s v=""/>
  </r>
  <r>
    <x v="22"/>
    <s v="Task"/>
    <s v="Integrated Marketing Solution"/>
    <s v="Data Loaders"/>
    <s v="Assigned"/>
    <s v="High"/>
    <s v="Trivial"/>
    <s v="Puppet Labs assessment"/>
    <s v="Unresolved"/>
    <d v="2020-12-15T09:55:21"/>
    <d v="2012-11-05T14:56:43"/>
    <m/>
    <m/>
    <d v="2021-02-26T00:00:00"/>
    <d v="2021-02-08T00:00:00"/>
    <s v="Dele Sikuade"/>
    <s v="Jill Wyman"/>
    <n v="0"/>
    <s v="0h 0m"/>
    <s v=""/>
  </r>
  <r>
    <x v="23"/>
    <s v="New Feature"/>
    <s v="Integrated Marketing Solution"/>
    <s v="Data Deduplication"/>
    <s v="Assigned"/>
    <s v="Medium"/>
    <s v="Trivial"/>
    <s v="Offline Storage via browser local storage"/>
    <s v="Unresolved"/>
    <d v="2020-12-15T09:53:45"/>
    <d v="2012-11-05T14:56:43"/>
    <m/>
    <m/>
    <d v="2021-02-26T00:00:00"/>
    <d v="2021-02-08T00:00:00"/>
    <s v="Dele Sikuade"/>
    <s v="Harry Spencer"/>
    <n v="0"/>
    <s v="0h 0m"/>
    <s v=""/>
  </r>
  <r>
    <x v="24"/>
    <s v="New Feature"/>
    <s v="Integrated Marketing Solution"/>
    <s v="Database"/>
    <s v="Assigned"/>
    <s v="Low"/>
    <s v="Trivial"/>
    <s v="Offline support for marketing planner"/>
    <s v="Unresolved"/>
    <d v="2020-12-15T09:53:37"/>
    <d v="2012-11-05T14:56:43"/>
    <m/>
    <m/>
    <d v="2021-02-26T00:00:00"/>
    <d v="2021-02-08T00:00:00"/>
    <s v="Dele Sikuade"/>
    <s v="Dylan Smith"/>
    <n v="0"/>
    <s v="0h 0m"/>
    <s v=""/>
  </r>
  <r>
    <x v="25"/>
    <s v="New Feature"/>
    <s v="Integrated Marketing Solution"/>
    <s v="User-Defined"/>
    <s v="Assigned"/>
    <s v="Medium"/>
    <s v="Trivial"/>
    <s v="Predictive contact cadence module requirements"/>
    <s v="Unresolved"/>
    <d v="2020-12-15T09:53:33"/>
    <d v="2012-11-05T14:56:43"/>
    <m/>
    <m/>
    <d v="2021-02-26T00:00:00"/>
    <d v="2021-02-08T00:00:00"/>
    <s v="Dele Sikuade"/>
    <s v="Katya Alison"/>
    <n v="0"/>
    <s v="0h 0m"/>
    <s v=""/>
  </r>
  <r>
    <x v="26"/>
    <s v="New Feature"/>
    <s v="Integrated Marketing Solution"/>
    <s v="Reporting"/>
    <s v="Assigned"/>
    <s v="High"/>
    <s v="Trivial"/>
    <s v="Management information reporting"/>
    <s v="Unresolved"/>
    <d v="2020-12-15T09:53:21"/>
    <d v="2012-11-05T14:56:43"/>
    <m/>
    <m/>
    <d v="2021-01-15T00:00:00"/>
    <d v="2021-01-05T00:00:00"/>
    <s v="Dele Sikuade"/>
    <s v="Hugo Remi"/>
    <n v="0"/>
    <s v="0h 0m"/>
    <s v=""/>
  </r>
  <r>
    <x v="27"/>
    <s v="Enhancement"/>
    <s v="Integrated Marketing Solution"/>
    <s v="Database"/>
    <s v="Assigned"/>
    <s v="High"/>
    <s v="Trivial"/>
    <s v="Handling of Oracle Stored Procedures"/>
    <s v="Unresolved"/>
    <d v="2020-12-15T09:28:37"/>
    <d v="2012-11-05T14:56:41"/>
    <m/>
    <m/>
    <d v="2020-12-01T00:00:00"/>
    <d v="2020-11-02T00:00:00"/>
    <s v="Dele Sikuade"/>
    <s v="Katya Alison"/>
    <n v="0"/>
    <s v="0h 0m"/>
    <s v=""/>
  </r>
  <r>
    <x v="28"/>
    <s v="Enhancement"/>
    <s v="Integrated Marketing Solution"/>
    <s v="Database"/>
    <s v="In Progress"/>
    <s v="Low"/>
    <s v="Trivial"/>
    <s v="Document Database Support"/>
    <s v="Unresolved"/>
    <d v="2020-12-15T09:28:37"/>
    <d v="2012-11-05T14:56:41"/>
    <m/>
    <m/>
    <d v="2020-12-01T00:00:00"/>
    <d v="2020-11-02T00:00:00"/>
    <s v="Dele Sikuade"/>
    <s v="Katya Alison"/>
    <n v="0"/>
    <s v="0h 0m"/>
    <s v=""/>
  </r>
  <r>
    <x v="29"/>
    <s v="Enhancement"/>
    <s v="Integrated Marketing Solution"/>
    <s v="Social Media"/>
    <s v="In Progress"/>
    <s v="Low"/>
    <s v="Trivial"/>
    <s v="Hootsuite Tweets and Sharing Plugin Development"/>
    <s v="Unresolved"/>
    <d v="2020-12-15T09:28:26"/>
    <d v="2012-11-05T14:56:41"/>
    <m/>
    <m/>
    <d v="2020-12-01T00:00:00"/>
    <d v="2020-11-02T00:00:00"/>
    <s v="Dele Sikuade"/>
    <s v="Jill Wyman"/>
    <n v="0"/>
    <s v="0h 0m"/>
    <s v=""/>
  </r>
  <r>
    <x v="30"/>
    <s v="New Feature"/>
    <s v="Integrated Marketing Solution"/>
    <s v="Social Media"/>
    <s v="Assigned"/>
    <s v="Medium"/>
    <s v="Trivial"/>
    <s v="Facebook In-app Likes Option"/>
    <s v="Unresolved"/>
    <d v="2020-12-15T09:28:26"/>
    <d v="2012-11-05T14:56:41"/>
    <m/>
    <m/>
    <d v="2020-12-01T00:00:00"/>
    <d v="2020-11-02T00:00:00"/>
    <s v="Dele Sikuade"/>
    <s v="Jill Wyman"/>
    <n v="0"/>
    <s v="0h 0m"/>
    <s v=""/>
  </r>
  <r>
    <x v="31"/>
    <s v="Task"/>
    <s v="Integrated Marketing Solution"/>
    <s v="API"/>
    <s v="Assigned"/>
    <s v="High"/>
    <s v="Trivial"/>
    <s v="Implement RESTful API"/>
    <s v="Unresolved"/>
    <d v="2020-12-15T09:28:16"/>
    <d v="2012-11-05T14:56:41"/>
    <m/>
    <m/>
    <d v="2020-12-01T00:00:00"/>
    <d v="2020-11-02T00:00:00"/>
    <s v="Dele Sikuade"/>
    <s v="Dylan Smith"/>
    <n v="0"/>
    <s v="0h 0m"/>
    <s v=""/>
  </r>
  <r>
    <x v="32"/>
    <s v="Task"/>
    <s v="Integrated Marketing Solution"/>
    <s v="Middleware"/>
    <s v="Assigned"/>
    <s v="Medium"/>
    <s v="Trivial"/>
    <s v="Checklist for DevOps Powershell script changes"/>
    <s v="Unresolved"/>
    <d v="2020-12-15T09:23:02"/>
    <d v="2012-11-05T14:56:43"/>
    <m/>
    <m/>
    <d v="2021-02-26T00:00:00"/>
    <d v="2021-02-08T00:00:00"/>
    <s v="Dele Sikuade"/>
    <s v="Dylan Smith"/>
    <n v="0"/>
    <s v="0h 0m"/>
    <s v=""/>
  </r>
  <r>
    <x v="33"/>
    <s v="Enhancement"/>
    <s v="Integrated Marketing Solution"/>
    <s v="API"/>
    <s v="Assigned"/>
    <s v="Low"/>
    <s v="Trivial"/>
    <s v="Per user secret keys for alternative auth"/>
    <s v="Unresolved"/>
    <d v="2020-12-15T09:23:02"/>
    <d v="2012-11-05T14:56:43"/>
    <m/>
    <m/>
    <d v="2021-01-15T00:00:00"/>
    <d v="2021-01-05T00:00:00"/>
    <s v="Dele Sikuade"/>
    <s v="Dylan Smith"/>
    <n v="0.85"/>
    <s v="0h 0m"/>
    <s v=""/>
  </r>
  <r>
    <x v="34"/>
    <s v="Investigation"/>
    <s v="Integrated Marketing Solution"/>
    <s v="Export Facilities"/>
    <s v="Assigned"/>
    <s v="High"/>
    <s v="Trivial"/>
    <s v="Data export compression module option"/>
    <s v="Unresolved"/>
    <d v="2020-12-15T09:23:02"/>
    <d v="2012-11-05T14:56:43"/>
    <m/>
    <m/>
    <d v="2021-02-03T00:00:00"/>
    <d v="2021-01-18T00:00:00"/>
    <s v="Dele Sikuade"/>
    <s v="Dylan Smith"/>
    <n v="0"/>
    <s v="0h 0m"/>
    <s v=""/>
  </r>
  <r>
    <x v="35"/>
    <s v="New Feature"/>
    <s v="Integrated Marketing Solution"/>
    <s v="Contacts"/>
    <s v="Assigned"/>
    <s v="Low"/>
    <s v="Minor"/>
    <s v="MixPanel event properties loader"/>
    <s v="Unresolved"/>
    <d v="2020-12-15T09:23:02"/>
    <d v="2012-11-05T14:56:42"/>
    <m/>
    <m/>
    <d v="2021-02-03T00:00:00"/>
    <d v="2021-01-18T00:00:00"/>
    <s v="Dele Sikuade"/>
    <s v="Dylan Smith"/>
    <n v="0.45"/>
    <s v="0h 0m"/>
    <s v=""/>
  </r>
  <r>
    <x v="36"/>
    <s v="Enhancement"/>
    <s v="Integrated Marketing Solution"/>
    <s v="Reporting"/>
    <s v="In Progress"/>
    <s v="Medium"/>
    <s v="Trivial"/>
    <s v="Pie-chart drill down data support"/>
    <s v="Unresolved"/>
    <d v="2020-12-15T09:22:33"/>
    <d v="2012-11-05T14:56:43"/>
    <m/>
    <m/>
    <d v="2020-12-29T00:00:00"/>
    <d v="2020-12-14T00:00:00"/>
    <s v="Dele Sikuade"/>
    <s v="Dylan Smith"/>
    <n v="0"/>
    <s v="0h 0m"/>
    <s v=""/>
  </r>
  <r>
    <x v="37"/>
    <s v="Enhancement"/>
    <s v="Integrated Marketing Solution"/>
    <s v="Security"/>
    <s v="Assigned"/>
    <s v="Low"/>
    <s v="Trivial"/>
    <s v="LDAP authentication"/>
    <s v="Unresolved"/>
    <d v="2020-12-15T09:21:55"/>
    <d v="2012-11-05T14:56:42"/>
    <m/>
    <m/>
    <d v="2020-12-01T00:00:00"/>
    <d v="2020-11-02T00:00:00"/>
    <s v="Dele Sikuade"/>
    <s v="Dele Sikuade"/>
    <n v="0"/>
    <s v="0h 0m"/>
    <s v=""/>
  </r>
  <r>
    <x v="38"/>
    <s v="New Feature"/>
    <s v="Integrated Marketing Solution"/>
    <s v="Contacts"/>
    <s v="In Progress"/>
    <s v="Medium"/>
    <s v="Trivial"/>
    <s v="Contact sync with HubSpot"/>
    <s v="Unresolved"/>
    <d v="2020-12-15T09:21:55"/>
    <d v="2012-11-05T14:56:42"/>
    <m/>
    <m/>
    <d v="2020-12-01T00:00:00"/>
    <d v="2020-11-02T00:00:00"/>
    <s v="Dele Sikuade"/>
    <s v="Dylan Smith"/>
    <n v="0"/>
    <s v="0h 0m"/>
    <s v=""/>
  </r>
  <r>
    <x v="39"/>
    <s v="Enhancement"/>
    <s v="Integrated Marketing Solution"/>
    <s v="Contacts"/>
    <s v="Assigned"/>
    <s v="Medium"/>
    <s v="Trivial"/>
    <s v="Editable Contact Types"/>
    <s v="Unresolved"/>
    <d v="2020-12-15T09:21:55"/>
    <d v="2009-08-29T23:00:00"/>
    <m/>
    <m/>
    <d v="2020-12-01T00:00:00"/>
    <d v="2020-11-02T00:00:00"/>
    <s v="Dele Sikuade"/>
    <s v="Dele Sikuade"/>
    <n v="0.75"/>
    <s v="0h 0m"/>
    <s v="Contact Types are locked and cannot be editing at the moment. Allow for admins to change contact types"/>
  </r>
  <r>
    <x v="40"/>
    <s v="Task"/>
    <s v="Integrated Marketing Solution"/>
    <s v="Campaigns"/>
    <s v="Assigned"/>
    <s v="Medium"/>
    <s v="Minor"/>
    <s v="Campaign Waves Support"/>
    <s v="Unresolved"/>
    <d v="2020-12-15T09:21:55"/>
    <d v="2009-08-29T23:00:00"/>
    <m/>
    <m/>
    <d v="2020-12-01T00:00:00"/>
    <d v="2020-11-02T00:00:00"/>
    <s v="Dele Sikuade"/>
    <s v="Dylan Smith"/>
    <n v="0.4"/>
    <s v="0h 0m"/>
    <s v="Multiple waves or phases should be defined per campaign: each phase can use different outbound channel, creative, metrics, Social Media monitoring."/>
  </r>
  <r>
    <x v="41"/>
    <s v="Bug"/>
    <s v="Integrated Marketing Solution"/>
    <s v="UI"/>
    <s v="Assigned"/>
    <s v="Medium"/>
    <s v="Trivial"/>
    <s v="Rendering Issue of Profile Pages under IE10"/>
    <s v="Unresolved"/>
    <d v="2020-12-15T09:21:25"/>
    <d v="2012-11-05T14:56:41"/>
    <m/>
    <m/>
    <d v="2020-12-01T00:00:00"/>
    <d v="2020-11-02T00:00:00"/>
    <s v="Dele Sikuade"/>
    <s v="Dele Sikuade"/>
    <n v="0"/>
    <s v="0h 0m"/>
    <s v=""/>
  </r>
  <r>
    <x v="42"/>
    <s v="Bug"/>
    <s v="Integrated Marketing Solution"/>
    <s v="UI"/>
    <s v="In Progress"/>
    <s v="High"/>
    <s v="Trivial"/>
    <s v="Full Browser Screen Mode breaks on Widescreen TV"/>
    <s v="Unresolved"/>
    <d v="2020-12-15T09:21:25"/>
    <d v="2012-11-05T14:56:41"/>
    <m/>
    <m/>
    <d v="2020-12-01T00:00:00"/>
    <d v="2020-11-02T00:00:00"/>
    <s v="Dele Sikuade"/>
    <s v="Dylan Smith"/>
    <n v="0"/>
    <s v="0h 0m"/>
    <s v=""/>
  </r>
  <r>
    <x v="43"/>
    <s v="New Feature"/>
    <s v="Integrated Marketing Solution"/>
    <s v="Contacts"/>
    <s v="Unassigned"/>
    <s v="High"/>
    <s v="Trivial"/>
    <s v="HubSpot trigger data pull implementation"/>
    <s v="Unresolved"/>
    <d v="2020-12-15T09:20:33"/>
    <d v="2012-11-05T14:56:42"/>
    <m/>
    <m/>
    <d v="2021-02-26T00:00:00"/>
    <d v="2021-02-08T00:00:00"/>
    <s v="Dele Sikuade"/>
    <s v="Dele Sikuade"/>
    <n v="0"/>
    <s v="0h 0m"/>
    <s v=""/>
  </r>
  <r>
    <x v="44"/>
    <s v="Enhancement"/>
    <s v="Integrated Marketing Solution"/>
    <s v="UI"/>
    <s v="In Progress"/>
    <s v="Medium"/>
    <s v="Trivial"/>
    <s v="Funnel analysis module specifications"/>
    <s v="Unresolved"/>
    <d v="2020-12-15T09:20:33"/>
    <d v="2012-11-05T14:56:42"/>
    <m/>
    <m/>
    <d v="2021-02-26T00:00:00"/>
    <d v="2021-02-08T00:00:00"/>
    <s v="Dele Sikuade"/>
    <s v="Dele Sikuade"/>
    <n v="0"/>
    <s v="0h 0m"/>
    <s v=""/>
  </r>
  <r>
    <x v="45"/>
    <s v="Task"/>
    <s v="Integrated Marketing Solution"/>
    <s v="UI"/>
    <s v="Assigned"/>
    <s v="High"/>
    <s v="Trivial"/>
    <s v="Tablet issue with filters and search dialog box (pop-up)"/>
    <s v="Unresolved"/>
    <d v="2020-12-15T09:20:33"/>
    <d v="2012-11-05T14:56:42"/>
    <m/>
    <m/>
    <d v="2021-02-26T00:00:00"/>
    <d v="2021-02-08T00:00:00"/>
    <s v="Dele Sikuade"/>
    <s v="Dylan Smith"/>
    <n v="0"/>
    <s v="0h 0m"/>
    <s v=""/>
  </r>
  <r>
    <x v="46"/>
    <s v="Enhancement"/>
    <s v="Integrated Marketing Solution"/>
    <s v="Performance"/>
    <s v="Assigned"/>
    <s v="Medium"/>
    <s v="Trivial"/>
    <s v="Optimization switches for outer join queries"/>
    <s v="Unresolved"/>
    <d v="2020-12-15T09:20:33"/>
    <d v="2012-11-05T14:56:42"/>
    <m/>
    <m/>
    <d v="2021-02-26T00:00:00"/>
    <d v="2021-02-08T00:00:00"/>
    <s v="Dele Sikuade"/>
    <s v="Dylan Smith"/>
    <n v="0"/>
    <s v="0h 0m"/>
    <s v=""/>
  </r>
  <r>
    <x v="47"/>
    <s v="New Feature"/>
    <s v="Integrated Marketing Solution"/>
    <s v="Security"/>
    <s v="Assigned"/>
    <s v="High"/>
    <s v="Trivial"/>
    <s v="Oauth authentication provider"/>
    <s v="Unresolved"/>
    <d v="2020-12-15T09:20:33"/>
    <d v="2012-11-05T14:56:43"/>
    <m/>
    <m/>
    <d v="2021-02-26T00:00:00"/>
    <d v="2021-02-08T00:00:00"/>
    <s v="Dele Sikuade"/>
    <s v="Dele Sikuade"/>
    <n v="0"/>
    <s v="0h 0m"/>
    <s v=""/>
  </r>
  <r>
    <x v="48"/>
    <s v="Bug"/>
    <s v="Integrated Marketing Solution"/>
    <s v="ETL Processes"/>
    <s v="Assigned"/>
    <s v="Low"/>
    <s v="Trivial"/>
    <s v="Unicode conversion bug for Data Import module"/>
    <s v="Unresolved"/>
    <d v="2020-12-15T09:20:33"/>
    <d v="2012-11-05T14:56:43"/>
    <m/>
    <m/>
    <d v="2021-02-26T00:00:00"/>
    <d v="2021-02-08T00:00:00"/>
    <s v="Dele Sikuade"/>
    <s v="Dele Sikuade"/>
    <n v="0"/>
    <s v="0h 0m"/>
    <s v=""/>
  </r>
  <r>
    <x v="49"/>
    <s v="Task"/>
    <s v="Integrated Marketing Solution"/>
    <s v="API"/>
    <s v="In Progress"/>
    <s v="Medium"/>
    <s v="Trivial"/>
    <s v="Base API handler compression support"/>
    <s v="Unresolved"/>
    <d v="2020-12-15T09:20:33"/>
    <d v="2012-11-05T14:56:43"/>
    <m/>
    <m/>
    <d v="2021-02-26T00:00:00"/>
    <d v="2021-02-08T00:00:00"/>
    <s v="Dele Sikuade"/>
    <s v="Dylan Smith"/>
    <n v="0"/>
    <s v="0h 0m"/>
    <s v=""/>
  </r>
  <r>
    <x v="50"/>
    <s v="New Feature"/>
    <s v="Integrated Marketing Solution"/>
    <s v="User-Defined"/>
    <s v="In Progress"/>
    <s v="High"/>
    <s v="Trivial"/>
    <s v="App Marketplace UX"/>
    <s v="Unresolved"/>
    <d v="2020-12-15T09:20:33"/>
    <d v="2012-11-05T14:56:43"/>
    <m/>
    <m/>
    <d v="2021-02-26T00:00:00"/>
    <d v="2021-02-08T00:00:00"/>
    <s v="Dele Sikuade"/>
    <s v="Dylan Smith"/>
    <n v="0"/>
    <s v="0h 0m"/>
    <s v=""/>
  </r>
  <r>
    <x v="51"/>
    <s v="New Feature"/>
    <s v="Integrated Marketing Solution"/>
    <s v="User-Defined"/>
    <s v="In Progress"/>
    <s v="Low"/>
    <s v="Trivial"/>
    <s v="Apps Marketplace Sandbox environment readiness"/>
    <s v="Unresolved"/>
    <d v="2020-12-15T09:20:32"/>
    <d v="2012-11-05T14:56:43"/>
    <m/>
    <m/>
    <d v="2021-02-26T00:00:00"/>
    <d v="2021-02-08T00:00:00"/>
    <s v="Dele Sikuade"/>
    <s v="Dylan Smith"/>
    <n v="0"/>
    <s v="0h 0m"/>
    <s v=""/>
  </r>
  <r>
    <x v="52"/>
    <s v="Bug"/>
    <s v="Integrated Marketing Solution"/>
    <s v="Administration"/>
    <s v="Assigned"/>
    <s v="Medium"/>
    <s v="Minor"/>
    <s v="Cannot login to admin interface from IE9"/>
    <s v="Unresolved"/>
    <d v="2020-12-15T09:17:54"/>
    <d v="2011-02-24T13:09:02"/>
    <m/>
    <m/>
    <d v="2021-01-11T00:00:00"/>
    <d v="2020-10-27T00:00:00"/>
    <s v="Dele Sikuade"/>
    <s v="Dele Sikuade"/>
    <n v="0"/>
    <s v="0h 0m"/>
    <s v="IE9 RC1 not supported!?"/>
  </r>
  <r>
    <x v="53"/>
    <s v="Bug"/>
    <s v="Integrated Marketing Solution"/>
    <s v="Administration"/>
    <s v="Assigned"/>
    <s v="Medium"/>
    <s v="Minor"/>
    <s v="Did not install on R2"/>
    <s v="Unresolved"/>
    <d v="2020-12-15T09:17:54"/>
    <d v="2011-02-24T13:15:11"/>
    <m/>
    <m/>
    <d v="2021-01-11T00:00:00"/>
    <d v="2020-10-27T00:00:00"/>
    <s v="Dele Sikuade"/>
    <s v="Dele Sikuade"/>
    <n v="0"/>
    <s v="0h 0m"/>
    <s v="There is a problem with .MSI file on W2008R2 server.  File is corrupt?!"/>
  </r>
  <r>
    <x v="54"/>
    <s v="New Feature"/>
    <s v="Integrated Marketing Solution"/>
    <s v="Data Loaders"/>
    <s v="Assigned"/>
    <s v="Medium"/>
    <s v="Minor"/>
    <s v="Import from SAP"/>
    <s v="Unresolved"/>
    <d v="2020-12-15T09:17:13"/>
    <d v="2009-08-29T23:00:00"/>
    <m/>
    <m/>
    <d v="2020-12-29T00:00:00"/>
    <d v="2020-08-20T00:00:00"/>
    <s v="Dele Sikuade"/>
    <s v="Dele Sikuade"/>
    <n v="0"/>
    <s v="0h 0m"/>
    <s v="Import contacts from SAP using BizTalk."/>
  </r>
  <r>
    <x v="55"/>
    <s v="Bug"/>
    <s v="Integrated Marketing Solution"/>
    <s v="Social Media"/>
    <s v="Assigned"/>
    <s v="Medium"/>
    <s v="Minor"/>
    <s v="German &quot;Strasse&quot; Breaks Matching Rules"/>
    <s v="Unresolved"/>
    <d v="2020-12-15T09:17:13"/>
    <d v="2009-08-29T23:00:00"/>
    <d v="2012-07-31T20:56:21"/>
    <m/>
    <d v="2020-12-29T00:00:00"/>
    <d v="2020-08-20T00:00:00"/>
    <s v="Dele Sikuade"/>
    <s v="Dylan Smith"/>
    <n v="0.46"/>
    <s v="0h 0m"/>
    <s v="Different permutations of the German word &quot;strasse&quot; have to be added in order for better matching."/>
  </r>
  <r>
    <x v="56"/>
    <s v="New Feature"/>
    <s v="Integrated Marketing Solution"/>
    <s v="Administration"/>
    <s v="Assigned"/>
    <s v="Medium"/>
    <s v="Minor"/>
    <s v="Support LinkedIn Answers"/>
    <s v="Unresolved"/>
    <d v="2020-12-15T09:17:13"/>
    <d v="2009-08-29T23:00:00"/>
    <d v="2012-07-30T20:56:21"/>
    <m/>
    <d v="2020-12-29T00:00:00"/>
    <d v="2020-08-20T00:00:00"/>
    <s v="Dele Sikuade"/>
    <s v="Dylan Smith"/>
    <n v="0"/>
    <s v="0h 0m"/>
    <s v="Allow LinkedIn Answers RSS feeds to push data into Campaign Measurement. This should allow references to particular campaign landing pages to be discovered when MARCOMMS Team interacts with LinkedIn IMS Groups."/>
  </r>
  <r>
    <x v="57"/>
    <s v="Task"/>
    <s v="Integrated Marketing Solution"/>
    <s v="Export Facilities"/>
    <s v="In Progress"/>
    <s v="Medium"/>
    <s v="Trivial"/>
    <s v="Update Filehelpers.net Library"/>
    <s v="Unresolved"/>
    <d v="2020-12-15T09:17:13"/>
    <d v="2009-08-29T23:00:00"/>
    <d v="2012-08-01T20:56:21"/>
    <m/>
    <d v="2020-12-29T00:00:00"/>
    <d v="2020-08-20T00:00:00"/>
    <s v="Dele Sikuade"/>
    <s v="Dele Sikuade"/>
    <n v="0.18"/>
    <s v="0h 0m"/>
    <s v="Grab latest build of Filehelpers.net library as it has number of bugfixes addressed for Excel and CSV formats."/>
  </r>
  <r>
    <x v="58"/>
    <s v="Task"/>
    <s v="Integrated Marketing Solution"/>
    <s v="ETL Processes, Schema"/>
    <s v="Assigned"/>
    <s v="Low"/>
    <s v="Minor"/>
    <s v="Support Oracle Databse"/>
    <s v="Unresolved"/>
    <d v="2020-12-15T09:13:57"/>
    <d v="2009-08-29T23:00:00"/>
    <m/>
    <m/>
    <d v="2020-12-29T00:00:00"/>
    <d v="2020-12-14T00:00:00"/>
    <s v="Dele Sikuade"/>
    <s v="Dylan Smith"/>
    <n v="0"/>
    <s v="0h 0m"/>
    <s v="Define NHibernate mappings for Oracle database. Might need to replace any stored procedures with NHibernate DB ac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 cacheId="3" applyNumberFormats="0" applyBorderFormats="0" applyFontFormats="0" applyPatternFormats="0" applyAlignmentFormats="0" applyWidthHeightFormats="1" dataCaption="Values" updatedVersion="6" minRefreshableVersion="3" itemPrintTitles="1" createdVersion="4" indent="0" outline="1" outlineData="1" multipleFieldFilters="0" chartFormat="5" rowHeaderCaption="Type">
  <location ref="B9" firstHeaderRow="0" firstDataRow="0" firstDataCol="0" rowPageCount="1" colPageCount="1"/>
  <pivotFields count="20">
    <pivotField name="Item Key" axis="axisPage" showAll="0" defaultSubtotal="0">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s>
    </pivotField>
    <pivotField showAll="0"/>
    <pivotField showAll="0"/>
    <pivotField showAll="0" defaultSubtotal="0"/>
    <pivotField showAll="0" defaultSubtotal="0"/>
    <pivotField multipleItemSelectionAllowed="1"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pivotField showAll="0"/>
    <pivotField numFmtId="9" showAll="0" defaultSubtotal="0"/>
    <pivotField showAll="0" defaultSubtotal="0"/>
    <pivotField showAll="0"/>
  </pivotFields>
  <pageFields count="1">
    <pageField fld="0" item="0" hier="-1"/>
  </pageFields>
  <formats count="2">
    <format dxfId="7">
      <pivotArea field="0" type="button" dataOnly="0" labelOnly="1" outline="0" axis="axisPage" fieldPosition="0"/>
    </format>
    <format dxfId="6">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35"/>
  <sheetViews>
    <sheetView showGridLines="0" tabSelected="1" zoomScaleNormal="100" zoomScaleSheetLayoutView="100" workbookViewId="0">
      <selection activeCell="C10" sqref="C10"/>
    </sheetView>
  </sheetViews>
  <sheetFormatPr defaultRowHeight="15"/>
  <cols>
    <col min="1" max="1" width="8.7109375" customWidth="1"/>
    <col min="2" max="2" width="20.7109375" customWidth="1"/>
    <col min="3" max="3" width="20.5703125" customWidth="1"/>
    <col min="4" max="4" width="6.42578125" style="1" customWidth="1"/>
    <col min="5" max="5" width="14.42578125" style="1" customWidth="1"/>
    <col min="6" max="6" width="28.85546875" style="2" customWidth="1"/>
    <col min="7" max="7" width="38.7109375" customWidth="1"/>
    <col min="8" max="8" width="25.28515625" style="3" customWidth="1"/>
    <col min="9" max="9" width="20.7109375" style="4" customWidth="1"/>
    <col min="10" max="10" width="29.140625" style="2" customWidth="1"/>
    <col min="11" max="15" width="8.7109375" customWidth="1"/>
  </cols>
  <sheetData>
    <row r="1" spans="2:19" ht="15.75">
      <c r="G1" s="5"/>
    </row>
    <row r="2" spans="2:19" ht="33.75">
      <c r="B2" s="6" t="s">
        <v>0</v>
      </c>
      <c r="C2" s="6"/>
      <c r="D2" s="6"/>
      <c r="E2" s="6"/>
      <c r="F2" s="7"/>
      <c r="G2" s="6"/>
      <c r="H2" s="8"/>
      <c r="I2" s="9"/>
      <c r="J2" s="7"/>
      <c r="K2" s="6"/>
      <c r="L2" s="6"/>
      <c r="M2" s="6"/>
      <c r="N2" s="6"/>
      <c r="O2" s="10"/>
      <c r="P2" s="10"/>
      <c r="Q2" s="10"/>
      <c r="R2" s="10"/>
      <c r="S2" s="10"/>
    </row>
    <row r="3" spans="2:19" ht="28.5">
      <c r="B3" s="1" t="str">
        <f>TEXT(DATE,"ddd-mmm-yyyy")&amp;" - "&amp;NAME</f>
        <v>Tue-Feb-2021 - Dele Sikuade</v>
      </c>
      <c r="F3" s="11" t="s">
        <v>1</v>
      </c>
      <c r="G3" s="12" t="str">
        <f>C7</f>
        <v>IMS-176</v>
      </c>
      <c r="H3" s="13" t="str">
        <f>IF(ISNA(VLOOKUP($C$7,Data!$A:$K,11,FALSE)),"","Created : "&amp;TEXT(VLOOKUP($C$7,Data!$A:$K,11,FALSE),"dd-mmm-yyyy"))</f>
        <v/>
      </c>
      <c r="I3" s="14" t="str">
        <f>IF(ISNA(VLOOKUP($C$7,Data!$A:$P,16,FALSE)),"","By : "&amp;VLOOKUP($C$7,Data!$A:$P,16,FALSE))</f>
        <v/>
      </c>
      <c r="J3" s="4"/>
    </row>
    <row r="4" spans="2:19" s="1" customFormat="1">
      <c r="F4" s="2"/>
      <c r="H4" s="3"/>
      <c r="I4" s="4"/>
      <c r="J4" s="2"/>
    </row>
    <row r="5" spans="2:19">
      <c r="C5" s="1"/>
      <c r="F5" s="15"/>
      <c r="G5" s="16"/>
      <c r="H5" s="17"/>
      <c r="I5" s="18"/>
      <c r="J5" s="15"/>
    </row>
    <row r="6" spans="2:19" s="1" customFormat="1" ht="15.75">
      <c r="B6" s="19" t="s">
        <v>2</v>
      </c>
      <c r="C6" s="20"/>
      <c r="F6" s="15"/>
      <c r="G6" s="16"/>
      <c r="H6" s="17"/>
      <c r="I6" s="18"/>
      <c r="J6" s="15"/>
      <c r="K6" s="16"/>
    </row>
    <row r="7" spans="2:19" ht="39.75" customHeight="1">
      <c r="B7" s="36" t="s">
        <v>3</v>
      </c>
      <c r="C7" s="1" t="s">
        <v>37</v>
      </c>
      <c r="F7" s="21" t="str">
        <f>IF(ISNA(VLOOKUP($C$7,Data!$A:$B,2,FALSE)),"","Type : "&amp;VLOOKUP($C$7,Data!$A:$B,2,FALSE))</f>
        <v/>
      </c>
      <c r="G7" s="22" t="str">
        <f>IF(ISNA(VLOOKUP($C$7,Data!$A:$H,8,FALSE)),"",VLOOKUP($C$7,Data!$A:$H,8,FALSE))</f>
        <v/>
      </c>
      <c r="H7" s="21" t="str">
        <f>IF(ISNA(VLOOKUP($C$7,Data!$A:$E,5,FALSE)),"","Status : " &amp; VLOOKUP($C$7,Data!$A:$E,5,FALSE))</f>
        <v/>
      </c>
      <c r="K7" s="23"/>
      <c r="L7" s="24"/>
      <c r="M7" s="24"/>
      <c r="N7" s="24"/>
      <c r="O7" s="24"/>
      <c r="P7" s="24"/>
    </row>
    <row r="8" spans="2:19">
      <c r="G8" s="1"/>
    </row>
    <row r="9" spans="2:19">
      <c r="G9" s="1"/>
    </row>
    <row r="10" spans="2:19" ht="88.5" customHeight="1">
      <c r="G10" s="25" t="str">
        <f>IF(ISNA(VLOOKUP($C$7,Data!$A:$T,20,FALSE)),"",VLOOKUP($C$7,Data!$A:$T,20,FALSE))</f>
        <v/>
      </c>
    </row>
    <row r="11" spans="2:19">
      <c r="G11" s="26"/>
    </row>
    <row r="12" spans="2:19" ht="76.5" customHeight="1">
      <c r="F12" s="21" t="str">
        <f>IF(TRIM(G12)&gt;" ","Assigned To:","")</f>
        <v/>
      </c>
      <c r="G12" s="37" t="str">
        <f>IF(ISNA(VLOOKUP($C$7,Data!$A:$H,8,FALSE)),"",VLOOKUP($C$7,Data!$A:$Q,17,FALSE))</f>
        <v/>
      </c>
    </row>
    <row r="13" spans="2:19">
      <c r="G13" s="26"/>
    </row>
    <row r="14" spans="2:19">
      <c r="G14" s="26"/>
    </row>
    <row r="15" spans="2:19">
      <c r="G15" s="26"/>
    </row>
    <row r="16" spans="2:19">
      <c r="G16" s="26"/>
    </row>
    <row r="17" spans="7:7">
      <c r="G17" s="1"/>
    </row>
    <row r="18" spans="7:7">
      <c r="G18" s="1"/>
    </row>
    <row r="19" spans="7:7">
      <c r="G19" s="1"/>
    </row>
    <row r="20" spans="7:7">
      <c r="G20" s="1"/>
    </row>
    <row r="21" spans="7:7">
      <c r="G21" s="1"/>
    </row>
    <row r="22" spans="7:7">
      <c r="G22" s="1"/>
    </row>
    <row r="23" spans="7:7">
      <c r="G23" s="1"/>
    </row>
    <row r="24" spans="7:7">
      <c r="G24" s="1"/>
    </row>
    <row r="25" spans="7:7">
      <c r="G25" s="1"/>
    </row>
    <row r="26" spans="7:7">
      <c r="G26" s="1"/>
    </row>
    <row r="27" spans="7:7">
      <c r="G27" s="1"/>
    </row>
    <row r="28" spans="7:7">
      <c r="G28" s="1"/>
    </row>
    <row r="29" spans="7:7">
      <c r="G29" s="1"/>
    </row>
    <row r="30" spans="7:7">
      <c r="G30" s="1"/>
    </row>
    <row r="31" spans="7:7">
      <c r="G31" s="1"/>
    </row>
    <row r="32" spans="7:7">
      <c r="G32" s="1"/>
    </row>
    <row r="33" spans="7:7">
      <c r="G33" s="1"/>
    </row>
    <row r="34" spans="7:7">
      <c r="G34" s="1"/>
    </row>
    <row r="35" spans="7:7">
      <c r="G35" s="1"/>
    </row>
  </sheetData>
  <pageMargins left="0.69999998807907104" right="0.69999998807907104" top="0.75" bottom="0.75" header="0.30000001192092896" footer="0.30000001192092896"/>
  <pageSetup paperSize="9" scale="9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82"/>
  <sheetViews>
    <sheetView zoomScaleNormal="100" zoomScaleSheetLayoutView="100" workbookViewId="0">
      <pane ySplit="1" topLeftCell="A2" activePane="bottomLeft" state="frozen"/>
      <selection pane="bottomLeft" activeCell="A2" sqref="A2"/>
    </sheetView>
  </sheetViews>
  <sheetFormatPr defaultRowHeight="15"/>
  <cols>
    <col min="1" max="1" width="22.140625" style="1" customWidth="1"/>
    <col min="2" max="2" width="17.28515625" style="1" customWidth="1"/>
    <col min="3" max="3" width="38.5703125" style="1" customWidth="1"/>
    <col min="4" max="4" width="27.85546875" style="1" customWidth="1"/>
    <col min="5" max="5" width="14.5703125" style="1" customWidth="1"/>
    <col min="6" max="7" width="10.5703125" style="1" customWidth="1"/>
    <col min="8" max="8" width="74.42578125" style="1" customWidth="1"/>
    <col min="9" max="9" width="13.28515625" style="1" customWidth="1"/>
    <col min="10" max="12" width="25.28515625" style="1" customWidth="1"/>
    <col min="13" max="13" width="16" style="1" customWidth="1"/>
    <col min="14" max="15" width="25.28515625" style="1" customWidth="1"/>
    <col min="16" max="16" width="16" style="1" customWidth="1"/>
    <col min="17" max="17" width="17.28515625" style="1" customWidth="1"/>
    <col min="18" max="18" width="19.85546875" style="27" customWidth="1"/>
    <col min="19" max="19" width="19.85546875" style="1" customWidth="1"/>
    <col min="20" max="20" width="278.85546875" style="1" customWidth="1"/>
    <col min="21" max="21" width="9.28515625" style="1" customWidth="1"/>
    <col min="22" max="22" width="1283" style="1" customWidth="1"/>
    <col min="23" max="23" width="12.140625" style="1" customWidth="1"/>
    <col min="24" max="256" width="9.140625" style="1" customWidth="1"/>
  </cols>
  <sheetData>
    <row r="1" spans="1:22">
      <c r="A1" s="1" t="s">
        <v>4</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27" t="s">
        <v>21</v>
      </c>
      <c r="S1" s="1" t="s">
        <v>22</v>
      </c>
      <c r="T1" s="1" t="s">
        <v>23</v>
      </c>
      <c r="U1" s="1" t="s">
        <v>24</v>
      </c>
      <c r="V1" s="1" t="s">
        <v>25</v>
      </c>
    </row>
    <row r="2" spans="1:22">
      <c r="A2" s="28"/>
      <c r="B2" s="29"/>
      <c r="J2" s="30"/>
      <c r="K2" s="30"/>
      <c r="N2" s="31"/>
      <c r="O2" s="31"/>
      <c r="V2" s="32"/>
    </row>
    <row r="3" spans="1:22">
      <c r="A3" s="28"/>
      <c r="B3" s="29"/>
      <c r="J3" s="30"/>
      <c r="K3" s="30"/>
      <c r="N3" s="31"/>
      <c r="O3" s="31"/>
      <c r="V3" s="32"/>
    </row>
    <row r="4" spans="1:22">
      <c r="A4" s="28"/>
      <c r="B4" s="29"/>
      <c r="J4" s="30"/>
      <c r="K4" s="30"/>
      <c r="N4" s="31"/>
      <c r="O4" s="31"/>
    </row>
    <row r="5" spans="1:22">
      <c r="A5" s="28"/>
      <c r="B5" s="29"/>
      <c r="J5" s="30"/>
      <c r="K5" s="30"/>
      <c r="N5" s="31"/>
      <c r="O5" s="31"/>
    </row>
    <row r="6" spans="1:22">
      <c r="A6" s="28"/>
      <c r="B6" s="29"/>
      <c r="J6" s="30"/>
      <c r="K6" s="30"/>
      <c r="N6" s="31"/>
      <c r="O6" s="31"/>
      <c r="V6" s="32"/>
    </row>
    <row r="7" spans="1:22">
      <c r="A7" s="28"/>
      <c r="B7" s="29"/>
      <c r="J7" s="30"/>
      <c r="K7" s="30"/>
      <c r="N7" s="31"/>
      <c r="O7" s="31"/>
    </row>
    <row r="8" spans="1:22">
      <c r="A8" s="28"/>
      <c r="B8" s="29"/>
      <c r="J8" s="30"/>
      <c r="K8" s="30"/>
      <c r="N8" s="31"/>
      <c r="O8" s="31"/>
    </row>
    <row r="9" spans="1:22">
      <c r="A9" s="28"/>
      <c r="B9" s="29"/>
      <c r="J9" s="30"/>
      <c r="K9" s="30"/>
      <c r="N9" s="31"/>
      <c r="O9" s="31"/>
    </row>
    <row r="10" spans="1:22">
      <c r="A10" s="28"/>
      <c r="B10" s="29"/>
      <c r="J10" s="30"/>
      <c r="K10" s="30"/>
      <c r="N10" s="31"/>
      <c r="O10" s="31"/>
      <c r="V10" s="32"/>
    </row>
    <row r="11" spans="1:22">
      <c r="A11" s="28"/>
      <c r="B11" s="29"/>
      <c r="J11" s="30"/>
      <c r="K11" s="30"/>
      <c r="N11" s="31"/>
      <c r="O11" s="31"/>
      <c r="V11" s="32"/>
    </row>
    <row r="12" spans="1:22">
      <c r="A12" s="28"/>
      <c r="B12" s="29"/>
      <c r="J12" s="30"/>
      <c r="K12" s="30"/>
      <c r="N12" s="31"/>
      <c r="O12" s="31"/>
      <c r="V12" s="32"/>
    </row>
    <row r="13" spans="1:22">
      <c r="A13" s="28"/>
      <c r="B13" s="29"/>
      <c r="J13" s="30"/>
      <c r="K13" s="30"/>
      <c r="L13" s="31"/>
      <c r="N13" s="31"/>
      <c r="O13" s="31"/>
    </row>
    <row r="14" spans="1:22">
      <c r="A14" s="28"/>
      <c r="B14" s="29"/>
      <c r="J14" s="30"/>
      <c r="K14" s="30"/>
      <c r="L14" s="31"/>
      <c r="N14" s="31"/>
      <c r="O14" s="31"/>
    </row>
    <row r="15" spans="1:22">
      <c r="A15" s="28"/>
      <c r="B15" s="29"/>
      <c r="J15" s="30"/>
      <c r="K15" s="30"/>
      <c r="N15" s="31"/>
      <c r="O15" s="31"/>
    </row>
    <row r="16" spans="1:22">
      <c r="A16" s="28"/>
      <c r="B16" s="29"/>
      <c r="J16" s="30"/>
      <c r="K16" s="30"/>
      <c r="N16" s="31"/>
      <c r="O16" s="31"/>
    </row>
    <row r="17" spans="1:22">
      <c r="A17" s="28"/>
      <c r="B17" s="29"/>
      <c r="J17" s="30"/>
      <c r="K17" s="30"/>
      <c r="N17" s="31"/>
      <c r="O17" s="31"/>
    </row>
    <row r="18" spans="1:22">
      <c r="A18" s="28"/>
      <c r="B18" s="29"/>
      <c r="J18" s="30"/>
      <c r="K18" s="30"/>
      <c r="L18" s="31"/>
      <c r="N18" s="31"/>
      <c r="O18" s="31"/>
    </row>
    <row r="19" spans="1:22">
      <c r="A19" s="28"/>
      <c r="B19" s="29"/>
      <c r="J19" s="30"/>
      <c r="K19" s="30"/>
      <c r="L19" s="31"/>
      <c r="N19" s="31"/>
      <c r="O19" s="31"/>
    </row>
    <row r="20" spans="1:22">
      <c r="A20" s="28"/>
      <c r="B20" s="29"/>
      <c r="J20" s="30"/>
      <c r="K20" s="30"/>
      <c r="L20" s="31"/>
      <c r="N20" s="31"/>
      <c r="O20" s="31"/>
    </row>
    <row r="21" spans="1:22">
      <c r="A21" s="28"/>
      <c r="B21" s="29"/>
      <c r="J21" s="30"/>
      <c r="K21" s="30"/>
      <c r="N21" s="31"/>
      <c r="O21" s="31"/>
    </row>
    <row r="22" spans="1:22">
      <c r="A22" s="28"/>
      <c r="B22" s="29"/>
      <c r="J22" s="30"/>
      <c r="K22" s="30"/>
      <c r="N22" s="31"/>
      <c r="O22" s="31"/>
      <c r="V22" s="32"/>
    </row>
    <row r="23" spans="1:22">
      <c r="A23" s="28"/>
      <c r="B23" s="29"/>
      <c r="J23" s="30"/>
      <c r="K23" s="30"/>
      <c r="N23" s="31"/>
      <c r="O23" s="31"/>
      <c r="V23" s="32"/>
    </row>
    <row r="24" spans="1:22">
      <c r="A24" s="28"/>
      <c r="B24" s="29"/>
      <c r="J24" s="30"/>
      <c r="K24" s="30"/>
      <c r="N24" s="31"/>
      <c r="O24" s="31"/>
    </row>
    <row r="25" spans="1:22">
      <c r="A25" s="28"/>
      <c r="B25" s="29"/>
      <c r="J25" s="30"/>
      <c r="K25" s="30"/>
      <c r="N25" s="31"/>
      <c r="O25" s="31"/>
    </row>
    <row r="26" spans="1:22">
      <c r="A26" s="28"/>
      <c r="B26" s="29"/>
      <c r="J26" s="30"/>
      <c r="K26" s="30"/>
      <c r="N26" s="31"/>
      <c r="O26" s="31"/>
    </row>
    <row r="27" spans="1:22">
      <c r="A27" s="28"/>
      <c r="B27" s="29"/>
      <c r="J27" s="30"/>
      <c r="K27" s="30"/>
      <c r="N27" s="31"/>
      <c r="O27" s="31"/>
    </row>
    <row r="28" spans="1:22">
      <c r="A28" s="28"/>
      <c r="B28" s="29"/>
      <c r="J28" s="30"/>
      <c r="K28" s="30"/>
      <c r="N28" s="31"/>
      <c r="O28" s="31"/>
      <c r="V28" s="32"/>
    </row>
    <row r="29" spans="1:22">
      <c r="A29" s="28"/>
      <c r="B29" s="29"/>
      <c r="J29" s="30"/>
      <c r="K29" s="30"/>
      <c r="N29" s="31"/>
      <c r="O29" s="31"/>
    </row>
    <row r="30" spans="1:22">
      <c r="A30" s="28"/>
      <c r="B30" s="29"/>
      <c r="J30" s="30"/>
      <c r="K30" s="30"/>
      <c r="N30" s="31"/>
      <c r="O30" s="31"/>
    </row>
    <row r="31" spans="1:22">
      <c r="A31" s="28"/>
      <c r="B31" s="29"/>
      <c r="J31" s="30"/>
      <c r="K31" s="30"/>
      <c r="N31" s="31"/>
      <c r="O31" s="31"/>
    </row>
    <row r="32" spans="1:22">
      <c r="A32" s="28"/>
      <c r="B32" s="29"/>
      <c r="J32" s="30"/>
      <c r="K32" s="30"/>
      <c r="N32" s="31"/>
      <c r="O32" s="31"/>
    </row>
    <row r="33" spans="1:22">
      <c r="A33" s="28"/>
      <c r="B33" s="29"/>
      <c r="J33" s="30"/>
      <c r="K33" s="30"/>
      <c r="N33" s="31"/>
      <c r="O33" s="31"/>
    </row>
    <row r="34" spans="1:22">
      <c r="A34" s="28"/>
      <c r="B34" s="29"/>
      <c r="J34" s="30"/>
      <c r="K34" s="30"/>
      <c r="N34" s="31"/>
      <c r="O34" s="31"/>
    </row>
    <row r="35" spans="1:22">
      <c r="A35" s="28"/>
      <c r="B35" s="29"/>
      <c r="J35" s="30"/>
      <c r="K35" s="30"/>
      <c r="N35" s="31"/>
      <c r="O35" s="31"/>
      <c r="V35" s="32"/>
    </row>
    <row r="36" spans="1:22">
      <c r="A36" s="28"/>
      <c r="B36" s="29"/>
      <c r="J36" s="30"/>
      <c r="K36" s="30"/>
      <c r="N36" s="31"/>
      <c r="O36" s="31"/>
    </row>
    <row r="37" spans="1:22">
      <c r="A37" s="28"/>
      <c r="B37" s="29"/>
      <c r="J37" s="30"/>
      <c r="K37" s="30"/>
      <c r="N37" s="31"/>
      <c r="O37" s="31"/>
      <c r="V37" s="32"/>
    </row>
    <row r="38" spans="1:22">
      <c r="A38" s="28"/>
      <c r="B38" s="29"/>
      <c r="J38" s="30"/>
      <c r="K38" s="30"/>
      <c r="N38" s="31"/>
      <c r="O38" s="31"/>
      <c r="V38" s="32"/>
    </row>
    <row r="39" spans="1:22">
      <c r="A39" s="28"/>
      <c r="B39" s="29"/>
      <c r="J39" s="30"/>
      <c r="K39" s="30"/>
      <c r="N39" s="31"/>
      <c r="O39" s="31"/>
    </row>
    <row r="40" spans="1:22">
      <c r="A40" s="28"/>
      <c r="B40" s="29"/>
      <c r="J40" s="30"/>
      <c r="K40" s="30"/>
      <c r="N40" s="31"/>
      <c r="O40" s="31"/>
    </row>
    <row r="41" spans="1:22">
      <c r="A41" s="28"/>
      <c r="B41" s="29"/>
      <c r="J41" s="30"/>
      <c r="K41" s="30"/>
      <c r="N41" s="31"/>
      <c r="O41" s="31"/>
    </row>
    <row r="42" spans="1:22">
      <c r="A42" s="28"/>
      <c r="B42" s="29"/>
      <c r="J42" s="30"/>
      <c r="K42" s="30"/>
      <c r="N42" s="31"/>
      <c r="O42" s="31"/>
    </row>
    <row r="43" spans="1:22">
      <c r="A43" s="28"/>
      <c r="B43" s="29"/>
      <c r="J43" s="30"/>
      <c r="K43" s="30"/>
      <c r="N43" s="31"/>
      <c r="O43" s="31"/>
    </row>
    <row r="44" spans="1:22">
      <c r="A44" s="28"/>
      <c r="B44" s="29"/>
      <c r="J44" s="30"/>
      <c r="K44" s="30"/>
      <c r="N44" s="31"/>
      <c r="O44" s="31"/>
    </row>
    <row r="45" spans="1:22">
      <c r="A45" s="28"/>
      <c r="B45" s="29"/>
      <c r="J45" s="30"/>
      <c r="K45" s="30"/>
      <c r="N45" s="31"/>
      <c r="O45" s="31"/>
    </row>
    <row r="46" spans="1:22">
      <c r="A46" s="28"/>
      <c r="B46" s="29"/>
      <c r="J46" s="30"/>
      <c r="K46" s="30"/>
      <c r="N46" s="31"/>
      <c r="O46" s="31"/>
    </row>
    <row r="47" spans="1:22">
      <c r="A47" s="28"/>
      <c r="B47" s="29"/>
      <c r="J47" s="30"/>
      <c r="K47" s="30"/>
      <c r="N47" s="31"/>
      <c r="O47" s="31"/>
    </row>
    <row r="48" spans="1:22">
      <c r="A48" s="28"/>
      <c r="B48" s="29"/>
      <c r="J48" s="30"/>
      <c r="K48" s="30"/>
      <c r="N48" s="31"/>
      <c r="O48" s="31"/>
    </row>
    <row r="49" spans="1:22">
      <c r="A49" s="28"/>
      <c r="B49" s="29"/>
      <c r="J49" s="30"/>
      <c r="K49" s="30"/>
      <c r="N49" s="31"/>
      <c r="O49" s="31"/>
    </row>
    <row r="50" spans="1:22">
      <c r="A50" s="28"/>
      <c r="B50" s="29"/>
      <c r="J50" s="30"/>
      <c r="K50" s="30"/>
      <c r="N50" s="31"/>
      <c r="O50" s="31"/>
    </row>
    <row r="51" spans="1:22">
      <c r="A51" s="28"/>
      <c r="B51" s="29"/>
      <c r="J51" s="30"/>
      <c r="K51" s="30"/>
      <c r="N51" s="31"/>
      <c r="O51" s="31"/>
    </row>
    <row r="52" spans="1:22">
      <c r="A52" s="28"/>
      <c r="B52" s="29"/>
      <c r="J52" s="30"/>
      <c r="K52" s="30"/>
      <c r="N52" s="31"/>
      <c r="O52" s="31"/>
    </row>
    <row r="53" spans="1:22">
      <c r="A53" s="28"/>
      <c r="B53" s="29"/>
      <c r="J53" s="30"/>
      <c r="K53" s="30"/>
      <c r="N53" s="31"/>
      <c r="O53" s="31"/>
    </row>
    <row r="54" spans="1:22">
      <c r="A54" s="28"/>
      <c r="B54" s="29"/>
      <c r="J54" s="30"/>
      <c r="K54" s="30"/>
      <c r="N54" s="31"/>
      <c r="O54" s="31"/>
    </row>
    <row r="55" spans="1:22">
      <c r="A55" s="28"/>
      <c r="B55" s="29"/>
      <c r="J55" s="30"/>
      <c r="K55" s="30"/>
      <c r="N55" s="31"/>
      <c r="O55" s="31"/>
    </row>
    <row r="56" spans="1:22">
      <c r="A56" s="28"/>
      <c r="B56" s="29"/>
      <c r="J56" s="30"/>
      <c r="K56" s="30"/>
      <c r="N56" s="31"/>
      <c r="O56" s="31"/>
    </row>
    <row r="57" spans="1:22">
      <c r="A57" s="28"/>
      <c r="B57" s="29"/>
      <c r="J57" s="30"/>
      <c r="K57" s="30"/>
      <c r="L57" s="31"/>
      <c r="N57" s="31"/>
      <c r="O57" s="31"/>
    </row>
    <row r="58" spans="1:22">
      <c r="A58" s="28"/>
      <c r="B58" s="29"/>
      <c r="J58" s="30"/>
      <c r="K58" s="30"/>
      <c r="L58" s="31"/>
      <c r="N58" s="31"/>
      <c r="O58" s="31"/>
    </row>
    <row r="59" spans="1:22">
      <c r="A59" s="28"/>
      <c r="B59" s="29"/>
      <c r="J59" s="30"/>
      <c r="K59" s="30"/>
      <c r="L59" s="31"/>
      <c r="N59" s="31"/>
      <c r="O59" s="31"/>
    </row>
    <row r="60" spans="1:22">
      <c r="A60" s="28"/>
      <c r="B60" s="29"/>
      <c r="J60" s="30"/>
      <c r="K60" s="30"/>
      <c r="N60" s="31"/>
      <c r="O60" s="31"/>
      <c r="V60" s="32"/>
    </row>
    <row r="61" spans="1:22">
      <c r="A61" s="29"/>
      <c r="B61" s="29"/>
      <c r="J61" s="30"/>
      <c r="K61" s="30"/>
    </row>
    <row r="62" spans="1:22">
      <c r="A62" s="29"/>
      <c r="B62" s="29"/>
      <c r="J62" s="30"/>
      <c r="K62" s="30"/>
    </row>
    <row r="63" spans="1:22">
      <c r="A63" s="29"/>
      <c r="B63" s="29"/>
      <c r="J63" s="30"/>
      <c r="K63" s="30"/>
      <c r="M63" s="30"/>
    </row>
    <row r="64" spans="1:22">
      <c r="A64" s="29"/>
      <c r="B64" s="29"/>
      <c r="J64" s="30"/>
      <c r="K64" s="30"/>
    </row>
    <row r="65" spans="1:17">
      <c r="A65" s="29"/>
      <c r="B65" s="29"/>
      <c r="J65" s="30"/>
      <c r="K65" s="30"/>
      <c r="N65" s="30"/>
      <c r="O65" s="30"/>
    </row>
    <row r="66" spans="1:17">
      <c r="A66" s="29"/>
      <c r="B66" s="29"/>
      <c r="J66" s="30"/>
      <c r="K66" s="30"/>
      <c r="N66" s="30"/>
    </row>
    <row r="67" spans="1:17">
      <c r="A67" s="29"/>
      <c r="B67" s="29"/>
      <c r="J67" s="30"/>
      <c r="K67" s="30"/>
      <c r="N67" s="30"/>
      <c r="O67" s="30"/>
    </row>
    <row r="68" spans="1:17">
      <c r="A68" s="29"/>
      <c r="B68" s="29"/>
      <c r="J68" s="30"/>
      <c r="K68" s="30"/>
      <c r="N68" s="30"/>
      <c r="O68" s="30"/>
    </row>
    <row r="69" spans="1:17">
      <c r="A69" s="29"/>
      <c r="B69" s="29"/>
      <c r="J69" s="30"/>
      <c r="K69" s="30"/>
      <c r="N69" s="30"/>
      <c r="O69" s="30"/>
    </row>
    <row r="70" spans="1:17">
      <c r="A70" s="29"/>
      <c r="B70" s="29"/>
      <c r="J70" s="30"/>
      <c r="K70" s="30"/>
      <c r="N70" s="30"/>
      <c r="O70" s="30"/>
    </row>
    <row r="71" spans="1:17">
      <c r="A71" s="29"/>
      <c r="B71" s="29"/>
      <c r="J71" s="30"/>
      <c r="K71" s="30"/>
      <c r="N71" s="30"/>
      <c r="O71" s="30"/>
      <c r="P71" s="30"/>
      <c r="Q71" s="30"/>
    </row>
    <row r="72" spans="1:17">
      <c r="A72" s="29"/>
      <c r="B72" s="29"/>
      <c r="J72" s="30"/>
      <c r="K72" s="30"/>
      <c r="N72" s="30"/>
    </row>
    <row r="73" spans="1:17">
      <c r="A73" s="29"/>
      <c r="B73" s="29"/>
      <c r="J73" s="30"/>
      <c r="K73" s="30"/>
      <c r="N73" s="30"/>
      <c r="O73" s="30"/>
      <c r="P73" s="30"/>
      <c r="Q73" s="30"/>
    </row>
    <row r="74" spans="1:17">
      <c r="A74" s="29"/>
      <c r="B74" s="29"/>
      <c r="J74" s="30"/>
      <c r="K74" s="30"/>
      <c r="N74" s="30"/>
      <c r="O74" s="30"/>
      <c r="P74" s="30"/>
      <c r="Q74" s="30"/>
    </row>
    <row r="75" spans="1:17">
      <c r="A75" s="29"/>
      <c r="B75" s="29"/>
      <c r="J75" s="30"/>
      <c r="K75" s="30"/>
      <c r="N75" s="30"/>
      <c r="O75" s="30"/>
      <c r="P75" s="30"/>
      <c r="Q75" s="30"/>
    </row>
    <row r="76" spans="1:17">
      <c r="A76" s="29"/>
      <c r="B76" s="29"/>
      <c r="J76" s="30"/>
      <c r="K76" s="30"/>
      <c r="N76" s="30"/>
      <c r="O76" s="30"/>
      <c r="P76" s="30"/>
      <c r="Q76" s="30"/>
    </row>
    <row r="77" spans="1:17">
      <c r="B77" s="29"/>
      <c r="J77" s="30"/>
      <c r="K77" s="30"/>
      <c r="N77" s="30"/>
      <c r="O77" s="30"/>
      <c r="P77" s="30"/>
      <c r="Q77" s="30"/>
    </row>
    <row r="78" spans="1:17">
      <c r="B78" s="29"/>
      <c r="J78" s="30"/>
      <c r="K78" s="30"/>
      <c r="N78" s="30"/>
    </row>
    <row r="79" spans="1:17">
      <c r="B79" s="29"/>
      <c r="J79" s="30"/>
      <c r="K79" s="30"/>
      <c r="N79" s="30"/>
      <c r="O79" s="30"/>
      <c r="P79" s="30"/>
      <c r="Q79" s="30"/>
    </row>
    <row r="80" spans="1:17">
      <c r="B80" s="29"/>
      <c r="J80" s="30"/>
      <c r="K80" s="30"/>
      <c r="N80" s="30"/>
      <c r="O80" s="30"/>
      <c r="P80" s="30"/>
      <c r="Q80" s="30"/>
    </row>
    <row r="81" spans="2:17">
      <c r="B81" s="29"/>
      <c r="J81" s="30"/>
      <c r="K81" s="30"/>
      <c r="N81" s="30"/>
      <c r="O81" s="30"/>
      <c r="P81" s="30"/>
      <c r="Q81" s="30"/>
    </row>
    <row r="82" spans="2:17">
      <c r="B82" s="29"/>
      <c r="J82" s="30"/>
      <c r="K82" s="30"/>
      <c r="N82" s="30"/>
      <c r="O82" s="30"/>
      <c r="P82" s="30"/>
      <c r="Q82" s="30"/>
    </row>
  </sheetData>
  <pageMargins left="0.69999998807907104" right="0.69999998807907104" top="0.75" bottom="0.75" header="0.30000001192092896" footer="0.300000011920928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4"/>
  <sheetViews>
    <sheetView zoomScaleNormal="100" zoomScaleSheetLayoutView="100" workbookViewId="0">
      <selection activeCell="R1" sqref="R1"/>
    </sheetView>
  </sheetViews>
  <sheetFormatPr defaultRowHeight="15"/>
  <cols>
    <col min="2" max="2" width="35" customWidth="1"/>
    <col min="4" max="4" width="12.5703125" customWidth="1"/>
    <col min="5" max="5" width="17.85546875" customWidth="1"/>
    <col min="10" max="10" width="10.5703125" customWidth="1"/>
    <col min="17" max="17" width="8.85546875" style="1" customWidth="1"/>
    <col min="18" max="18" width="15.7109375" style="1" customWidth="1"/>
    <col min="24" max="24" width="22.140625" customWidth="1"/>
    <col min="25" max="25" width="20.140625" customWidth="1"/>
  </cols>
  <sheetData>
    <row r="1" spans="1:29">
      <c r="A1" s="33" t="s">
        <v>27</v>
      </c>
      <c r="B1" s="1" t="s">
        <v>28</v>
      </c>
      <c r="C1" s="1" t="s">
        <v>5</v>
      </c>
      <c r="D1" s="1" t="s">
        <v>29</v>
      </c>
      <c r="E1" t="s">
        <v>30</v>
      </c>
      <c r="F1" s="1" t="s">
        <v>8</v>
      </c>
      <c r="G1" s="1" t="s">
        <v>9</v>
      </c>
      <c r="H1" s="1" t="s">
        <v>10</v>
      </c>
      <c r="I1" s="1" t="s">
        <v>11</v>
      </c>
      <c r="J1" t="s">
        <v>12</v>
      </c>
      <c r="K1" t="s">
        <v>13</v>
      </c>
      <c r="L1" t="s">
        <v>14</v>
      </c>
      <c r="M1" t="s">
        <v>15</v>
      </c>
      <c r="N1" t="s">
        <v>16</v>
      </c>
      <c r="O1" t="s">
        <v>17</v>
      </c>
      <c r="P1" t="s">
        <v>18</v>
      </c>
      <c r="Q1" s="1" t="s">
        <v>31</v>
      </c>
      <c r="R1" s="1" t="s">
        <v>32</v>
      </c>
      <c r="S1" t="s">
        <v>21</v>
      </c>
      <c r="T1" t="s">
        <v>22</v>
      </c>
      <c r="U1" t="s">
        <v>23</v>
      </c>
      <c r="V1" t="s">
        <v>24</v>
      </c>
      <c r="W1" t="s">
        <v>25</v>
      </c>
      <c r="X1" s="1"/>
      <c r="Y1" s="1"/>
      <c r="Z1" s="1"/>
      <c r="AA1" s="1"/>
      <c r="AB1" s="1"/>
      <c r="AC1" s="1"/>
    </row>
    <row r="2" spans="1:29">
      <c r="A2" s="33" t="s">
        <v>33</v>
      </c>
      <c r="B2" s="34" t="s">
        <v>34</v>
      </c>
      <c r="C2" s="34"/>
      <c r="D2" s="34"/>
    </row>
    <row r="3" spans="1:29">
      <c r="A3" s="33" t="s">
        <v>35</v>
      </c>
      <c r="B3" s="35">
        <v>44236.518216689816</v>
      </c>
      <c r="C3" s="34"/>
      <c r="D3" s="34"/>
    </row>
    <row r="4" spans="1:29">
      <c r="A4" s="33" t="s">
        <v>36</v>
      </c>
      <c r="B4" s="34" t="s">
        <v>26</v>
      </c>
      <c r="C4" s="34"/>
      <c r="D4" s="34"/>
    </row>
  </sheetData>
  <pageMargins left="0.69999998807907104" right="0.69999998807907104" top="0.75" bottom="0.75" header="0.30000001192092896" footer="0.300000011920928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ItemPrint</vt:lpstr>
      <vt:lpstr>Data</vt:lpstr>
      <vt:lpstr>Definitions</vt:lpstr>
      <vt:lpstr>DATE</vt:lpstr>
      <vt:lpstr>NAME</vt:lpstr>
      <vt:lpstr>ItemPrint!Print_Area</vt:lpstr>
      <vt:lpstr>URL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2012-09-20T12:58:46Z</dcterms:created>
  <dcterms:modified xsi:type="dcterms:W3CDTF">2021-02-09T12:29:50Z</dcterms:modified>
</cp:coreProperties>
</file>