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ocuments\GitHub\ResiliencyTool\jupyter_notebooks\file\input\different_time_steps_v1\"/>
    </mc:Choice>
  </mc:AlternateContent>
  <xr:revisionPtr revIDLastSave="0" documentId="13_ncr:1_{4B72606E-E21F-46FC-BB6B-42220E89BE1E}" xr6:coauthVersionLast="47" xr6:coauthVersionMax="47" xr10:uidLastSave="{00000000-0000-0000-0000-000000000000}"/>
  <bookViews>
    <workbookView xWindow="-108" yWindow="-108" windowWidth="23256" windowHeight="12576" firstSheet="5" activeTab="14" xr2:uid="{9ECEC293-7360-4DDE-9C10-8A2C51BA16DF}"/>
  </bookViews>
  <sheets>
    <sheet name="simulation" sheetId="12" r:id="rId1"/>
    <sheet name="network" sheetId="5" r:id="rId2"/>
    <sheet name="nodes" sheetId="1" r:id="rId3"/>
    <sheet name="loads" sheetId="8" r:id="rId4"/>
    <sheet name="generators" sheetId="2" r:id="rId5"/>
    <sheet name="external_gen" sheetId="9" r:id="rId6"/>
    <sheet name="tr_type" sheetId="6" r:id="rId7"/>
    <sheet name="transformers" sheetId="3" r:id="rId8"/>
    <sheet name="lines" sheetId="4" r:id="rId9"/>
    <sheet name="ln_type" sheetId="7" r:id="rId10"/>
    <sheet name="cost" sheetId="10" r:id="rId11"/>
    <sheet name="profiles" sheetId="11" r:id="rId12"/>
    <sheet name="profiles_creation" sheetId="14" r:id="rId13"/>
    <sheet name="crews" sheetId="13" r:id="rId14"/>
    <sheet name="switches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4" l="1"/>
  <c r="A3" i="14" s="1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I98" i="11" a="1"/>
  <c r="I98" i="11" s="1"/>
  <c r="H98" i="11" a="1"/>
  <c r="H98" i="11" s="1"/>
  <c r="G98" i="11" a="1"/>
  <c r="G98" i="11" s="1"/>
  <c r="F98" i="11" a="1"/>
  <c r="F98" i="11" s="1"/>
  <c r="E98" i="11" a="1"/>
  <c r="E98" i="11" s="1"/>
  <c r="D98" i="11" a="1"/>
  <c r="D98" i="11" s="1"/>
  <c r="C98" i="11" a="1"/>
  <c r="C98" i="11" s="1"/>
  <c r="I97" i="11" a="1"/>
  <c r="I97" i="11" s="1"/>
  <c r="H97" i="11" a="1"/>
  <c r="H97" i="11" s="1"/>
  <c r="G97" i="11" a="1"/>
  <c r="G97" i="11" s="1"/>
  <c r="F97" i="11" a="1"/>
  <c r="F97" i="11" s="1"/>
  <c r="E97" i="11" a="1"/>
  <c r="E97" i="11" s="1"/>
  <c r="D97" i="11" a="1"/>
  <c r="D97" i="11" s="1"/>
  <c r="C97" i="11" a="1"/>
  <c r="C97" i="11" s="1"/>
  <c r="I96" i="11" a="1"/>
  <c r="I96" i="11" s="1"/>
  <c r="H96" i="11" a="1"/>
  <c r="H96" i="11" s="1"/>
  <c r="G96" i="11" a="1"/>
  <c r="G96" i="11" s="1"/>
  <c r="F96" i="11" a="1"/>
  <c r="F96" i="11" s="1"/>
  <c r="E96" i="11" a="1"/>
  <c r="E96" i="11" s="1"/>
  <c r="D96" i="11" a="1"/>
  <c r="D96" i="11" s="1"/>
  <c r="C96" i="11" a="1"/>
  <c r="C96" i="11" s="1"/>
  <c r="I95" i="11" a="1"/>
  <c r="I95" i="11" s="1"/>
  <c r="H95" i="11" a="1"/>
  <c r="H95" i="11" s="1"/>
  <c r="G95" i="11" a="1"/>
  <c r="G95" i="11" s="1"/>
  <c r="F95" i="11" a="1"/>
  <c r="F95" i="11" s="1"/>
  <c r="E95" i="11" a="1"/>
  <c r="E95" i="11" s="1"/>
  <c r="D95" i="11" a="1"/>
  <c r="D95" i="11" s="1"/>
  <c r="C95" i="11" a="1"/>
  <c r="C95" i="11" s="1"/>
  <c r="I94" i="11" a="1"/>
  <c r="I94" i="11" s="1"/>
  <c r="H94" i="11" a="1"/>
  <c r="H94" i="11" s="1"/>
  <c r="G94" i="11" a="1"/>
  <c r="G94" i="11" s="1"/>
  <c r="F94" i="11" a="1"/>
  <c r="F94" i="11" s="1"/>
  <c r="E94" i="11" a="1"/>
  <c r="E94" i="11" s="1"/>
  <c r="D94" i="11" a="1"/>
  <c r="D94" i="11" s="1"/>
  <c r="C94" i="11" a="1"/>
  <c r="C94" i="11" s="1"/>
  <c r="I93" i="11" a="1"/>
  <c r="I93" i="11" s="1"/>
  <c r="H93" i="11" a="1"/>
  <c r="H93" i="11" s="1"/>
  <c r="G93" i="11" a="1"/>
  <c r="G93" i="11" s="1"/>
  <c r="F93" i="11" a="1"/>
  <c r="F93" i="11" s="1"/>
  <c r="E93" i="11" a="1"/>
  <c r="E93" i="11" s="1"/>
  <c r="D93" i="11" a="1"/>
  <c r="D93" i="11" s="1"/>
  <c r="C93" i="11" a="1"/>
  <c r="C93" i="11" s="1"/>
  <c r="I92" i="11" a="1"/>
  <c r="I92" i="11" s="1"/>
  <c r="H92" i="11" a="1"/>
  <c r="H92" i="11" s="1"/>
  <c r="G92" i="11" a="1"/>
  <c r="G92" i="11" s="1"/>
  <c r="F92" i="11" a="1"/>
  <c r="F92" i="11" s="1"/>
  <c r="E92" i="11" a="1"/>
  <c r="E92" i="11" s="1"/>
  <c r="D92" i="11" a="1"/>
  <c r="D92" i="11" s="1"/>
  <c r="C92" i="11" a="1"/>
  <c r="C92" i="11" s="1"/>
  <c r="I91" i="11" a="1"/>
  <c r="I91" i="11" s="1"/>
  <c r="H91" i="11" a="1"/>
  <c r="H91" i="11" s="1"/>
  <c r="G91" i="11" a="1"/>
  <c r="G91" i="11" s="1"/>
  <c r="F91" i="11" a="1"/>
  <c r="F91" i="11" s="1"/>
  <c r="E91" i="11" a="1"/>
  <c r="E91" i="11" s="1"/>
  <c r="D91" i="11" a="1"/>
  <c r="D91" i="11" s="1"/>
  <c r="C91" i="11" a="1"/>
  <c r="C91" i="11" s="1"/>
  <c r="I90" i="11" a="1"/>
  <c r="I90" i="11" s="1"/>
  <c r="H90" i="11" a="1"/>
  <c r="H90" i="11" s="1"/>
  <c r="G90" i="11" a="1"/>
  <c r="G90" i="11" s="1"/>
  <c r="F90" i="11" a="1"/>
  <c r="F90" i="11" s="1"/>
  <c r="E90" i="11" a="1"/>
  <c r="E90" i="11" s="1"/>
  <c r="D90" i="11" a="1"/>
  <c r="D90" i="11" s="1"/>
  <c r="C90" i="11" a="1"/>
  <c r="C90" i="11" s="1"/>
  <c r="I89" i="11" a="1"/>
  <c r="I89" i="11" s="1"/>
  <c r="H89" i="11" a="1"/>
  <c r="H89" i="11" s="1"/>
  <c r="G89" i="11" a="1"/>
  <c r="G89" i="11" s="1"/>
  <c r="F89" i="11" a="1"/>
  <c r="F89" i="11" s="1"/>
  <c r="E89" i="11" a="1"/>
  <c r="E89" i="11" s="1"/>
  <c r="D89" i="11" a="1"/>
  <c r="D89" i="11" s="1"/>
  <c r="C89" i="11" a="1"/>
  <c r="C89" i="11" s="1"/>
  <c r="I88" i="11" a="1"/>
  <c r="I88" i="11" s="1"/>
  <c r="H88" i="11" a="1"/>
  <c r="H88" i="11" s="1"/>
  <c r="G88" i="11" a="1"/>
  <c r="G88" i="11" s="1"/>
  <c r="F88" i="11" a="1"/>
  <c r="F88" i="11" s="1"/>
  <c r="E88" i="11" a="1"/>
  <c r="E88" i="11" s="1"/>
  <c r="D88" i="11" a="1"/>
  <c r="D88" i="11" s="1"/>
  <c r="C88" i="11" a="1"/>
  <c r="C88" i="11" s="1"/>
  <c r="I87" i="11" a="1"/>
  <c r="I87" i="11" s="1"/>
  <c r="H87" i="11" a="1"/>
  <c r="H87" i="11" s="1"/>
  <c r="G87" i="11" a="1"/>
  <c r="G87" i="11" s="1"/>
  <c r="F87" i="11" a="1"/>
  <c r="F87" i="11" s="1"/>
  <c r="E87" i="11" a="1"/>
  <c r="E87" i="11" s="1"/>
  <c r="D87" i="11" a="1"/>
  <c r="D87" i="11" s="1"/>
  <c r="C87" i="11" a="1"/>
  <c r="C87" i="11" s="1"/>
  <c r="I86" i="11" a="1"/>
  <c r="I86" i="11" s="1"/>
  <c r="H86" i="11" a="1"/>
  <c r="H86" i="11" s="1"/>
  <c r="G86" i="11" a="1"/>
  <c r="G86" i="11" s="1"/>
  <c r="F86" i="11" a="1"/>
  <c r="F86" i="11" s="1"/>
  <c r="E86" i="11" a="1"/>
  <c r="E86" i="11" s="1"/>
  <c r="D86" i="11" a="1"/>
  <c r="D86" i="11" s="1"/>
  <c r="C86" i="11" a="1"/>
  <c r="C86" i="11" s="1"/>
  <c r="I85" i="11" a="1"/>
  <c r="I85" i="11" s="1"/>
  <c r="H85" i="11" a="1"/>
  <c r="H85" i="11" s="1"/>
  <c r="G85" i="11" a="1"/>
  <c r="G85" i="11" s="1"/>
  <c r="F85" i="11" a="1"/>
  <c r="F85" i="11" s="1"/>
  <c r="E85" i="11" a="1"/>
  <c r="E85" i="11" s="1"/>
  <c r="D85" i="11" a="1"/>
  <c r="D85" i="11" s="1"/>
  <c r="C85" i="11" a="1"/>
  <c r="C85" i="11" s="1"/>
  <c r="I84" i="11" a="1"/>
  <c r="I84" i="11" s="1"/>
  <c r="H84" i="11" a="1"/>
  <c r="H84" i="11" s="1"/>
  <c r="G84" i="11" a="1"/>
  <c r="G84" i="11" s="1"/>
  <c r="F84" i="11" a="1"/>
  <c r="F84" i="11" s="1"/>
  <c r="E84" i="11" a="1"/>
  <c r="E84" i="11" s="1"/>
  <c r="D84" i="11" a="1"/>
  <c r="D84" i="11" s="1"/>
  <c r="C84" i="11" a="1"/>
  <c r="C84" i="11" s="1"/>
  <c r="I83" i="11" a="1"/>
  <c r="I83" i="11" s="1"/>
  <c r="H83" i="11" a="1"/>
  <c r="H83" i="11" s="1"/>
  <c r="G83" i="11" a="1"/>
  <c r="G83" i="11" s="1"/>
  <c r="F83" i="11" a="1"/>
  <c r="F83" i="11" s="1"/>
  <c r="E83" i="11" a="1"/>
  <c r="E83" i="11" s="1"/>
  <c r="D83" i="11" a="1"/>
  <c r="D83" i="11" s="1"/>
  <c r="C83" i="11" a="1"/>
  <c r="C83" i="11" s="1"/>
  <c r="I82" i="11" a="1"/>
  <c r="I82" i="11" s="1"/>
  <c r="H82" i="11" a="1"/>
  <c r="H82" i="11" s="1"/>
  <c r="G82" i="11" a="1"/>
  <c r="G82" i="11" s="1"/>
  <c r="F82" i="11" a="1"/>
  <c r="F82" i="11" s="1"/>
  <c r="E82" i="11" a="1"/>
  <c r="E82" i="11" s="1"/>
  <c r="D82" i="11" a="1"/>
  <c r="D82" i="11" s="1"/>
  <c r="C82" i="11" a="1"/>
  <c r="C82" i="11" s="1"/>
  <c r="I81" i="11" a="1"/>
  <c r="I81" i="11" s="1"/>
  <c r="H81" i="11" a="1"/>
  <c r="H81" i="11" s="1"/>
  <c r="G81" i="11" a="1"/>
  <c r="G81" i="11" s="1"/>
  <c r="F81" i="11" a="1"/>
  <c r="F81" i="11" s="1"/>
  <c r="E81" i="11" a="1"/>
  <c r="E81" i="11" s="1"/>
  <c r="D81" i="11" a="1"/>
  <c r="D81" i="11" s="1"/>
  <c r="C81" i="11" a="1"/>
  <c r="C81" i="11" s="1"/>
  <c r="I80" i="11" a="1"/>
  <c r="I80" i="11" s="1"/>
  <c r="H80" i="11" a="1"/>
  <c r="H80" i="11" s="1"/>
  <c r="G80" i="11" a="1"/>
  <c r="G80" i="11" s="1"/>
  <c r="F80" i="11" a="1"/>
  <c r="F80" i="11" s="1"/>
  <c r="E80" i="11" a="1"/>
  <c r="E80" i="11" s="1"/>
  <c r="D80" i="11" a="1"/>
  <c r="D80" i="11" s="1"/>
  <c r="C80" i="11" a="1"/>
  <c r="C80" i="11" s="1"/>
  <c r="I79" i="11" a="1"/>
  <c r="I79" i="11" s="1"/>
  <c r="H79" i="11" a="1"/>
  <c r="H79" i="11" s="1"/>
  <c r="G79" i="11" a="1"/>
  <c r="G79" i="11" s="1"/>
  <c r="F79" i="11" a="1"/>
  <c r="F79" i="11" s="1"/>
  <c r="E79" i="11" a="1"/>
  <c r="E79" i="11" s="1"/>
  <c r="D79" i="11" a="1"/>
  <c r="D79" i="11" s="1"/>
  <c r="C79" i="11" a="1"/>
  <c r="C79" i="11" s="1"/>
  <c r="I78" i="11" a="1"/>
  <c r="I78" i="11" s="1"/>
  <c r="H78" i="11" a="1"/>
  <c r="H78" i="11" s="1"/>
  <c r="G78" i="11" a="1"/>
  <c r="G78" i="11" s="1"/>
  <c r="F78" i="11" a="1"/>
  <c r="F78" i="11" s="1"/>
  <c r="E78" i="11" a="1"/>
  <c r="E78" i="11" s="1"/>
  <c r="D78" i="11" a="1"/>
  <c r="D78" i="11" s="1"/>
  <c r="C78" i="11" a="1"/>
  <c r="C78" i="11" s="1"/>
  <c r="I77" i="11" a="1"/>
  <c r="I77" i="11" s="1"/>
  <c r="H77" i="11" a="1"/>
  <c r="H77" i="11" s="1"/>
  <c r="G77" i="11" a="1"/>
  <c r="G77" i="11" s="1"/>
  <c r="F77" i="11" a="1"/>
  <c r="F77" i="11" s="1"/>
  <c r="E77" i="11" a="1"/>
  <c r="E77" i="11" s="1"/>
  <c r="D77" i="11" a="1"/>
  <c r="D77" i="11" s="1"/>
  <c r="C77" i="11" a="1"/>
  <c r="C77" i="11" s="1"/>
  <c r="I76" i="11" a="1"/>
  <c r="I76" i="11" s="1"/>
  <c r="H76" i="11" a="1"/>
  <c r="H76" i="11" s="1"/>
  <c r="G76" i="11" a="1"/>
  <c r="G76" i="11" s="1"/>
  <c r="F76" i="11" a="1"/>
  <c r="F76" i="11" s="1"/>
  <c r="E76" i="11" a="1"/>
  <c r="E76" i="11" s="1"/>
  <c r="D76" i="11" a="1"/>
  <c r="D76" i="11" s="1"/>
  <c r="C76" i="11" a="1"/>
  <c r="C76" i="11" s="1"/>
  <c r="I75" i="11" a="1"/>
  <c r="I75" i="11" s="1"/>
  <c r="H75" i="11" a="1"/>
  <c r="H75" i="11" s="1"/>
  <c r="G75" i="11" a="1"/>
  <c r="G75" i="11" s="1"/>
  <c r="F75" i="11" a="1"/>
  <c r="F75" i="11" s="1"/>
  <c r="E75" i="11" a="1"/>
  <c r="E75" i="11" s="1"/>
  <c r="D75" i="11" a="1"/>
  <c r="D75" i="11" s="1"/>
  <c r="C75" i="11" a="1"/>
  <c r="C75" i="11" s="1"/>
  <c r="I74" i="11" a="1"/>
  <c r="I74" i="11" s="1"/>
  <c r="H74" i="11" a="1"/>
  <c r="H74" i="11" s="1"/>
  <c r="G74" i="11" a="1"/>
  <c r="G74" i="11" s="1"/>
  <c r="F74" i="11" a="1"/>
  <c r="F74" i="11" s="1"/>
  <c r="E74" i="11" a="1"/>
  <c r="E74" i="11" s="1"/>
  <c r="D74" i="11" a="1"/>
  <c r="D74" i="11" s="1"/>
  <c r="C74" i="11" a="1"/>
  <c r="C74" i="11" s="1"/>
  <c r="I73" i="11" a="1"/>
  <c r="I73" i="11" s="1"/>
  <c r="H73" i="11" a="1"/>
  <c r="H73" i="11" s="1"/>
  <c r="G73" i="11" a="1"/>
  <c r="G73" i="11" s="1"/>
  <c r="F73" i="11" a="1"/>
  <c r="F73" i="11" s="1"/>
  <c r="E73" i="11" a="1"/>
  <c r="E73" i="11" s="1"/>
  <c r="D73" i="11" a="1"/>
  <c r="D73" i="11" s="1"/>
  <c r="C73" i="11" a="1"/>
  <c r="C73" i="11" s="1"/>
  <c r="I72" i="11" a="1"/>
  <c r="I72" i="11" s="1"/>
  <c r="H72" i="11" a="1"/>
  <c r="H72" i="11" s="1"/>
  <c r="G72" i="11" a="1"/>
  <c r="G72" i="11" s="1"/>
  <c r="F72" i="11" a="1"/>
  <c r="F72" i="11" s="1"/>
  <c r="E72" i="11" a="1"/>
  <c r="E72" i="11" s="1"/>
  <c r="D72" i="11" a="1"/>
  <c r="D72" i="11" s="1"/>
  <c r="C72" i="11" a="1"/>
  <c r="C72" i="11" s="1"/>
  <c r="I71" i="11" a="1"/>
  <c r="I71" i="11" s="1"/>
  <c r="H71" i="11" a="1"/>
  <c r="H71" i="11" s="1"/>
  <c r="G71" i="11" a="1"/>
  <c r="G71" i="11" s="1"/>
  <c r="F71" i="11" a="1"/>
  <c r="F71" i="11" s="1"/>
  <c r="E71" i="11" a="1"/>
  <c r="E71" i="11" s="1"/>
  <c r="D71" i="11" a="1"/>
  <c r="D71" i="11" s="1"/>
  <c r="C71" i="11" a="1"/>
  <c r="C71" i="11" s="1"/>
  <c r="I70" i="11" a="1"/>
  <c r="I70" i="11" s="1"/>
  <c r="H70" i="11" a="1"/>
  <c r="H70" i="11" s="1"/>
  <c r="G70" i="11" a="1"/>
  <c r="G70" i="11" s="1"/>
  <c r="F70" i="11" a="1"/>
  <c r="F70" i="11" s="1"/>
  <c r="E70" i="11" a="1"/>
  <c r="E70" i="11" s="1"/>
  <c r="D70" i="11" a="1"/>
  <c r="D70" i="11" s="1"/>
  <c r="C70" i="11" a="1"/>
  <c r="C70" i="11" s="1"/>
  <c r="I69" i="11" a="1"/>
  <c r="I69" i="11" s="1"/>
  <c r="H69" i="11" a="1"/>
  <c r="H69" i="11" s="1"/>
  <c r="G69" i="11" a="1"/>
  <c r="G69" i="11" s="1"/>
  <c r="F69" i="11" a="1"/>
  <c r="F69" i="11" s="1"/>
  <c r="E69" i="11" a="1"/>
  <c r="E69" i="11" s="1"/>
  <c r="D69" i="11" a="1"/>
  <c r="D69" i="11" s="1"/>
  <c r="C69" i="11" a="1"/>
  <c r="C69" i="11" s="1"/>
  <c r="I68" i="11" a="1"/>
  <c r="I68" i="11" s="1"/>
  <c r="H68" i="11" a="1"/>
  <c r="H68" i="11" s="1"/>
  <c r="G68" i="11" a="1"/>
  <c r="G68" i="11" s="1"/>
  <c r="F68" i="11" a="1"/>
  <c r="F68" i="11" s="1"/>
  <c r="E68" i="11" a="1"/>
  <c r="E68" i="11" s="1"/>
  <c r="D68" i="11" a="1"/>
  <c r="D68" i="11" s="1"/>
  <c r="C68" i="11" a="1"/>
  <c r="C68" i="11" s="1"/>
  <c r="I67" i="11" a="1"/>
  <c r="I67" i="11" s="1"/>
  <c r="H67" i="11" a="1"/>
  <c r="H67" i="11" s="1"/>
  <c r="G67" i="11" a="1"/>
  <c r="G67" i="11" s="1"/>
  <c r="F67" i="11" a="1"/>
  <c r="F67" i="11" s="1"/>
  <c r="E67" i="11" a="1"/>
  <c r="E67" i="11" s="1"/>
  <c r="D67" i="11" a="1"/>
  <c r="D67" i="11" s="1"/>
  <c r="C67" i="11" a="1"/>
  <c r="C67" i="11" s="1"/>
  <c r="I66" i="11" a="1"/>
  <c r="I66" i="11" s="1"/>
  <c r="H66" i="11" a="1"/>
  <c r="H66" i="11" s="1"/>
  <c r="G66" i="11" a="1"/>
  <c r="G66" i="11" s="1"/>
  <c r="F66" i="11" a="1"/>
  <c r="F66" i="11" s="1"/>
  <c r="E66" i="11" a="1"/>
  <c r="E66" i="11" s="1"/>
  <c r="D66" i="11" a="1"/>
  <c r="D66" i="11" s="1"/>
  <c r="C66" i="11" a="1"/>
  <c r="C66" i="11" s="1"/>
  <c r="I65" i="11" a="1"/>
  <c r="I65" i="11" s="1"/>
  <c r="H65" i="11" a="1"/>
  <c r="H65" i="11" s="1"/>
  <c r="G65" i="11" a="1"/>
  <c r="G65" i="11" s="1"/>
  <c r="F65" i="11" a="1"/>
  <c r="F65" i="11" s="1"/>
  <c r="E65" i="11" a="1"/>
  <c r="E65" i="11" s="1"/>
  <c r="D65" i="11" a="1"/>
  <c r="D65" i="11" s="1"/>
  <c r="C65" i="11" a="1"/>
  <c r="C65" i="11" s="1"/>
  <c r="I64" i="11" a="1"/>
  <c r="I64" i="11" s="1"/>
  <c r="H64" i="11" a="1"/>
  <c r="H64" i="11" s="1"/>
  <c r="G64" i="11" a="1"/>
  <c r="G64" i="11" s="1"/>
  <c r="F64" i="11" a="1"/>
  <c r="F64" i="11" s="1"/>
  <c r="E64" i="11" a="1"/>
  <c r="E64" i="11" s="1"/>
  <c r="D64" i="11" a="1"/>
  <c r="D64" i="11" s="1"/>
  <c r="C64" i="11" a="1"/>
  <c r="C64" i="11" s="1"/>
  <c r="I63" i="11" a="1"/>
  <c r="I63" i="11" s="1"/>
  <c r="H63" i="11" a="1"/>
  <c r="H63" i="11" s="1"/>
  <c r="G63" i="11" a="1"/>
  <c r="G63" i="11" s="1"/>
  <c r="F63" i="11" a="1"/>
  <c r="F63" i="11" s="1"/>
  <c r="E63" i="11" a="1"/>
  <c r="E63" i="11" s="1"/>
  <c r="D63" i="11" a="1"/>
  <c r="D63" i="11" s="1"/>
  <c r="C63" i="11" a="1"/>
  <c r="C63" i="11" s="1"/>
  <c r="I62" i="11" a="1"/>
  <c r="I62" i="11" s="1"/>
  <c r="H62" i="11" a="1"/>
  <c r="H62" i="11" s="1"/>
  <c r="G62" i="11" a="1"/>
  <c r="G62" i="11" s="1"/>
  <c r="F62" i="11" a="1"/>
  <c r="F62" i="11" s="1"/>
  <c r="E62" i="11" a="1"/>
  <c r="E62" i="11" s="1"/>
  <c r="D62" i="11" a="1"/>
  <c r="D62" i="11" s="1"/>
  <c r="C62" i="11" a="1"/>
  <c r="C62" i="11" s="1"/>
  <c r="I61" i="11" a="1"/>
  <c r="I61" i="11" s="1"/>
  <c r="H61" i="11" a="1"/>
  <c r="H61" i="11" s="1"/>
  <c r="G61" i="11" a="1"/>
  <c r="G61" i="11" s="1"/>
  <c r="F61" i="11" a="1"/>
  <c r="F61" i="11" s="1"/>
  <c r="E61" i="11" a="1"/>
  <c r="E61" i="11" s="1"/>
  <c r="D61" i="11" a="1"/>
  <c r="D61" i="11" s="1"/>
  <c r="C61" i="11" a="1"/>
  <c r="C61" i="11" s="1"/>
  <c r="I60" i="11" a="1"/>
  <c r="I60" i="11" s="1"/>
  <c r="H60" i="11" a="1"/>
  <c r="H60" i="11" s="1"/>
  <c r="G60" i="11" a="1"/>
  <c r="G60" i="11" s="1"/>
  <c r="F60" i="11" a="1"/>
  <c r="F60" i="11" s="1"/>
  <c r="E60" i="11" a="1"/>
  <c r="E60" i="11" s="1"/>
  <c r="D60" i="11" a="1"/>
  <c r="D60" i="11" s="1"/>
  <c r="C60" i="11" a="1"/>
  <c r="C60" i="11" s="1"/>
  <c r="I59" i="11" a="1"/>
  <c r="I59" i="11" s="1"/>
  <c r="H59" i="11" a="1"/>
  <c r="H59" i="11" s="1"/>
  <c r="G59" i="11" a="1"/>
  <c r="G59" i="11" s="1"/>
  <c r="F59" i="11" a="1"/>
  <c r="F59" i="11" s="1"/>
  <c r="E59" i="11" a="1"/>
  <c r="E59" i="11" s="1"/>
  <c r="D59" i="11" a="1"/>
  <c r="D59" i="11" s="1"/>
  <c r="C59" i="11" a="1"/>
  <c r="C59" i="11" s="1"/>
  <c r="I58" i="11" a="1"/>
  <c r="I58" i="11" s="1"/>
  <c r="H58" i="11" a="1"/>
  <c r="H58" i="11" s="1"/>
  <c r="G58" i="11"/>
  <c r="G58" i="11" a="1"/>
  <c r="F58" i="11" a="1"/>
  <c r="F58" i="11" s="1"/>
  <c r="E58" i="11" a="1"/>
  <c r="E58" i="11" s="1"/>
  <c r="D58" i="11" a="1"/>
  <c r="D58" i="11" s="1"/>
  <c r="C58" i="11" a="1"/>
  <c r="C58" i="11" s="1"/>
  <c r="I57" i="11" a="1"/>
  <c r="I57" i="11" s="1"/>
  <c r="H57" i="11" a="1"/>
  <c r="H57" i="11" s="1"/>
  <c r="G57" i="11" a="1"/>
  <c r="G57" i="11" s="1"/>
  <c r="F57" i="11" a="1"/>
  <c r="F57" i="11" s="1"/>
  <c r="E57" i="11" a="1"/>
  <c r="E57" i="11" s="1"/>
  <c r="D57" i="11" a="1"/>
  <c r="D57" i="11" s="1"/>
  <c r="C57" i="11" a="1"/>
  <c r="C57" i="11" s="1"/>
  <c r="I56" i="11" a="1"/>
  <c r="I56" i="11" s="1"/>
  <c r="H56" i="11" a="1"/>
  <c r="H56" i="11" s="1"/>
  <c r="G56" i="11" a="1"/>
  <c r="G56" i="11" s="1"/>
  <c r="F56" i="11" a="1"/>
  <c r="F56" i="11" s="1"/>
  <c r="E56" i="11" a="1"/>
  <c r="E56" i="11" s="1"/>
  <c r="D56" i="11" a="1"/>
  <c r="D56" i="11" s="1"/>
  <c r="C56" i="11" a="1"/>
  <c r="C56" i="11" s="1"/>
  <c r="I55" i="11" a="1"/>
  <c r="I55" i="11" s="1"/>
  <c r="H55" i="11" a="1"/>
  <c r="H55" i="11" s="1"/>
  <c r="G55" i="11" a="1"/>
  <c r="G55" i="11" s="1"/>
  <c r="F55" i="11" a="1"/>
  <c r="F55" i="11" s="1"/>
  <c r="E55" i="11" a="1"/>
  <c r="E55" i="11" s="1"/>
  <c r="D55" i="11" a="1"/>
  <c r="D55" i="11" s="1"/>
  <c r="C55" i="11" a="1"/>
  <c r="C55" i="11" s="1"/>
  <c r="I54" i="11" a="1"/>
  <c r="I54" i="11" s="1"/>
  <c r="H54" i="11" a="1"/>
  <c r="H54" i="11" s="1"/>
  <c r="G54" i="11" a="1"/>
  <c r="G54" i="11" s="1"/>
  <c r="F54" i="11" a="1"/>
  <c r="F54" i="11" s="1"/>
  <c r="E54" i="11" a="1"/>
  <c r="E54" i="11" s="1"/>
  <c r="D54" i="11" a="1"/>
  <c r="D54" i="11" s="1"/>
  <c r="C54" i="11" a="1"/>
  <c r="C54" i="11" s="1"/>
  <c r="I53" i="11" a="1"/>
  <c r="I53" i="11" s="1"/>
  <c r="H53" i="11" a="1"/>
  <c r="H53" i="11" s="1"/>
  <c r="G53" i="11" a="1"/>
  <c r="G53" i="11" s="1"/>
  <c r="F53" i="11" a="1"/>
  <c r="F53" i="11" s="1"/>
  <c r="E53" i="11" a="1"/>
  <c r="E53" i="11" s="1"/>
  <c r="D53" i="11" a="1"/>
  <c r="D53" i="11" s="1"/>
  <c r="C53" i="11" a="1"/>
  <c r="C53" i="11" s="1"/>
  <c r="I52" i="11" a="1"/>
  <c r="I52" i="11" s="1"/>
  <c r="H52" i="11" a="1"/>
  <c r="H52" i="11" s="1"/>
  <c r="G52" i="11" a="1"/>
  <c r="G52" i="11" s="1"/>
  <c r="F52" i="11" a="1"/>
  <c r="F52" i="11" s="1"/>
  <c r="E52" i="11" a="1"/>
  <c r="E52" i="11" s="1"/>
  <c r="D52" i="11" a="1"/>
  <c r="D52" i="11" s="1"/>
  <c r="C52" i="11" a="1"/>
  <c r="C52" i="11" s="1"/>
  <c r="I51" i="11" a="1"/>
  <c r="I51" i="11" s="1"/>
  <c r="H51" i="11" a="1"/>
  <c r="H51" i="11" s="1"/>
  <c r="G51" i="11" a="1"/>
  <c r="G51" i="11" s="1"/>
  <c r="F51" i="11" a="1"/>
  <c r="F51" i="11" s="1"/>
  <c r="E51" i="11" a="1"/>
  <c r="E51" i="11" s="1"/>
  <c r="D51" i="11" a="1"/>
  <c r="D51" i="11" s="1"/>
  <c r="C51" i="11" a="1"/>
  <c r="C51" i="11" s="1"/>
  <c r="I50" i="11" a="1"/>
  <c r="I50" i="11" s="1"/>
  <c r="H50" i="11" a="1"/>
  <c r="H50" i="11" s="1"/>
  <c r="G50" i="11" a="1"/>
  <c r="G50" i="11" s="1"/>
  <c r="F50" i="11" a="1"/>
  <c r="F50" i="11" s="1"/>
  <c r="E50" i="11" a="1"/>
  <c r="E50" i="11" s="1"/>
  <c r="D50" i="11" a="1"/>
  <c r="D50" i="11" s="1"/>
  <c r="C50" i="11" a="1"/>
  <c r="C50" i="11" s="1"/>
  <c r="I49" i="11" a="1"/>
  <c r="I49" i="11" s="1"/>
  <c r="H49" i="11" a="1"/>
  <c r="H49" i="11" s="1"/>
  <c r="G49" i="11" a="1"/>
  <c r="G49" i="11" s="1"/>
  <c r="F49" i="11" a="1"/>
  <c r="F49" i="11" s="1"/>
  <c r="E49" i="11" a="1"/>
  <c r="E49" i="11" s="1"/>
  <c r="D49" i="11" a="1"/>
  <c r="D49" i="11" s="1"/>
  <c r="C49" i="11" a="1"/>
  <c r="C49" i="11" s="1"/>
  <c r="I48" i="11" a="1"/>
  <c r="I48" i="11" s="1"/>
  <c r="H48" i="11"/>
  <c r="H48" i="11" a="1"/>
  <c r="G48" i="11" a="1"/>
  <c r="G48" i="11" s="1"/>
  <c r="F48" i="11" a="1"/>
  <c r="F48" i="11" s="1"/>
  <c r="E48" i="11" a="1"/>
  <c r="E48" i="11" s="1"/>
  <c r="D48" i="11" a="1"/>
  <c r="D48" i="11" s="1"/>
  <c r="C48" i="11" a="1"/>
  <c r="C48" i="11" s="1"/>
  <c r="I47" i="11" a="1"/>
  <c r="I47" i="11" s="1"/>
  <c r="H47" i="11" a="1"/>
  <c r="H47" i="11" s="1"/>
  <c r="G47" i="11" a="1"/>
  <c r="G47" i="11" s="1"/>
  <c r="F47" i="11" a="1"/>
  <c r="F47" i="11" s="1"/>
  <c r="E47" i="11" a="1"/>
  <c r="E47" i="11" s="1"/>
  <c r="D47" i="11" a="1"/>
  <c r="D47" i="11" s="1"/>
  <c r="C47" i="11" a="1"/>
  <c r="C47" i="11" s="1"/>
  <c r="I46" i="11" a="1"/>
  <c r="I46" i="11" s="1"/>
  <c r="H46" i="11" a="1"/>
  <c r="H46" i="11" s="1"/>
  <c r="G46" i="11" a="1"/>
  <c r="G46" i="11" s="1"/>
  <c r="F46" i="11" a="1"/>
  <c r="F46" i="11" s="1"/>
  <c r="E46" i="11" a="1"/>
  <c r="E46" i="11" s="1"/>
  <c r="D46" i="11" a="1"/>
  <c r="D46" i="11" s="1"/>
  <c r="C46" i="11" a="1"/>
  <c r="C46" i="11" s="1"/>
  <c r="I45" i="11" a="1"/>
  <c r="I45" i="11" s="1"/>
  <c r="H45" i="11" a="1"/>
  <c r="H45" i="11" s="1"/>
  <c r="G45" i="11" a="1"/>
  <c r="G45" i="11" s="1"/>
  <c r="F45" i="11" a="1"/>
  <c r="F45" i="11" s="1"/>
  <c r="E45" i="11" a="1"/>
  <c r="E45" i="11" s="1"/>
  <c r="D45" i="11" a="1"/>
  <c r="D45" i="11" s="1"/>
  <c r="C45" i="11" a="1"/>
  <c r="C45" i="11" s="1"/>
  <c r="I44" i="11" a="1"/>
  <c r="I44" i="11" s="1"/>
  <c r="H44" i="11" a="1"/>
  <c r="H44" i="11" s="1"/>
  <c r="G44" i="11" a="1"/>
  <c r="G44" i="11" s="1"/>
  <c r="F44" i="11" a="1"/>
  <c r="F44" i="11" s="1"/>
  <c r="E44" i="11" a="1"/>
  <c r="E44" i="11" s="1"/>
  <c r="D44" i="11" a="1"/>
  <c r="D44" i="11" s="1"/>
  <c r="C44" i="11" a="1"/>
  <c r="C44" i="11" s="1"/>
  <c r="I43" i="11" a="1"/>
  <c r="I43" i="11" s="1"/>
  <c r="H43" i="11" a="1"/>
  <c r="H43" i="11" s="1"/>
  <c r="G43" i="11" a="1"/>
  <c r="G43" i="11" s="1"/>
  <c r="F43" i="11" a="1"/>
  <c r="F43" i="11" s="1"/>
  <c r="E43" i="11" a="1"/>
  <c r="E43" i="11" s="1"/>
  <c r="D43" i="11" a="1"/>
  <c r="D43" i="11" s="1"/>
  <c r="C43" i="11" a="1"/>
  <c r="C43" i="11" s="1"/>
  <c r="I42" i="11" a="1"/>
  <c r="I42" i="11" s="1"/>
  <c r="H42" i="11" a="1"/>
  <c r="H42" i="11" s="1"/>
  <c r="G42" i="11" a="1"/>
  <c r="G42" i="11" s="1"/>
  <c r="F42" i="11" a="1"/>
  <c r="F42" i="11" s="1"/>
  <c r="E42" i="11" a="1"/>
  <c r="E42" i="11" s="1"/>
  <c r="D42" i="11" a="1"/>
  <c r="D42" i="11" s="1"/>
  <c r="C42" i="11" a="1"/>
  <c r="C42" i="11" s="1"/>
  <c r="I41" i="11" a="1"/>
  <c r="I41" i="11" s="1"/>
  <c r="H41" i="11" a="1"/>
  <c r="H41" i="11" s="1"/>
  <c r="G41" i="11" a="1"/>
  <c r="G41" i="11" s="1"/>
  <c r="F41" i="11" a="1"/>
  <c r="F41" i="11" s="1"/>
  <c r="E41" i="11" a="1"/>
  <c r="E41" i="11" s="1"/>
  <c r="D41" i="11" a="1"/>
  <c r="D41" i="11" s="1"/>
  <c r="C41" i="11" a="1"/>
  <c r="C41" i="11" s="1"/>
  <c r="I40" i="11" a="1"/>
  <c r="I40" i="11" s="1"/>
  <c r="H40" i="11" a="1"/>
  <c r="H40" i="11" s="1"/>
  <c r="G40" i="11" a="1"/>
  <c r="G40" i="11" s="1"/>
  <c r="F40" i="11" a="1"/>
  <c r="F40" i="11" s="1"/>
  <c r="E40" i="11" a="1"/>
  <c r="E40" i="11" s="1"/>
  <c r="D40" i="11" a="1"/>
  <c r="D40" i="11" s="1"/>
  <c r="C40" i="11" a="1"/>
  <c r="C40" i="11" s="1"/>
  <c r="I39" i="11" a="1"/>
  <c r="I39" i="11" s="1"/>
  <c r="H39" i="11" a="1"/>
  <c r="H39" i="11" s="1"/>
  <c r="G39" i="11" a="1"/>
  <c r="G39" i="11" s="1"/>
  <c r="F39" i="11" a="1"/>
  <c r="F39" i="11" s="1"/>
  <c r="E39" i="11" a="1"/>
  <c r="E39" i="11" s="1"/>
  <c r="D39" i="11" a="1"/>
  <c r="D39" i="11" s="1"/>
  <c r="C39" i="11" a="1"/>
  <c r="C39" i="11" s="1"/>
  <c r="I38" i="11" a="1"/>
  <c r="I38" i="11" s="1"/>
  <c r="H38" i="11" a="1"/>
  <c r="H38" i="11" s="1"/>
  <c r="G38" i="11" a="1"/>
  <c r="G38" i="11" s="1"/>
  <c r="F38" i="11" a="1"/>
  <c r="F38" i="11" s="1"/>
  <c r="E38" i="11" a="1"/>
  <c r="E38" i="11" s="1"/>
  <c r="D38" i="11" a="1"/>
  <c r="D38" i="11" s="1"/>
  <c r="C38" i="11" a="1"/>
  <c r="C38" i="11" s="1"/>
  <c r="I37" i="11" a="1"/>
  <c r="I37" i="11" s="1"/>
  <c r="H37" i="11" a="1"/>
  <c r="H37" i="11" s="1"/>
  <c r="G37" i="11" a="1"/>
  <c r="G37" i="11" s="1"/>
  <c r="F37" i="11" a="1"/>
  <c r="F37" i="11" s="1"/>
  <c r="E37" i="11" a="1"/>
  <c r="E37" i="11" s="1"/>
  <c r="D37" i="11" a="1"/>
  <c r="D37" i="11" s="1"/>
  <c r="C37" i="11" a="1"/>
  <c r="C37" i="11" s="1"/>
  <c r="I36" i="11" a="1"/>
  <c r="I36" i="11" s="1"/>
  <c r="H36" i="11" a="1"/>
  <c r="H36" i="11" s="1"/>
  <c r="G36" i="11" a="1"/>
  <c r="G36" i="11" s="1"/>
  <c r="F36" i="11" a="1"/>
  <c r="F36" i="11" s="1"/>
  <c r="E36" i="11" a="1"/>
  <c r="E36" i="11" s="1"/>
  <c r="D36" i="11" a="1"/>
  <c r="D36" i="11" s="1"/>
  <c r="C36" i="11" a="1"/>
  <c r="C36" i="11" s="1"/>
  <c r="I35" i="11" a="1"/>
  <c r="I35" i="11" s="1"/>
  <c r="H35" i="11" a="1"/>
  <c r="H35" i="11" s="1"/>
  <c r="G35" i="11" a="1"/>
  <c r="G35" i="11" s="1"/>
  <c r="F35" i="11" a="1"/>
  <c r="F35" i="11" s="1"/>
  <c r="E35" i="11" a="1"/>
  <c r="E35" i="11" s="1"/>
  <c r="D35" i="11" a="1"/>
  <c r="D35" i="11" s="1"/>
  <c r="C35" i="11" a="1"/>
  <c r="C35" i="11" s="1"/>
  <c r="I34" i="11" a="1"/>
  <c r="I34" i="11" s="1"/>
  <c r="H34" i="11" a="1"/>
  <c r="H34" i="11" s="1"/>
  <c r="G34" i="11" a="1"/>
  <c r="G34" i="11" s="1"/>
  <c r="F34" i="11" a="1"/>
  <c r="F34" i="11" s="1"/>
  <c r="E34" i="11" a="1"/>
  <c r="E34" i="11" s="1"/>
  <c r="D34" i="11" a="1"/>
  <c r="D34" i="11" s="1"/>
  <c r="C34" i="11" a="1"/>
  <c r="C34" i="11" s="1"/>
  <c r="I33" i="11" a="1"/>
  <c r="I33" i="11" s="1"/>
  <c r="H33" i="11" a="1"/>
  <c r="H33" i="11" s="1"/>
  <c r="G33" i="11" a="1"/>
  <c r="G33" i="11" s="1"/>
  <c r="F33" i="11" a="1"/>
  <c r="F33" i="11" s="1"/>
  <c r="E33" i="11" a="1"/>
  <c r="E33" i="11" s="1"/>
  <c r="D33" i="11" a="1"/>
  <c r="D33" i="11" s="1"/>
  <c r="C33" i="11" a="1"/>
  <c r="C33" i="11" s="1"/>
  <c r="I32" i="11" a="1"/>
  <c r="I32" i="11" s="1"/>
  <c r="H32" i="11" a="1"/>
  <c r="H32" i="11" s="1"/>
  <c r="G32" i="11" a="1"/>
  <c r="G32" i="11" s="1"/>
  <c r="F32" i="11" a="1"/>
  <c r="F32" i="11" s="1"/>
  <c r="E32" i="11" a="1"/>
  <c r="E32" i="11" s="1"/>
  <c r="D32" i="11" a="1"/>
  <c r="D32" i="11" s="1"/>
  <c r="C32" i="11" a="1"/>
  <c r="C32" i="11" s="1"/>
  <c r="I31" i="11" a="1"/>
  <c r="I31" i="11" s="1"/>
  <c r="H31" i="11" a="1"/>
  <c r="H31" i="11" s="1"/>
  <c r="G31" i="11" a="1"/>
  <c r="G31" i="11" s="1"/>
  <c r="F31" i="11" a="1"/>
  <c r="F31" i="11" s="1"/>
  <c r="E31" i="11" a="1"/>
  <c r="E31" i="11" s="1"/>
  <c r="D31" i="11" a="1"/>
  <c r="D31" i="11" s="1"/>
  <c r="C31" i="11" a="1"/>
  <c r="C31" i="11" s="1"/>
  <c r="I30" i="11" a="1"/>
  <c r="I30" i="11" s="1"/>
  <c r="H30" i="11" a="1"/>
  <c r="H30" i="11" s="1"/>
  <c r="G30" i="11" a="1"/>
  <c r="G30" i="11" s="1"/>
  <c r="F30" i="11" a="1"/>
  <c r="F30" i="11" s="1"/>
  <c r="E30" i="11" a="1"/>
  <c r="E30" i="11" s="1"/>
  <c r="D30" i="11" a="1"/>
  <c r="D30" i="11" s="1"/>
  <c r="C30" i="11" a="1"/>
  <c r="C30" i="11" s="1"/>
  <c r="I29" i="11" a="1"/>
  <c r="I29" i="11" s="1"/>
  <c r="H29" i="11" a="1"/>
  <c r="H29" i="11" s="1"/>
  <c r="G29" i="11" a="1"/>
  <c r="G29" i="11" s="1"/>
  <c r="F29" i="11" a="1"/>
  <c r="F29" i="11" s="1"/>
  <c r="E29" i="11" a="1"/>
  <c r="E29" i="11" s="1"/>
  <c r="D29" i="11" a="1"/>
  <c r="D29" i="11" s="1"/>
  <c r="C29" i="11" a="1"/>
  <c r="C29" i="11" s="1"/>
  <c r="I28" i="11" a="1"/>
  <c r="I28" i="11" s="1"/>
  <c r="H28" i="11" a="1"/>
  <c r="H28" i="11" s="1"/>
  <c r="G28" i="11" a="1"/>
  <c r="G28" i="11" s="1"/>
  <c r="F28" i="11" a="1"/>
  <c r="F28" i="11" s="1"/>
  <c r="E28" i="11" a="1"/>
  <c r="E28" i="11" s="1"/>
  <c r="D28" i="11" a="1"/>
  <c r="D28" i="11" s="1"/>
  <c r="C28" i="11" a="1"/>
  <c r="C28" i="11" s="1"/>
  <c r="I27" i="11" a="1"/>
  <c r="I27" i="11" s="1"/>
  <c r="H27" i="11" a="1"/>
  <c r="H27" i="11" s="1"/>
  <c r="G27" i="11" a="1"/>
  <c r="G27" i="11" s="1"/>
  <c r="F27" i="11" a="1"/>
  <c r="F27" i="11" s="1"/>
  <c r="E27" i="11" a="1"/>
  <c r="E27" i="11" s="1"/>
  <c r="D27" i="11" a="1"/>
  <c r="D27" i="11" s="1"/>
  <c r="C27" i="11" a="1"/>
  <c r="C27" i="11" s="1"/>
  <c r="I26" i="11" a="1"/>
  <c r="I26" i="11" s="1"/>
  <c r="H26" i="11" a="1"/>
  <c r="H26" i="11" s="1"/>
  <c r="G26" i="11" a="1"/>
  <c r="G26" i="11" s="1"/>
  <c r="F26" i="11" a="1"/>
  <c r="F26" i="11" s="1"/>
  <c r="E26" i="11" a="1"/>
  <c r="E26" i="11" s="1"/>
  <c r="D26" i="11" a="1"/>
  <c r="D26" i="11" s="1"/>
  <c r="C26" i="11" a="1"/>
  <c r="C26" i="11" s="1"/>
  <c r="I25" i="11" a="1"/>
  <c r="I25" i="11" s="1"/>
  <c r="H25" i="11" a="1"/>
  <c r="H25" i="11" s="1"/>
  <c r="G25" i="11" a="1"/>
  <c r="G25" i="11" s="1"/>
  <c r="F25" i="11" a="1"/>
  <c r="F25" i="11" s="1"/>
  <c r="E25" i="11" a="1"/>
  <c r="E25" i="11" s="1"/>
  <c r="D25" i="11" a="1"/>
  <c r="D25" i="11" s="1"/>
  <c r="C25" i="11" a="1"/>
  <c r="C25" i="11" s="1"/>
  <c r="I24" i="11" a="1"/>
  <c r="I24" i="11" s="1"/>
  <c r="H24" i="11" a="1"/>
  <c r="H24" i="11" s="1"/>
  <c r="G24" i="11" a="1"/>
  <c r="G24" i="11" s="1"/>
  <c r="F24" i="11" a="1"/>
  <c r="F24" i="11" s="1"/>
  <c r="E24" i="11" a="1"/>
  <c r="E24" i="11" s="1"/>
  <c r="D24" i="11" a="1"/>
  <c r="D24" i="11" s="1"/>
  <c r="C24" i="11" a="1"/>
  <c r="C24" i="11" s="1"/>
  <c r="I23" i="11" a="1"/>
  <c r="I23" i="11" s="1"/>
  <c r="H23" i="11" a="1"/>
  <c r="H23" i="11" s="1"/>
  <c r="G23" i="11" a="1"/>
  <c r="G23" i="11" s="1"/>
  <c r="F23" i="11" a="1"/>
  <c r="F23" i="11" s="1"/>
  <c r="E23" i="11" a="1"/>
  <c r="E23" i="11" s="1"/>
  <c r="D23" i="11" a="1"/>
  <c r="D23" i="11" s="1"/>
  <c r="C23" i="11" a="1"/>
  <c r="C23" i="11" s="1"/>
  <c r="I22" i="11" a="1"/>
  <c r="I22" i="11" s="1"/>
  <c r="H22" i="11" a="1"/>
  <c r="H22" i="11" s="1"/>
  <c r="G22" i="11" a="1"/>
  <c r="G22" i="11" s="1"/>
  <c r="F22" i="11" a="1"/>
  <c r="F22" i="11" s="1"/>
  <c r="E22" i="11" a="1"/>
  <c r="E22" i="11" s="1"/>
  <c r="D22" i="11" a="1"/>
  <c r="D22" i="11" s="1"/>
  <c r="C22" i="11" a="1"/>
  <c r="C22" i="11" s="1"/>
  <c r="I21" i="11" a="1"/>
  <c r="I21" i="11" s="1"/>
  <c r="H21" i="11" a="1"/>
  <c r="H21" i="11" s="1"/>
  <c r="G21" i="11" a="1"/>
  <c r="G21" i="11" s="1"/>
  <c r="F21" i="11" a="1"/>
  <c r="F21" i="11" s="1"/>
  <c r="E21" i="11" a="1"/>
  <c r="E21" i="11" s="1"/>
  <c r="D21" i="11" a="1"/>
  <c r="D21" i="11" s="1"/>
  <c r="C21" i="11" a="1"/>
  <c r="C21" i="11" s="1"/>
  <c r="I20" i="11" a="1"/>
  <c r="I20" i="11" s="1"/>
  <c r="H20" i="11" a="1"/>
  <c r="H20" i="11" s="1"/>
  <c r="G20" i="11" a="1"/>
  <c r="G20" i="11" s="1"/>
  <c r="F20" i="11" a="1"/>
  <c r="F20" i="11" s="1"/>
  <c r="E20" i="11" a="1"/>
  <c r="E20" i="11" s="1"/>
  <c r="D20" i="11" a="1"/>
  <c r="D20" i="11" s="1"/>
  <c r="C20" i="11" a="1"/>
  <c r="C20" i="11" s="1"/>
  <c r="I19" i="11" a="1"/>
  <c r="I19" i="11" s="1"/>
  <c r="H19" i="11" a="1"/>
  <c r="H19" i="11" s="1"/>
  <c r="G19" i="11" a="1"/>
  <c r="G19" i="11" s="1"/>
  <c r="F19" i="11" a="1"/>
  <c r="F19" i="11" s="1"/>
  <c r="E19" i="11" a="1"/>
  <c r="E19" i="11" s="1"/>
  <c r="D19" i="11" a="1"/>
  <c r="D19" i="11" s="1"/>
  <c r="C19" i="11" a="1"/>
  <c r="C19" i="11" s="1"/>
  <c r="I18" i="11" a="1"/>
  <c r="I18" i="11" s="1"/>
  <c r="H18" i="11" a="1"/>
  <c r="H18" i="11" s="1"/>
  <c r="G18" i="11" a="1"/>
  <c r="G18" i="11" s="1"/>
  <c r="F18" i="11" a="1"/>
  <c r="F18" i="11" s="1"/>
  <c r="E18" i="11" a="1"/>
  <c r="E18" i="11" s="1"/>
  <c r="D18" i="11" a="1"/>
  <c r="D18" i="11" s="1"/>
  <c r="C18" i="11" a="1"/>
  <c r="C18" i="11" s="1"/>
  <c r="I17" i="11" a="1"/>
  <c r="I17" i="11" s="1"/>
  <c r="H17" i="11" a="1"/>
  <c r="H17" i="11" s="1"/>
  <c r="G17" i="11" a="1"/>
  <c r="G17" i="11" s="1"/>
  <c r="F17" i="11" a="1"/>
  <c r="F17" i="11" s="1"/>
  <c r="E17" i="11" a="1"/>
  <c r="E17" i="11" s="1"/>
  <c r="D17" i="11" a="1"/>
  <c r="D17" i="11" s="1"/>
  <c r="C17" i="11" a="1"/>
  <c r="C17" i="11" s="1"/>
  <c r="I16" i="11" a="1"/>
  <c r="I16" i="11" s="1"/>
  <c r="H16" i="11" a="1"/>
  <c r="H16" i="11" s="1"/>
  <c r="G16" i="11" a="1"/>
  <c r="G16" i="11" s="1"/>
  <c r="F16" i="11" a="1"/>
  <c r="F16" i="11" s="1"/>
  <c r="E16" i="11" a="1"/>
  <c r="E16" i="11" s="1"/>
  <c r="D16" i="11" a="1"/>
  <c r="D16" i="11" s="1"/>
  <c r="C16" i="11" a="1"/>
  <c r="C16" i="11" s="1"/>
  <c r="I15" i="11" a="1"/>
  <c r="I15" i="11" s="1"/>
  <c r="H15" i="11" a="1"/>
  <c r="H15" i="11" s="1"/>
  <c r="G15" i="11" a="1"/>
  <c r="G15" i="11" s="1"/>
  <c r="F15" i="11" a="1"/>
  <c r="F15" i="11" s="1"/>
  <c r="E15" i="11" a="1"/>
  <c r="E15" i="11" s="1"/>
  <c r="D15" i="11" a="1"/>
  <c r="D15" i="11" s="1"/>
  <c r="C15" i="11" a="1"/>
  <c r="C15" i="11" s="1"/>
  <c r="I14" i="11" a="1"/>
  <c r="I14" i="11" s="1"/>
  <c r="H14" i="11" a="1"/>
  <c r="H14" i="11" s="1"/>
  <c r="G14" i="11" a="1"/>
  <c r="G14" i="11" s="1"/>
  <c r="F14" i="11" a="1"/>
  <c r="F14" i="11" s="1"/>
  <c r="E14" i="11" a="1"/>
  <c r="E14" i="11" s="1"/>
  <c r="D14" i="11" a="1"/>
  <c r="D14" i="11" s="1"/>
  <c r="C14" i="11" a="1"/>
  <c r="C14" i="11" s="1"/>
  <c r="I13" i="11" a="1"/>
  <c r="I13" i="11" s="1"/>
  <c r="H13" i="11" a="1"/>
  <c r="H13" i="11" s="1"/>
  <c r="G13" i="11" a="1"/>
  <c r="G13" i="11" s="1"/>
  <c r="F13" i="11" a="1"/>
  <c r="F13" i="11" s="1"/>
  <c r="E13" i="11" a="1"/>
  <c r="E13" i="11" s="1"/>
  <c r="D13" i="11" a="1"/>
  <c r="D13" i="11" s="1"/>
  <c r="C13" i="11" a="1"/>
  <c r="C13" i="11" s="1"/>
  <c r="I12" i="11" a="1"/>
  <c r="I12" i="11" s="1"/>
  <c r="H12" i="11" a="1"/>
  <c r="H12" i="11" s="1"/>
  <c r="G12" i="11" a="1"/>
  <c r="G12" i="11" s="1"/>
  <c r="F12" i="11" a="1"/>
  <c r="F12" i="11" s="1"/>
  <c r="E12" i="11" a="1"/>
  <c r="E12" i="11" s="1"/>
  <c r="D12" i="11" a="1"/>
  <c r="D12" i="11" s="1"/>
  <c r="C12" i="11" a="1"/>
  <c r="C12" i="11" s="1"/>
  <c r="I11" i="11" a="1"/>
  <c r="I11" i="11" s="1"/>
  <c r="H11" i="11" a="1"/>
  <c r="H11" i="11" s="1"/>
  <c r="G11" i="11" a="1"/>
  <c r="G11" i="11" s="1"/>
  <c r="F11" i="11" a="1"/>
  <c r="F11" i="11" s="1"/>
  <c r="E11" i="11" a="1"/>
  <c r="E11" i="11" s="1"/>
  <c r="D11" i="11" a="1"/>
  <c r="D11" i="11" s="1"/>
  <c r="C11" i="11" a="1"/>
  <c r="C11" i="11" s="1"/>
  <c r="I10" i="11" a="1"/>
  <c r="I10" i="11" s="1"/>
  <c r="H10" i="11" a="1"/>
  <c r="H10" i="11" s="1"/>
  <c r="G10" i="11" a="1"/>
  <c r="G10" i="11" s="1"/>
  <c r="F10" i="11" a="1"/>
  <c r="F10" i="11" s="1"/>
  <c r="E10" i="11" a="1"/>
  <c r="E10" i="11" s="1"/>
  <c r="D10" i="11" a="1"/>
  <c r="D10" i="11" s="1"/>
  <c r="C10" i="11" a="1"/>
  <c r="C10" i="11" s="1"/>
  <c r="I9" i="11" a="1"/>
  <c r="I9" i="11" s="1"/>
  <c r="H9" i="11" a="1"/>
  <c r="H9" i="11" s="1"/>
  <c r="G9" i="11" a="1"/>
  <c r="G9" i="11" s="1"/>
  <c r="F9" i="11" a="1"/>
  <c r="F9" i="11" s="1"/>
  <c r="E9" i="11" a="1"/>
  <c r="E9" i="11" s="1"/>
  <c r="D9" i="11" a="1"/>
  <c r="D9" i="11" s="1"/>
  <c r="C9" i="11" a="1"/>
  <c r="C9" i="11" s="1"/>
  <c r="I8" i="11" a="1"/>
  <c r="I8" i="11" s="1"/>
  <c r="H8" i="11" a="1"/>
  <c r="H8" i="11" s="1"/>
  <c r="G8" i="11" a="1"/>
  <c r="G8" i="11" s="1"/>
  <c r="F8" i="11" a="1"/>
  <c r="F8" i="11" s="1"/>
  <c r="E8" i="11" a="1"/>
  <c r="E8" i="11" s="1"/>
  <c r="D8" i="11" a="1"/>
  <c r="D8" i="11" s="1"/>
  <c r="C8" i="11" a="1"/>
  <c r="C8" i="11" s="1"/>
  <c r="I7" i="11" a="1"/>
  <c r="I7" i="11" s="1"/>
  <c r="H7" i="11" a="1"/>
  <c r="H7" i="11" s="1"/>
  <c r="G7" i="11" a="1"/>
  <c r="G7" i="11" s="1"/>
  <c r="F7" i="11" a="1"/>
  <c r="F7" i="11" s="1"/>
  <c r="E7" i="11" a="1"/>
  <c r="E7" i="11" s="1"/>
  <c r="D7" i="11" a="1"/>
  <c r="D7" i="11" s="1"/>
  <c r="C7" i="11" a="1"/>
  <c r="C7" i="11" s="1"/>
  <c r="I6" i="11" a="1"/>
  <c r="I6" i="11" s="1"/>
  <c r="H6" i="11" a="1"/>
  <c r="H6" i="11" s="1"/>
  <c r="G6" i="11" a="1"/>
  <c r="G6" i="11" s="1"/>
  <c r="F6" i="11" a="1"/>
  <c r="F6" i="11" s="1"/>
  <c r="E6" i="11" a="1"/>
  <c r="E6" i="11" s="1"/>
  <c r="D6" i="11" a="1"/>
  <c r="D6" i="11" s="1"/>
  <c r="C6" i="11" a="1"/>
  <c r="C6" i="11" s="1"/>
  <c r="I5" i="11" a="1"/>
  <c r="I5" i="11" s="1"/>
  <c r="H5" i="11" a="1"/>
  <c r="H5" i="11" s="1"/>
  <c r="G5" i="11" a="1"/>
  <c r="G5" i="11" s="1"/>
  <c r="F5" i="11" a="1"/>
  <c r="F5" i="11" s="1"/>
  <c r="E5" i="11" a="1"/>
  <c r="E5" i="11" s="1"/>
  <c r="D5" i="11" a="1"/>
  <c r="D5" i="11" s="1"/>
  <c r="C5" i="11" a="1"/>
  <c r="C5" i="11" s="1"/>
  <c r="I4" i="11" a="1"/>
  <c r="I4" i="11" s="1"/>
  <c r="H4" i="11" a="1"/>
  <c r="H4" i="11" s="1"/>
  <c r="G4" i="11" a="1"/>
  <c r="G4" i="11" s="1"/>
  <c r="F4" i="11" a="1"/>
  <c r="F4" i="11" s="1"/>
  <c r="E4" i="11" a="1"/>
  <c r="E4" i="11" s="1"/>
  <c r="D4" i="11" a="1"/>
  <c r="D4" i="11" s="1"/>
  <c r="C4" i="11" a="1"/>
  <c r="C4" i="11" s="1"/>
  <c r="I3" i="11" a="1"/>
  <c r="I3" i="11" s="1"/>
  <c r="H3" i="11" a="1"/>
  <c r="H3" i="11" s="1"/>
  <c r="G3" i="11" a="1"/>
  <c r="G3" i="11" s="1"/>
  <c r="F3" i="11" a="1"/>
  <c r="F3" i="11" s="1"/>
  <c r="E3" i="11" a="1"/>
  <c r="E3" i="11" s="1"/>
  <c r="D3" i="11" a="1"/>
  <c r="D3" i="11" s="1"/>
  <c r="C3" i="11" a="1"/>
  <c r="C3" i="11" s="1"/>
  <c r="B98" i="11" a="1"/>
  <c r="B98" i="11" s="1"/>
  <c r="B97" i="11" a="1"/>
  <c r="B97" i="11" s="1"/>
  <c r="B96" i="11" a="1"/>
  <c r="B96" i="11" s="1"/>
  <c r="B95" i="11" a="1"/>
  <c r="B95" i="11" s="1"/>
  <c r="B94" i="11" a="1"/>
  <c r="B94" i="11" s="1"/>
  <c r="B93" i="11" a="1"/>
  <c r="B93" i="11" s="1"/>
  <c r="B92" i="11" a="1"/>
  <c r="B92" i="11" s="1"/>
  <c r="B91" i="11" a="1"/>
  <c r="B91" i="11" s="1"/>
  <c r="B90" i="11" a="1"/>
  <c r="B90" i="11" s="1"/>
  <c r="B89" i="11" a="1"/>
  <c r="B89" i="11" s="1"/>
  <c r="B88" i="11" a="1"/>
  <c r="B88" i="11" s="1"/>
  <c r="B87" i="11" a="1"/>
  <c r="B87" i="11" s="1"/>
  <c r="B86" i="11" a="1"/>
  <c r="B86" i="11" s="1"/>
  <c r="B85" i="11" a="1"/>
  <c r="B85" i="11" s="1"/>
  <c r="B84" i="11" a="1"/>
  <c r="B84" i="11" s="1"/>
  <c r="B83" i="11" a="1"/>
  <c r="B83" i="11" s="1"/>
  <c r="B82" i="11" a="1"/>
  <c r="B82" i="11" s="1"/>
  <c r="B81" i="11" a="1"/>
  <c r="B81" i="11" s="1"/>
  <c r="B80" i="11"/>
  <c r="B80" i="11" a="1"/>
  <c r="B79" i="11" a="1"/>
  <c r="B79" i="11" s="1"/>
  <c r="B78" i="11" a="1"/>
  <c r="B78" i="11" s="1"/>
  <c r="B77" i="11" a="1"/>
  <c r="B77" i="11" s="1"/>
  <c r="B76" i="11" a="1"/>
  <c r="B76" i="11" s="1"/>
  <c r="B75" i="11" a="1"/>
  <c r="B75" i="11" s="1"/>
  <c r="B74" i="11" a="1"/>
  <c r="B74" i="11" s="1"/>
  <c r="B73" i="11" a="1"/>
  <c r="B73" i="11" s="1"/>
  <c r="B72" i="11" a="1"/>
  <c r="B72" i="11" s="1"/>
  <c r="B71" i="11" a="1"/>
  <c r="B71" i="11" s="1"/>
  <c r="B70" i="11" a="1"/>
  <c r="B70" i="11" s="1"/>
  <c r="B69" i="11" a="1"/>
  <c r="B69" i="11" s="1"/>
  <c r="B68" i="11" a="1"/>
  <c r="B68" i="11" s="1"/>
  <c r="B67" i="11" a="1"/>
  <c r="B67" i="11" s="1"/>
  <c r="B66" i="11"/>
  <c r="B66" i="11" a="1"/>
  <c r="B65" i="11" a="1"/>
  <c r="B65" i="11" s="1"/>
  <c r="B64" i="11"/>
  <c r="B64" i="11" a="1"/>
  <c r="B63" i="11" a="1"/>
  <c r="B63" i="11" s="1"/>
  <c r="B62" i="11" a="1"/>
  <c r="B62" i="11" s="1"/>
  <c r="B61" i="11" a="1"/>
  <c r="B61" i="11" s="1"/>
  <c r="B60" i="11" a="1"/>
  <c r="B60" i="11" s="1"/>
  <c r="B59" i="11" a="1"/>
  <c r="B59" i="11" s="1"/>
  <c r="B58" i="11" a="1"/>
  <c r="B58" i="11" s="1"/>
  <c r="B57" i="11" a="1"/>
  <c r="B57" i="11" s="1"/>
  <c r="B56" i="11"/>
  <c r="B56" i="11" a="1"/>
  <c r="B55" i="11" a="1"/>
  <c r="B55" i="11" s="1"/>
  <c r="B54" i="11" a="1"/>
  <c r="B54" i="11" s="1"/>
  <c r="B53" i="11" a="1"/>
  <c r="B53" i="11" s="1"/>
  <c r="B52" i="11" a="1"/>
  <c r="B52" i="11" s="1"/>
  <c r="B51" i="11" a="1"/>
  <c r="B51" i="11" s="1"/>
  <c r="B50" i="11"/>
  <c r="B50" i="11" a="1"/>
  <c r="B49" i="11" a="1"/>
  <c r="B49" i="11" s="1"/>
  <c r="B48" i="11" a="1"/>
  <c r="B48" i="11" s="1"/>
  <c r="B47" i="11" a="1"/>
  <c r="B47" i="11" s="1"/>
  <c r="B46" i="11" a="1"/>
  <c r="B46" i="11" s="1"/>
  <c r="B45" i="11" a="1"/>
  <c r="B45" i="11" s="1"/>
  <c r="B44" i="11" a="1"/>
  <c r="B44" i="11" s="1"/>
  <c r="B43" i="11" a="1"/>
  <c r="B43" i="11" s="1"/>
  <c r="B42" i="11" a="1"/>
  <c r="B42" i="11" s="1"/>
  <c r="B41" i="11" a="1"/>
  <c r="B41" i="11" s="1"/>
  <c r="B40" i="11" a="1"/>
  <c r="B40" i="11" s="1"/>
  <c r="B39" i="11" a="1"/>
  <c r="B39" i="11" s="1"/>
  <c r="B38" i="11" a="1"/>
  <c r="B38" i="11" s="1"/>
  <c r="B37" i="11" a="1"/>
  <c r="B37" i="11" s="1"/>
  <c r="B36" i="11" a="1"/>
  <c r="B36" i="11" s="1"/>
  <c r="B35" i="11" a="1"/>
  <c r="B35" i="11" s="1"/>
  <c r="B34" i="11" a="1"/>
  <c r="B34" i="11" s="1"/>
  <c r="B33" i="11" a="1"/>
  <c r="B33" i="11" s="1"/>
  <c r="B32" i="11" a="1"/>
  <c r="B32" i="11" s="1"/>
  <c r="B31" i="11" a="1"/>
  <c r="B31" i="11" s="1"/>
  <c r="B30" i="11" a="1"/>
  <c r="B30" i="11" s="1"/>
  <c r="B29" i="11" a="1"/>
  <c r="B29" i="11" s="1"/>
  <c r="B28" i="11" a="1"/>
  <c r="B28" i="11" s="1"/>
  <c r="B27" i="11" a="1"/>
  <c r="B27" i="11" s="1"/>
  <c r="B26" i="11" a="1"/>
  <c r="B26" i="11" s="1"/>
  <c r="B25" i="11" a="1"/>
  <c r="B25" i="11" s="1"/>
  <c r="B24" i="11" a="1"/>
  <c r="B24" i="11" s="1"/>
  <c r="B23" i="11" a="1"/>
  <c r="B23" i="11" s="1"/>
  <c r="B22" i="11" a="1"/>
  <c r="B22" i="11" s="1"/>
  <c r="B21" i="11" a="1"/>
  <c r="B21" i="11" s="1"/>
  <c r="B20" i="11" a="1"/>
  <c r="B20" i="11" s="1"/>
  <c r="B19" i="11" a="1"/>
  <c r="B19" i="11" s="1"/>
  <c r="B18" i="11" a="1"/>
  <c r="B18" i="11" s="1"/>
  <c r="B17" i="11" a="1"/>
  <c r="B17" i="11" s="1"/>
  <c r="B16" i="11" a="1"/>
  <c r="B16" i="11" s="1"/>
  <c r="B15" i="11" a="1"/>
  <c r="B15" i="11" s="1"/>
  <c r="B14" i="11" a="1"/>
  <c r="B14" i="11" s="1"/>
  <c r="B13" i="11" a="1"/>
  <c r="B13" i="11" s="1"/>
  <c r="B12" i="11" a="1"/>
  <c r="B12" i="11" s="1"/>
  <c r="B11" i="11" a="1"/>
  <c r="B11" i="11" s="1"/>
  <c r="B10" i="11" a="1"/>
  <c r="B10" i="11" s="1"/>
  <c r="B9" i="11" a="1"/>
  <c r="B9" i="11" s="1"/>
  <c r="B8" i="11" a="1"/>
  <c r="B8" i="11" s="1"/>
  <c r="B7" i="11" a="1"/>
  <c r="B7" i="11" s="1"/>
  <c r="B6" i="11" a="1"/>
  <c r="B6" i="11" s="1"/>
  <c r="B5" i="11" a="1"/>
  <c r="B5" i="11" s="1"/>
  <c r="B4" i="11" a="1"/>
  <c r="B4" i="11" s="1"/>
  <c r="B3" i="11" a="1"/>
  <c r="B3" i="11" s="1"/>
  <c r="C2" i="12"/>
  <c r="E6" i="1"/>
  <c r="D6" i="1"/>
  <c r="E2" i="1"/>
  <c r="D2" i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D4" i="1" l="1"/>
  <c r="D11" i="1" l="1"/>
  <c r="D13" i="1" l="1"/>
  <c r="D14" i="1" s="1"/>
  <c r="D12" i="1"/>
  <c r="D5" i="1"/>
  <c r="D8" i="1" l="1"/>
  <c r="D9" i="1" s="1"/>
  <c r="D7" i="1"/>
  <c r="D16" i="1"/>
  <c r="D15" i="1"/>
  <c r="D17" i="1" l="1"/>
  <c r="D18" i="1"/>
  <c r="D10" i="1"/>
  <c r="D19" i="1"/>
  <c r="E4" i="1"/>
  <c r="E11" i="1" s="1"/>
  <c r="E12" i="1" l="1"/>
  <c r="E13" i="1"/>
  <c r="E14" i="1" s="1"/>
  <c r="E5" i="1"/>
  <c r="E15" i="1" l="1"/>
  <c r="E16" i="1"/>
  <c r="E7" i="1"/>
  <c r="E8" i="1"/>
  <c r="E9" i="1" s="1"/>
  <c r="E10" i="1" l="1"/>
  <c r="E19" i="1"/>
  <c r="E17" i="1"/>
  <c r="E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<sst xmlns="http://schemas.openxmlformats.org/spreadsheetml/2006/main" count="391" uniqueCount="168">
  <si>
    <t>name</t>
  </si>
  <si>
    <t>vn_kv</t>
  </si>
  <si>
    <t>zone</t>
  </si>
  <si>
    <t>in_service</t>
  </si>
  <si>
    <t>bus1</t>
  </si>
  <si>
    <t>bus2</t>
  </si>
  <si>
    <t>bus3</t>
  </si>
  <si>
    <t>bus4</t>
  </si>
  <si>
    <t>type</t>
  </si>
  <si>
    <t>100 MVA 220/110 kV</t>
  </si>
  <si>
    <t>TR1</t>
  </si>
  <si>
    <t>load1</t>
  </si>
  <si>
    <t>load2</t>
  </si>
  <si>
    <t>load3</t>
  </si>
  <si>
    <t>controllable</t>
  </si>
  <si>
    <t>p_mw</t>
  </si>
  <si>
    <t>min_p_mw</t>
  </si>
  <si>
    <t>max_p_mw</t>
  </si>
  <si>
    <t>g0</t>
  </si>
  <si>
    <t>g1</t>
  </si>
  <si>
    <t>node</t>
  </si>
  <si>
    <t>node_p</t>
  </si>
  <si>
    <t>node_s</t>
  </si>
  <si>
    <t>eg</t>
  </si>
  <si>
    <t>net</t>
  </si>
  <si>
    <t>f_hz</t>
  </si>
  <si>
    <t>sn_mva</t>
  </si>
  <si>
    <t>index</t>
  </si>
  <si>
    <t>max_vm_pu</t>
  </si>
  <si>
    <t>min_vm_pu</t>
  </si>
  <si>
    <t>from_bus</t>
  </si>
  <si>
    <t>to_bus</t>
  </si>
  <si>
    <t>length_km</t>
  </si>
  <si>
    <t>df</t>
  </si>
  <si>
    <t>parallel</t>
  </si>
  <si>
    <t>max_loading_percent</t>
  </si>
  <si>
    <t>r_ohm_per_km</t>
  </si>
  <si>
    <t>x_ohm_per_km</t>
  </si>
  <si>
    <t>c_nf_per_km</t>
  </si>
  <si>
    <t>r0_ohm_per_km</t>
  </si>
  <si>
    <t>x0_ohm_per_km</t>
  </si>
  <si>
    <t>c0_nf_per_km</t>
  </si>
  <si>
    <t>max_i_ka</t>
  </si>
  <si>
    <t>g_us_per_km</t>
  </si>
  <si>
    <t>g0_us_per_km</t>
  </si>
  <si>
    <t>149-AL1/24-ST1A 110.0</t>
  </si>
  <si>
    <t>ol</t>
  </si>
  <si>
    <t>line1</t>
  </si>
  <si>
    <t>line2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</si>
  <si>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</si>
  <si>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</si>
  <si>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</si>
  <si>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</si>
  <si>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</si>
  <si>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</si>
  <si>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</si>
  <si>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hv</t>
  </si>
  <si>
    <t>tap_side</t>
  </si>
  <si>
    <t>tap_neutral</t>
  </si>
  <si>
    <t>tap_min</t>
  </si>
  <si>
    <t>tap_max</t>
  </si>
  <si>
    <t>tap_step_percent</t>
  </si>
  <si>
    <t>tap_step_degree</t>
  </si>
  <si>
    <t>tap_phase_shifter</t>
  </si>
  <si>
    <t>longitude</t>
  </si>
  <si>
    <t>tap_pos</t>
  </si>
  <si>
    <t>vector_group</t>
  </si>
  <si>
    <t>from_longitude</t>
  </si>
  <si>
    <t>to_longitude</t>
  </si>
  <si>
    <t>to_latitude</t>
  </si>
  <si>
    <t>from_latitude</t>
  </si>
  <si>
    <t>latitude</t>
  </si>
  <si>
    <t>q_mvar</t>
  </si>
  <si>
    <t>const_z_percent</t>
  </si>
  <si>
    <t>const_i_percent</t>
  </si>
  <si>
    <t>scaling</t>
  </si>
  <si>
    <t>max_q_mvar</t>
  </si>
  <si>
    <t>min_q_mvar</t>
  </si>
  <si>
    <t>vm_pu</t>
  </si>
  <si>
    <t>va_degree</t>
  </si>
  <si>
    <t>s_sc_max_mva</t>
  </si>
  <si>
    <t>s_sc_min_mva</t>
  </si>
  <si>
    <t>rx_max</t>
  </si>
  <si>
    <t>rx_min</t>
  </si>
  <si>
    <t>r0x0_max</t>
  </si>
  <si>
    <t>x0x_max</t>
  </si>
  <si>
    <t>slack_weight</t>
  </si>
  <si>
    <t>lack</t>
  </si>
  <si>
    <t>xdss_pu</t>
  </si>
  <si>
    <t>rdss_ohm</t>
  </si>
  <si>
    <t>cos_phi</t>
  </si>
  <si>
    <t>pg_percent</t>
  </si>
  <si>
    <t>power_station_trafo</t>
  </si>
  <si>
    <t>cp1_eur_per_mw</t>
  </si>
  <si>
    <t>cp0_eur</t>
  </si>
  <si>
    <t>cq1_eur_per_mvar</t>
  </si>
  <si>
    <t>cq0_eur</t>
  </si>
  <si>
    <t>cp2_eur_per_mw2</t>
  </si>
  <si>
    <t>cq2_eur_per_mvar2</t>
  </si>
  <si>
    <t>ext_grid</t>
  </si>
  <si>
    <t>gen</t>
  </si>
  <si>
    <t>fragility_curve</t>
  </si>
  <si>
    <t>kf</t>
  </si>
  <si>
    <t>resilienceFull</t>
  </si>
  <si>
    <t>weatherTTR</t>
  </si>
  <si>
    <t>True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</si>
  <si>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</si>
  <si>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</si>
  <si>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</si>
  <si>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</si>
  <si>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</si>
  <si>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</si>
  <si>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</si>
  <si>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</si>
  <si>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</si>
  <si>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</si>
  <si>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bus15</t>
  </si>
  <si>
    <t>bus16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</si>
  <si>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</si>
  <si>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</si>
  <si>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</si>
  <si>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</si>
  <si>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</si>
  <si>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</si>
  <si>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</si>
  <si>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</si>
  <si>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</si>
  <si>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</si>
  <si>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</si>
  <si>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</si>
  <si>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</si>
  <si>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</si>
  <si>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bus17</t>
  </si>
  <si>
    <t>bus18</t>
  </si>
  <si>
    <t>load6</t>
  </si>
  <si>
    <t>load9</t>
  </si>
  <si>
    <t>load11</t>
  </si>
  <si>
    <t>load14</t>
  </si>
  <si>
    <t>load17</t>
  </si>
  <si>
    <t>g7</t>
  </si>
  <si>
    <t>g18</t>
  </si>
  <si>
    <t>g11</t>
  </si>
  <si>
    <t>g16</t>
  </si>
  <si>
    <t>delta x</t>
  </si>
  <si>
    <t>delta y</t>
  </si>
  <si>
    <t>asset</t>
  </si>
  <si>
    <t>field</t>
  </si>
  <si>
    <t>start time</t>
  </si>
  <si>
    <t>duration</t>
  </si>
  <si>
    <t>hazard start time</t>
  </si>
  <si>
    <t>hazard duration</t>
  </si>
  <si>
    <t>unit</t>
  </si>
  <si>
    <t>timestamp</t>
  </si>
  <si>
    <t>value</t>
  </si>
  <si>
    <t>crew_1</t>
  </si>
  <si>
    <t>crew_2</t>
  </si>
  <si>
    <t>crew_3</t>
  </si>
  <si>
    <t>failureProb</t>
  </si>
  <si>
    <t>normalTTR</t>
  </si>
  <si>
    <t>int</t>
  </si>
  <si>
    <t>load</t>
  </si>
  <si>
    <t>slack</t>
  </si>
  <si>
    <t>element</t>
  </si>
  <si>
    <t>et</t>
  </si>
  <si>
    <t>in_ka</t>
  </si>
  <si>
    <t>closed</t>
  </si>
  <si>
    <t>associated elements</t>
  </si>
  <si>
    <t>ignore montecarlo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</si>
</sst>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:mm:ss"/>
    <numFmt numFmtId="165" formatCode="0.0000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164" fontId="0" fillId="0" borderId="0" xfId="0" applyNumberFormat="1"/>
    <xf numFmtId="0" fontId="2" fillId="0" borderId="0" xfId="0" applyFont="1"/>
    <xf numFmtId="22" fontId="0" fillId="0" borderId="0" xfId="0" applyNumberFormat="1"/>
    <xf numFmtId="1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E9D1-E831-4D14-93C0-93FEACE3FE30}">
  <dimension ref="A1:F5"/>
  <sheetViews>
    <sheetView workbookViewId="0">
      <selection activeCell="C6" sqref="C6"/>
    </sheetView>
  </sheetViews>
  <sheetFormatPr defaultRowHeight="14.4" x14ac:dyDescent="0.3"/>
  <cols>
    <col min="1" max="1" width="15.5546875" bestFit="1" customWidth="1"/>
    <col min="2" max="2" width="17.33203125" bestFit="1" customWidth="1"/>
    <col min="3" max="3" width="18.33203125" bestFit="1" customWidth="1"/>
    <col min="6" max="6" width="15.5546875" bestFit="1" customWidth="1"/>
  </cols>
  <sheetData>
    <row r="1" spans="1:6" x14ac:dyDescent="0.3">
      <c r="A1" s="4" t="s">
        <v>146</v>
      </c>
      <c r="B1" s="4" t="s">
        <v>151</v>
      </c>
      <c r="C1" s="4" t="s">
        <v>153</v>
      </c>
    </row>
    <row r="2" spans="1:6" x14ac:dyDescent="0.3">
      <c r="A2" t="s">
        <v>147</v>
      </c>
      <c r="B2" t="s">
        <v>152</v>
      </c>
      <c r="C2" s="3">
        <f>F2+TIME(1,0,0)</f>
        <v>44562.041666666664</v>
      </c>
      <c r="F2" s="5">
        <v>44562</v>
      </c>
    </row>
    <row r="3" spans="1:6" x14ac:dyDescent="0.3">
      <c r="A3" t="s">
        <v>148</v>
      </c>
      <c r="B3" t="s">
        <v>159</v>
      </c>
      <c r="C3">
        <v>80</v>
      </c>
    </row>
    <row r="4" spans="1:6" x14ac:dyDescent="0.3">
      <c r="A4" t="s">
        <v>149</v>
      </c>
      <c r="B4" t="s">
        <v>152</v>
      </c>
      <c r="C4" s="3">
        <v>44562.5</v>
      </c>
    </row>
    <row r="5" spans="1:6" x14ac:dyDescent="0.3">
      <c r="A5" t="s">
        <v>150</v>
      </c>
      <c r="B5" t="s">
        <v>159</v>
      </c>
      <c r="C5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3899-A875-4BB7-A409-7D4BE32C59E8}">
  <dimension ref="A1:C2"/>
  <sheetViews>
    <sheetView workbookViewId="0">
      <selection activeCell="L17" sqref="L17"/>
    </sheetView>
  </sheetViews>
  <sheetFormatPr defaultRowHeight="14.4" x14ac:dyDescent="0.3"/>
  <sheetData>
    <row r="1" spans="1:3" x14ac:dyDescent="0.3">
      <c r="A1" t="s">
        <v>0</v>
      </c>
      <c r="B1" t="s">
        <v>25</v>
      </c>
      <c r="C1" t="s">
        <v>26</v>
      </c>
    </row>
    <row r="2" spans="1:3" x14ac:dyDescent="0.3">
      <c r="A2" t="s">
        <v>24</v>
      </c>
      <c r="B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workbookViewId="0">
      <selection activeCell="N19" sqref="N19"/>
    </sheetView>
  </sheetViews>
  <sheetFormatPr defaultRowHeight="14.4" x14ac:dyDescent="0.3"/>
  <cols>
    <col min="4" max="4" width="9.33203125" bestFit="1" customWidth="1"/>
    <col min="7" max="7" width="11.6640625" bestFit="1" customWidth="1"/>
    <col min="8" max="8" width="11.44140625" bestFit="1" customWidth="1"/>
    <col min="9" max="9" width="10" bestFit="1" customWidth="1"/>
    <col min="10" max="10" width="13.88671875" bestFit="1" customWidth="1"/>
    <col min="11" max="11" width="6.6640625" customWidth="1"/>
    <col min="12" max="12" width="13.109375" bestFit="1" customWidth="1"/>
    <col min="13" max="13" width="11.5546875" bestFit="1" customWidth="1"/>
  </cols>
  <sheetData>
    <row r="1" spans="1:16" x14ac:dyDescent="0.3">
      <c r="A1" t="s">
        <v>0</v>
      </c>
      <c r="B1" t="s">
        <v>27</v>
      </c>
      <c r="C1" t="s">
        <v>1</v>
      </c>
      <c r="D1" t="s">
        <v>64</v>
      </c>
      <c r="E1" t="s">
        <v>71</v>
      </c>
      <c r="F1" t="s">
        <v>2</v>
      </c>
      <c r="G1" t="s">
        <v>28</v>
      </c>
      <c r="H1" t="s">
        <v>29</v>
      </c>
      <c r="I1" t="s">
        <v>3</v>
      </c>
      <c r="J1" t="s">
        <v>101</v>
      </c>
      <c r="K1" t="s">
        <v>102</v>
      </c>
      <c r="L1" t="s">
        <v>103</v>
      </c>
      <c r="M1" t="s">
        <v>104</v>
      </c>
      <c r="O1" t="s">
        <v>143</v>
      </c>
      <c r="P1" t="s">
        <v>144</v>
      </c>
    </row>
    <row r="2" spans="1:16" x14ac:dyDescent="0.3">
      <c r="A2" t="s">
        <v>4</v>
      </c>
      <c r="C2">
        <v>220</v>
      </c>
      <c r="D2">
        <f>D3+0.5</f>
        <v>81.400000000000006</v>
      </c>
      <c r="E2">
        <f>E3</f>
        <v>9.5</v>
      </c>
      <c r="G2">
        <v>1.1000000000000001</v>
      </c>
      <c r="H2">
        <v>0.9</v>
      </c>
      <c r="I2" s="2" t="s">
        <v>105</v>
      </c>
      <c r="O2">
        <v>1</v>
      </c>
      <c r="P2">
        <v>1</v>
      </c>
    </row>
    <row r="3" spans="1:16" x14ac:dyDescent="0.3">
      <c r="A3" t="s">
        <v>5</v>
      </c>
      <c r="C3">
        <v>110</v>
      </c>
      <c r="D3">
        <v>80.900000000000006</v>
      </c>
      <c r="E3">
        <v>9.5</v>
      </c>
      <c r="G3">
        <v>1.1000000000000001</v>
      </c>
      <c r="H3">
        <v>0.9</v>
      </c>
      <c r="I3" s="2" t="s">
        <v>105</v>
      </c>
    </row>
    <row r="4" spans="1:16" x14ac:dyDescent="0.3">
      <c r="A4" t="s">
        <v>6</v>
      </c>
      <c r="C4">
        <v>110</v>
      </c>
      <c r="D4">
        <f>D3-P2</f>
        <v>79.900000000000006</v>
      </c>
      <c r="E4">
        <f>E3</f>
        <v>9.5</v>
      </c>
      <c r="G4">
        <v>1.1000000000000001</v>
      </c>
      <c r="H4">
        <v>0.9</v>
      </c>
      <c r="I4" s="2" t="s">
        <v>105</v>
      </c>
    </row>
    <row r="5" spans="1:16" x14ac:dyDescent="0.3">
      <c r="A5" t="s">
        <v>7</v>
      </c>
      <c r="C5">
        <v>110</v>
      </c>
      <c r="D5">
        <f>D4</f>
        <v>79.900000000000006</v>
      </c>
      <c r="E5">
        <f>E4+O2</f>
        <v>10.5</v>
      </c>
      <c r="G5">
        <v>1.1000000000000001</v>
      </c>
      <c r="H5">
        <v>0.9</v>
      </c>
      <c r="I5" s="2" t="s">
        <v>105</v>
      </c>
    </row>
    <row r="6" spans="1:16" x14ac:dyDescent="0.3">
      <c r="A6" t="s">
        <v>106</v>
      </c>
      <c r="C6">
        <v>110</v>
      </c>
      <c r="D6">
        <f>D5</f>
        <v>79.900000000000006</v>
      </c>
      <c r="E6">
        <f>E5+O2</f>
        <v>11.5</v>
      </c>
      <c r="G6">
        <v>1.1000000000000001</v>
      </c>
      <c r="H6">
        <v>0.9</v>
      </c>
      <c r="I6" s="2" t="s">
        <v>105</v>
      </c>
    </row>
    <row r="7" spans="1:16" x14ac:dyDescent="0.3">
      <c r="A7" t="s">
        <v>107</v>
      </c>
      <c r="C7">
        <v>110</v>
      </c>
      <c r="D7">
        <f>D6</f>
        <v>79.900000000000006</v>
      </c>
      <c r="E7">
        <f>E6+O2</f>
        <v>12.5</v>
      </c>
      <c r="G7">
        <v>1.1000000000000001</v>
      </c>
      <c r="H7">
        <v>0.9</v>
      </c>
      <c r="I7" s="2" t="s">
        <v>105</v>
      </c>
    </row>
    <row r="8" spans="1:16" x14ac:dyDescent="0.3">
      <c r="A8" t="s">
        <v>108</v>
      </c>
      <c r="C8">
        <v>110</v>
      </c>
      <c r="D8">
        <f>D6-P2</f>
        <v>78.900000000000006</v>
      </c>
      <c r="E8">
        <f>E6</f>
        <v>11.5</v>
      </c>
      <c r="G8">
        <v>1.1000000000000001</v>
      </c>
      <c r="H8">
        <v>0.9</v>
      </c>
      <c r="I8" s="2" t="s">
        <v>105</v>
      </c>
    </row>
    <row r="9" spans="1:16" x14ac:dyDescent="0.3">
      <c r="A9" t="s">
        <v>109</v>
      </c>
      <c r="C9">
        <v>110</v>
      </c>
      <c r="D9">
        <f>D8-P2</f>
        <v>77.900000000000006</v>
      </c>
      <c r="E9">
        <f>E8</f>
        <v>11.5</v>
      </c>
      <c r="G9">
        <v>1.1000000000000001</v>
      </c>
      <c r="H9">
        <v>0.9</v>
      </c>
      <c r="I9" s="2" t="s">
        <v>105</v>
      </c>
    </row>
    <row r="10" spans="1:16" x14ac:dyDescent="0.3">
      <c r="A10" t="s">
        <v>110</v>
      </c>
      <c r="C10">
        <v>110</v>
      </c>
      <c r="D10">
        <f>D9-P2</f>
        <v>76.900000000000006</v>
      </c>
      <c r="E10">
        <f>E9</f>
        <v>11.5</v>
      </c>
      <c r="G10">
        <v>1.1000000000000001</v>
      </c>
      <c r="H10">
        <v>0.9</v>
      </c>
      <c r="I10" s="2" t="s">
        <v>105</v>
      </c>
    </row>
    <row r="11" spans="1:16" x14ac:dyDescent="0.3">
      <c r="A11" t="s">
        <v>111</v>
      </c>
      <c r="C11">
        <v>110</v>
      </c>
      <c r="D11">
        <f>D4-P2</f>
        <v>78.900000000000006</v>
      </c>
      <c r="E11">
        <f>E4</f>
        <v>9.5</v>
      </c>
      <c r="G11">
        <v>1.1000000000000001</v>
      </c>
      <c r="H11">
        <v>0.9</v>
      </c>
      <c r="I11" s="2" t="s">
        <v>105</v>
      </c>
    </row>
    <row r="12" spans="1:16" x14ac:dyDescent="0.3">
      <c r="A12" t="s">
        <v>112</v>
      </c>
      <c r="C12">
        <v>110</v>
      </c>
      <c r="D12">
        <f>D11</f>
        <v>78.900000000000006</v>
      </c>
      <c r="E12">
        <f>E11-O2</f>
        <v>8.5</v>
      </c>
      <c r="G12">
        <v>1.1000000000000001</v>
      </c>
      <c r="H12">
        <v>0.9</v>
      </c>
      <c r="I12" s="2" t="s">
        <v>105</v>
      </c>
    </row>
    <row r="13" spans="1:16" x14ac:dyDescent="0.3">
      <c r="A13" t="s">
        <v>113</v>
      </c>
      <c r="C13">
        <v>110</v>
      </c>
      <c r="D13">
        <f>D11-P2</f>
        <v>77.900000000000006</v>
      </c>
      <c r="E13">
        <f>E11</f>
        <v>9.5</v>
      </c>
      <c r="G13">
        <v>1.1000000000000001</v>
      </c>
      <c r="H13">
        <v>0.9</v>
      </c>
      <c r="I13" s="2" t="s">
        <v>105</v>
      </c>
    </row>
    <row r="14" spans="1:16" x14ac:dyDescent="0.3">
      <c r="A14" t="s">
        <v>114</v>
      </c>
      <c r="C14">
        <v>110</v>
      </c>
      <c r="D14">
        <f>D13-P2</f>
        <v>76.900000000000006</v>
      </c>
      <c r="E14">
        <f>E13</f>
        <v>9.5</v>
      </c>
      <c r="G14">
        <v>1.1000000000000001</v>
      </c>
      <c r="H14">
        <v>0.9</v>
      </c>
      <c r="I14" s="2" t="s">
        <v>105</v>
      </c>
    </row>
    <row r="15" spans="1:16" x14ac:dyDescent="0.3">
      <c r="A15" t="s">
        <v>115</v>
      </c>
      <c r="C15">
        <v>110</v>
      </c>
      <c r="D15">
        <f>D14</f>
        <v>76.900000000000006</v>
      </c>
      <c r="E15">
        <f>E14-O2</f>
        <v>8.5</v>
      </c>
      <c r="G15">
        <v>1.1000000000000001</v>
      </c>
      <c r="H15">
        <v>0.9</v>
      </c>
      <c r="I15" s="2" t="s">
        <v>105</v>
      </c>
    </row>
    <row r="16" spans="1:16" x14ac:dyDescent="0.3">
      <c r="A16" t="s">
        <v>116</v>
      </c>
      <c r="C16">
        <v>110</v>
      </c>
      <c r="D16">
        <f>D14-P2</f>
        <v>75.900000000000006</v>
      </c>
      <c r="E16">
        <f>E14</f>
        <v>9.5</v>
      </c>
      <c r="G16">
        <v>1.1000000000000001</v>
      </c>
      <c r="H16">
        <v>0.9</v>
      </c>
      <c r="I16" s="2" t="s">
        <v>105</v>
      </c>
    </row>
    <row r="17" spans="1:9" x14ac:dyDescent="0.3">
      <c r="A17" t="s">
        <v>117</v>
      </c>
      <c r="C17">
        <v>110</v>
      </c>
      <c r="D17">
        <f>D16</f>
        <v>75.900000000000006</v>
      </c>
      <c r="E17">
        <f>E16-O2</f>
        <v>8.5</v>
      </c>
      <c r="G17">
        <v>1.1000000000000001</v>
      </c>
      <c r="H17">
        <v>0.9</v>
      </c>
      <c r="I17" s="2" t="s">
        <v>105</v>
      </c>
    </row>
    <row r="18" spans="1:9" x14ac:dyDescent="0.3">
      <c r="A18" t="s">
        <v>132</v>
      </c>
      <c r="C18">
        <v>110</v>
      </c>
      <c r="D18">
        <f>D16-P2</f>
        <v>74.900000000000006</v>
      </c>
      <c r="E18">
        <f>E16</f>
        <v>9.5</v>
      </c>
      <c r="G18">
        <v>1.1000000000000001</v>
      </c>
      <c r="H18">
        <v>0.9</v>
      </c>
      <c r="I18" s="2" t="s">
        <v>105</v>
      </c>
    </row>
    <row r="19" spans="1:9" x14ac:dyDescent="0.3">
      <c r="A19" t="s">
        <v>133</v>
      </c>
      <c r="C19">
        <v>110</v>
      </c>
      <c r="D19">
        <f>D9</f>
        <v>77.900000000000006</v>
      </c>
      <c r="E19">
        <f>E9+O2</f>
        <v>12.5</v>
      </c>
      <c r="G19">
        <v>1.1000000000000001</v>
      </c>
      <c r="H19">
        <v>0.9</v>
      </c>
      <c r="I19" s="2" t="s">
        <v>105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F50D-BD38-47D8-9610-A2EF7C397A58}">
  <dimension ref="A1:O9"/>
  <sheetViews>
    <sheetView workbookViewId="0">
      <selection activeCell="A9" sqref="A2:A9"/>
    </sheetView>
  </sheetViews>
  <sheetFormatPr defaultRowHeight="14.4" x14ac:dyDescent="0.3"/>
  <cols>
    <col min="1" max="1" width="6.88671875" bestFit="1" customWidth="1"/>
    <col min="2" max="2" width="6.109375" bestFit="1" customWidth="1"/>
    <col min="3" max="3" width="6.44140625" bestFit="1" customWidth="1"/>
    <col min="4" max="4" width="7.5546875" bestFit="1" customWidth="1"/>
    <col min="5" max="5" width="15.5546875" bestFit="1" customWidth="1"/>
    <col min="6" max="6" width="15.33203125" bestFit="1" customWidth="1"/>
    <col min="7" max="7" width="7.6640625" bestFit="1" customWidth="1"/>
    <col min="8" max="8" width="7" bestFit="1" customWidth="1"/>
    <col min="9" max="9" width="10" bestFit="1" customWidth="1"/>
    <col min="10" max="10" width="5" bestFit="1" customWidth="1"/>
    <col min="11" max="11" width="11.109375" bestFit="1" customWidth="1"/>
    <col min="12" max="12" width="10.88671875" bestFit="1" customWidth="1"/>
    <col min="13" max="13" width="12.33203125" bestFit="1" customWidth="1"/>
    <col min="14" max="14" width="12" bestFit="1" customWidth="1"/>
    <col min="15" max="15" width="11.6640625" bestFit="1" customWidth="1"/>
  </cols>
  <sheetData>
    <row r="1" spans="1:15" x14ac:dyDescent="0.3">
      <c r="A1" t="s">
        <v>0</v>
      </c>
      <c r="B1" t="s">
        <v>20</v>
      </c>
      <c r="C1" t="s">
        <v>15</v>
      </c>
      <c r="D1" t="s">
        <v>72</v>
      </c>
      <c r="E1" t="s">
        <v>73</v>
      </c>
      <c r="F1" t="s">
        <v>74</v>
      </c>
      <c r="G1" t="s">
        <v>26</v>
      </c>
      <c r="H1" t="s">
        <v>75</v>
      </c>
      <c r="I1" t="s">
        <v>3</v>
      </c>
      <c r="J1" t="s">
        <v>8</v>
      </c>
      <c r="K1" t="s">
        <v>17</v>
      </c>
      <c r="L1" t="s">
        <v>16</v>
      </c>
      <c r="M1" t="s">
        <v>76</v>
      </c>
      <c r="N1" t="s">
        <v>77</v>
      </c>
      <c r="O1" t="s">
        <v>14</v>
      </c>
    </row>
    <row r="2" spans="1:15" x14ac:dyDescent="0.3">
      <c r="A2" t="s">
        <v>11</v>
      </c>
      <c r="B2" t="s">
        <v>5</v>
      </c>
      <c r="C2">
        <v>48.3433455354904</v>
      </c>
      <c r="L2">
        <v>0</v>
      </c>
      <c r="M2">
        <v>0</v>
      </c>
      <c r="N2">
        <v>0</v>
      </c>
      <c r="O2" s="2" t="s">
        <v>105</v>
      </c>
    </row>
    <row r="3" spans="1:15" x14ac:dyDescent="0.3">
      <c r="A3" t="s">
        <v>12</v>
      </c>
      <c r="B3" t="s">
        <v>6</v>
      </c>
      <c r="C3">
        <v>65.952649292449905</v>
      </c>
      <c r="L3">
        <v>0</v>
      </c>
      <c r="M3">
        <v>0</v>
      </c>
      <c r="N3">
        <v>0</v>
      </c>
      <c r="O3" s="2" t="s">
        <v>105</v>
      </c>
    </row>
    <row r="4" spans="1:15" x14ac:dyDescent="0.3">
      <c r="A4" t="s">
        <v>13</v>
      </c>
      <c r="B4" t="s">
        <v>7</v>
      </c>
      <c r="C4">
        <v>1.31032567509786</v>
      </c>
      <c r="L4">
        <v>0</v>
      </c>
      <c r="M4">
        <v>0</v>
      </c>
      <c r="N4">
        <v>0</v>
      </c>
      <c r="O4" s="2" t="s">
        <v>105</v>
      </c>
    </row>
    <row r="5" spans="1:15" x14ac:dyDescent="0.3">
      <c r="A5" t="s">
        <v>134</v>
      </c>
      <c r="B5" t="s">
        <v>107</v>
      </c>
      <c r="C5">
        <v>4.1771700600959001</v>
      </c>
      <c r="L5">
        <v>0</v>
      </c>
      <c r="M5">
        <v>0</v>
      </c>
      <c r="N5">
        <v>0</v>
      </c>
      <c r="O5" s="2" t="s">
        <v>105</v>
      </c>
    </row>
    <row r="6" spans="1:15" x14ac:dyDescent="0.3">
      <c r="A6" t="s">
        <v>135</v>
      </c>
      <c r="B6" t="s">
        <v>110</v>
      </c>
      <c r="C6">
        <v>0.38954471319920098</v>
      </c>
      <c r="L6">
        <v>0</v>
      </c>
      <c r="M6">
        <v>0</v>
      </c>
      <c r="N6">
        <v>0</v>
      </c>
      <c r="O6" s="2" t="s">
        <v>105</v>
      </c>
    </row>
    <row r="7" spans="1:15" x14ac:dyDescent="0.3">
      <c r="A7" t="s">
        <v>136</v>
      </c>
      <c r="B7" t="s">
        <v>112</v>
      </c>
      <c r="C7">
        <v>7.1312883476140598</v>
      </c>
      <c r="L7">
        <v>0</v>
      </c>
      <c r="M7">
        <v>0</v>
      </c>
      <c r="N7">
        <v>0</v>
      </c>
      <c r="O7" s="2" t="s">
        <v>105</v>
      </c>
    </row>
    <row r="8" spans="1:15" x14ac:dyDescent="0.3">
      <c r="A8" t="s">
        <v>137</v>
      </c>
      <c r="B8" t="s">
        <v>115</v>
      </c>
      <c r="C8">
        <v>3.7022989947187401</v>
      </c>
      <c r="L8">
        <v>0</v>
      </c>
      <c r="M8">
        <v>0</v>
      </c>
      <c r="N8">
        <v>0</v>
      </c>
      <c r="O8" s="2" t="s">
        <v>105</v>
      </c>
    </row>
    <row r="9" spans="1:15" x14ac:dyDescent="0.3">
      <c r="A9" t="s">
        <v>138</v>
      </c>
      <c r="B9" t="s">
        <v>132</v>
      </c>
      <c r="C9">
        <v>5.6211919330659503</v>
      </c>
      <c r="L9">
        <v>0</v>
      </c>
      <c r="M9">
        <v>0</v>
      </c>
      <c r="N9">
        <v>0</v>
      </c>
      <c r="O9" s="2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B7B5-BF13-4654-A134-6B30DC3D029F}">
  <dimension ref="A1:X8"/>
  <sheetViews>
    <sheetView workbookViewId="0">
      <selection activeCell="N15" sqref="N15"/>
    </sheetView>
  </sheetViews>
  <sheetFormatPr defaultRowHeight="14.4" x14ac:dyDescent="0.3"/>
  <cols>
    <col min="1" max="1" width="6" bestFit="1" customWidth="1"/>
    <col min="2" max="2" width="6.109375" bestFit="1" customWidth="1"/>
    <col min="3" max="3" width="6.44140625" bestFit="1" customWidth="1"/>
    <col min="4" max="4" width="7" bestFit="1" customWidth="1"/>
    <col min="5" max="5" width="7.6640625" bestFit="1" customWidth="1"/>
    <col min="6" max="6" width="12.33203125" bestFit="1" customWidth="1"/>
    <col min="7" max="7" width="12" bestFit="1" customWidth="1"/>
    <col min="8" max="8" width="10.88671875" bestFit="1" customWidth="1"/>
    <col min="9" max="9" width="11.109375" bestFit="1" customWidth="1"/>
    <col min="10" max="10" width="11.44140625" bestFit="1" customWidth="1"/>
    <col min="11" max="11" width="11.6640625" bestFit="1" customWidth="1"/>
    <col min="12" max="12" width="7" bestFit="1" customWidth="1"/>
    <col min="13" max="13" width="11.6640625" bestFit="1" customWidth="1"/>
    <col min="14" max="14" width="5" bestFit="1" customWidth="1"/>
    <col min="15" max="15" width="4.44140625" bestFit="1" customWidth="1"/>
    <col min="16" max="16" width="6.109375" bestFit="1" customWidth="1"/>
    <col min="17" max="17" width="8.109375" bestFit="1" customWidth="1"/>
    <col min="18" max="18" width="9.5546875" bestFit="1" customWidth="1"/>
    <col min="19" max="19" width="7.6640625" bestFit="1" customWidth="1"/>
    <col min="20" max="20" width="11" bestFit="1" customWidth="1"/>
    <col min="21" max="21" width="19.44140625" bestFit="1" customWidth="1"/>
    <col min="23" max="23" width="10" bestFit="1" customWidth="1"/>
    <col min="24" max="24" width="12.44140625" bestFit="1" customWidth="1"/>
  </cols>
  <sheetData>
    <row r="1" spans="1:24" x14ac:dyDescent="0.3">
      <c r="A1" t="s">
        <v>0</v>
      </c>
      <c r="B1" t="s">
        <v>20</v>
      </c>
      <c r="C1" t="s">
        <v>15</v>
      </c>
      <c r="D1" t="s">
        <v>78</v>
      </c>
      <c r="E1" t="s">
        <v>26</v>
      </c>
      <c r="F1" t="s">
        <v>76</v>
      </c>
      <c r="G1" t="s">
        <v>77</v>
      </c>
      <c r="H1" t="s">
        <v>16</v>
      </c>
      <c r="I1" t="s">
        <v>17</v>
      </c>
      <c r="J1" t="s">
        <v>29</v>
      </c>
      <c r="K1" t="s">
        <v>28</v>
      </c>
      <c r="L1" t="s">
        <v>75</v>
      </c>
      <c r="M1" t="s">
        <v>14</v>
      </c>
      <c r="N1" t="s">
        <v>8</v>
      </c>
      <c r="O1" t="s">
        <v>87</v>
      </c>
      <c r="P1" t="s">
        <v>1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161</v>
      </c>
      <c r="W1" t="s">
        <v>3</v>
      </c>
      <c r="X1" t="s">
        <v>86</v>
      </c>
    </row>
    <row r="2" spans="1:24" x14ac:dyDescent="0.3">
      <c r="A2" t="s">
        <v>18</v>
      </c>
      <c r="B2" t="s">
        <v>6</v>
      </c>
      <c r="C2">
        <v>7.45817250028822</v>
      </c>
      <c r="H2">
        <v>-100</v>
      </c>
      <c r="I2">
        <v>100</v>
      </c>
      <c r="M2" s="2" t="s">
        <v>105</v>
      </c>
      <c r="V2" s="2" t="s">
        <v>105</v>
      </c>
      <c r="W2" s="2"/>
    </row>
    <row r="3" spans="1:24" x14ac:dyDescent="0.3">
      <c r="A3" t="s">
        <v>19</v>
      </c>
      <c r="B3" t="s">
        <v>7</v>
      </c>
      <c r="C3">
        <v>8.9224525799274002</v>
      </c>
      <c r="H3">
        <v>-100</v>
      </c>
      <c r="I3">
        <v>100</v>
      </c>
      <c r="M3" s="2" t="s">
        <v>105</v>
      </c>
      <c r="V3" s="2" t="s">
        <v>105</v>
      </c>
      <c r="W3" s="2"/>
    </row>
    <row r="4" spans="1:24" x14ac:dyDescent="0.3">
      <c r="A4" t="s">
        <v>139</v>
      </c>
      <c r="B4" t="s">
        <v>108</v>
      </c>
      <c r="C4">
        <v>4.4391600135695803</v>
      </c>
      <c r="H4">
        <v>-100</v>
      </c>
      <c r="I4">
        <v>100</v>
      </c>
      <c r="M4" s="2" t="s">
        <v>105</v>
      </c>
      <c r="V4" s="2" t="s">
        <v>105</v>
      </c>
      <c r="W4" s="2"/>
    </row>
    <row r="5" spans="1:24" x14ac:dyDescent="0.3">
      <c r="A5" t="s">
        <v>140</v>
      </c>
      <c r="B5" t="s">
        <v>133</v>
      </c>
      <c r="C5">
        <v>11.1555241935407</v>
      </c>
      <c r="H5">
        <v>-100</v>
      </c>
      <c r="I5">
        <v>100</v>
      </c>
      <c r="M5" s="2" t="s">
        <v>105</v>
      </c>
      <c r="V5" s="2" t="s">
        <v>105</v>
      </c>
      <c r="W5" s="2"/>
    </row>
    <row r="6" spans="1:24" x14ac:dyDescent="0.3">
      <c r="A6" t="s">
        <v>141</v>
      </c>
      <c r="B6" t="s">
        <v>112</v>
      </c>
      <c r="C6">
        <v>1.5109633284500099</v>
      </c>
      <c r="H6">
        <v>-100</v>
      </c>
      <c r="I6">
        <v>100</v>
      </c>
      <c r="M6" s="2" t="s">
        <v>105</v>
      </c>
      <c r="V6" s="2" t="s">
        <v>105</v>
      </c>
      <c r="W6" s="2"/>
    </row>
    <row r="7" spans="1:24" x14ac:dyDescent="0.3">
      <c r="A7" t="s">
        <v>142</v>
      </c>
      <c r="B7" t="s">
        <v>117</v>
      </c>
      <c r="C7">
        <v>3.2156730217154998</v>
      </c>
      <c r="H7">
        <v>-100</v>
      </c>
      <c r="I7">
        <v>100</v>
      </c>
      <c r="M7" s="2" t="s">
        <v>105</v>
      </c>
      <c r="V7" s="2" t="s">
        <v>105</v>
      </c>
      <c r="W7" s="2"/>
    </row>
    <row r="8" spans="1:24" x14ac:dyDescent="0.3">
      <c r="M8" s="2"/>
      <c r="V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2EB3-C4FB-4DF3-BD7E-3D0934814FDF}">
  <dimension ref="A1:Q2"/>
  <sheetViews>
    <sheetView workbookViewId="0">
      <selection activeCell="L32" sqref="L32"/>
    </sheetView>
  </sheetViews>
  <sheetFormatPr defaultRowHeight="14.4" x14ac:dyDescent="0.3"/>
  <cols>
    <col min="1" max="1" width="6" bestFit="1" customWidth="1"/>
    <col min="2" max="2" width="5.5546875" bestFit="1" customWidth="1"/>
    <col min="3" max="3" width="7" bestFit="1" customWidth="1"/>
    <col min="4" max="4" width="10.33203125" bestFit="1" customWidth="1"/>
    <col min="5" max="5" width="14.109375" bestFit="1" customWidth="1"/>
    <col min="6" max="6" width="13.88671875" bestFit="1" customWidth="1"/>
    <col min="7" max="7" width="7.44140625" bestFit="1" customWidth="1"/>
    <col min="8" max="8" width="7.109375" bestFit="1" customWidth="1"/>
    <col min="9" max="9" width="11.109375" bestFit="1" customWidth="1"/>
    <col min="10" max="10" width="10.88671875" bestFit="1" customWidth="1"/>
    <col min="11" max="11" width="12.33203125" bestFit="1" customWidth="1"/>
    <col min="12" max="12" width="12" bestFit="1" customWidth="1"/>
    <col min="13" max="13" width="9.44140625" bestFit="1" customWidth="1"/>
    <col min="14" max="14" width="8.6640625" bestFit="1" customWidth="1"/>
    <col min="15" max="15" width="11.6640625" bestFit="1" customWidth="1"/>
    <col min="16" max="16" width="10" bestFit="1" customWidth="1"/>
    <col min="17" max="17" width="12.44140625" bestFit="1" customWidth="1"/>
  </cols>
  <sheetData>
    <row r="1" spans="1:17" x14ac:dyDescent="0.3">
      <c r="A1" t="s">
        <v>0</v>
      </c>
      <c r="B1" t="s">
        <v>20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17</v>
      </c>
      <c r="J1" t="s">
        <v>16</v>
      </c>
      <c r="K1" t="s">
        <v>76</v>
      </c>
      <c r="L1" t="s">
        <v>77</v>
      </c>
      <c r="M1" t="s">
        <v>84</v>
      </c>
      <c r="N1" t="s">
        <v>85</v>
      </c>
      <c r="O1" t="s">
        <v>14</v>
      </c>
      <c r="P1" t="s">
        <v>3</v>
      </c>
      <c r="Q1" t="s">
        <v>86</v>
      </c>
    </row>
    <row r="2" spans="1:17" x14ac:dyDescent="0.3">
      <c r="A2" t="s">
        <v>23</v>
      </c>
      <c r="B2" t="s">
        <v>4</v>
      </c>
      <c r="C2">
        <v>1</v>
      </c>
      <c r="I2">
        <v>1000</v>
      </c>
      <c r="J2">
        <v>-1000</v>
      </c>
      <c r="K2">
        <v>1000</v>
      </c>
      <c r="L2">
        <v>-1000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7E09-C6E9-4EE3-B588-F4BAB32A1513}">
  <dimension ref="A1:P2"/>
  <sheetViews>
    <sheetView workbookViewId="0">
      <selection activeCell="H19" sqref="H19"/>
    </sheetView>
  </sheetViews>
  <sheetFormatPr defaultRowHeight="14.4" x14ac:dyDescent="0.3"/>
  <cols>
    <col min="1" max="1" width="19" bestFit="1" customWidth="1"/>
    <col min="2" max="2" width="9.33203125" bestFit="1" customWidth="1"/>
    <col min="3" max="3" width="8.6640625" bestFit="1" customWidth="1"/>
    <col min="4" max="4" width="7.6640625" bestFit="1" customWidth="1"/>
    <col min="5" max="5" width="10.88671875" bestFit="1" customWidth="1"/>
    <col min="6" max="6" width="11.5546875" bestFit="1" customWidth="1"/>
    <col min="7" max="7" width="7.5546875" bestFit="1" customWidth="1"/>
    <col min="8" max="8" width="10.44140625" bestFit="1" customWidth="1"/>
    <col min="9" max="9" width="12.33203125" bestFit="1" customWidth="1"/>
    <col min="10" max="10" width="8.5546875" bestFit="1" customWidth="1"/>
    <col min="11" max="11" width="11.33203125" bestFit="1" customWidth="1"/>
    <col min="12" max="12" width="8.33203125" bestFit="1" customWidth="1"/>
    <col min="13" max="13" width="8.5546875" bestFit="1" customWidth="1"/>
    <col min="14" max="14" width="16.6640625" bestFit="1" customWidth="1"/>
    <col min="15" max="15" width="16.109375" bestFit="1" customWidth="1"/>
    <col min="16" max="16" width="17.33203125" bestFit="1" customWidth="1"/>
  </cols>
  <sheetData>
    <row r="1" spans="1:16" x14ac:dyDescent="0.3">
      <c r="A1" t="s">
        <v>0</v>
      </c>
      <c r="B1" t="s">
        <v>49</v>
      </c>
      <c r="C1" t="s">
        <v>50</v>
      </c>
      <c r="D1" t="s">
        <v>26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 x14ac:dyDescent="0.3">
      <c r="A2" t="s">
        <v>9</v>
      </c>
      <c r="B2">
        <v>220</v>
      </c>
      <c r="C2">
        <v>110</v>
      </c>
      <c r="D2">
        <v>500</v>
      </c>
      <c r="E2">
        <v>12</v>
      </c>
      <c r="F2">
        <v>0.26</v>
      </c>
      <c r="G2">
        <v>55</v>
      </c>
      <c r="H2">
        <v>0.06</v>
      </c>
      <c r="I2">
        <v>0</v>
      </c>
      <c r="J2" t="s">
        <v>56</v>
      </c>
      <c r="K2">
        <v>0</v>
      </c>
      <c r="L2">
        <v>-9</v>
      </c>
      <c r="M2">
        <v>9</v>
      </c>
      <c r="N2">
        <v>1.5</v>
      </c>
      <c r="O2">
        <v>0</v>
      </c>
      <c r="P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2EA6-5FEC-471F-BC99-9A1BBFAA5478}">
  <dimension ref="A1:J2"/>
  <sheetViews>
    <sheetView workbookViewId="0">
      <selection activeCell="D2" sqref="D2"/>
    </sheetView>
  </sheetViews>
  <sheetFormatPr defaultRowHeight="14.4" x14ac:dyDescent="0.3"/>
  <cols>
    <col min="1" max="1" width="6" bestFit="1" customWidth="1"/>
    <col min="2" max="2" width="7.6640625" bestFit="1" customWidth="1"/>
    <col min="3" max="3" width="7.44140625" bestFit="1" customWidth="1"/>
    <col min="4" max="4" width="19" bestFit="1" customWidth="1"/>
    <col min="5" max="5" width="10" bestFit="1" customWidth="1"/>
    <col min="6" max="6" width="7.6640625" bestFit="1" customWidth="1"/>
    <col min="7" max="7" width="8" bestFit="1" customWidth="1"/>
    <col min="8" max="8" width="12.6640625" bestFit="1" customWidth="1"/>
    <col min="9" max="9" width="20.44140625" bestFit="1" customWidth="1"/>
    <col min="10" max="10" width="2.88671875" bestFit="1" customWidth="1"/>
  </cols>
  <sheetData>
    <row r="1" spans="1:10" x14ac:dyDescent="0.3">
      <c r="A1" t="s">
        <v>0</v>
      </c>
      <c r="B1" t="s">
        <v>21</v>
      </c>
      <c r="C1" t="s">
        <v>22</v>
      </c>
      <c r="D1" t="s">
        <v>8</v>
      </c>
      <c r="E1" t="s">
        <v>3</v>
      </c>
      <c r="F1" t="s">
        <v>34</v>
      </c>
      <c r="G1" t="s">
        <v>65</v>
      </c>
      <c r="H1" t="s">
        <v>66</v>
      </c>
      <c r="I1" t="s">
        <v>35</v>
      </c>
      <c r="J1" t="s">
        <v>33</v>
      </c>
    </row>
    <row r="2" spans="1:10" x14ac:dyDescent="0.3">
      <c r="A2" t="s">
        <v>10</v>
      </c>
      <c r="B2" t="s">
        <v>4</v>
      </c>
      <c r="C2" t="s">
        <v>5</v>
      </c>
      <c r="D2" t="s">
        <v>9</v>
      </c>
      <c r="E2" s="2" t="s">
        <v>105</v>
      </c>
      <c r="I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B7A3-5BF0-4668-9FF0-C3329253032F}">
  <dimension ref="A1:P17"/>
  <sheetViews>
    <sheetView workbookViewId="0">
      <selection activeCell="K24" sqref="K24"/>
    </sheetView>
  </sheetViews>
  <sheetFormatPr defaultRowHeight="14.4" x14ac:dyDescent="0.3"/>
  <cols>
    <col min="1" max="1" width="6.44140625" bestFit="1" customWidth="1"/>
    <col min="2" max="2" width="9.44140625" bestFit="1" customWidth="1"/>
    <col min="3" max="3" width="7" bestFit="1" customWidth="1"/>
    <col min="4" max="4" width="10.44140625" bestFit="1" customWidth="1"/>
    <col min="5" max="5" width="21" bestFit="1" customWidth="1"/>
    <col min="6" max="6" width="6" bestFit="1" customWidth="1"/>
    <col min="7" max="7" width="13.44140625" bestFit="1" customWidth="1"/>
    <col min="8" max="8" width="15" bestFit="1" customWidth="1"/>
    <col min="9" max="9" width="10.88671875" bestFit="1" customWidth="1"/>
    <col min="10" max="10" width="12.44140625" bestFit="1" customWidth="1"/>
    <col min="11" max="11" width="10" bestFit="1" customWidth="1"/>
    <col min="12" max="12" width="2.88671875" bestFit="1" customWidth="1"/>
    <col min="13" max="13" width="7.6640625" bestFit="1" customWidth="1"/>
    <col min="14" max="14" width="20.44140625" bestFit="1" customWidth="1"/>
    <col min="15" max="15" width="11" bestFit="1" customWidth="1"/>
    <col min="16" max="16" width="10.44140625" bestFit="1" customWidth="1"/>
  </cols>
  <sheetData>
    <row r="1" spans="1:16" x14ac:dyDescent="0.3">
      <c r="A1" t="s">
        <v>0</v>
      </c>
      <c r="B1" t="s">
        <v>30</v>
      </c>
      <c r="C1" t="s">
        <v>31</v>
      </c>
      <c r="D1" t="s">
        <v>32</v>
      </c>
      <c r="E1" t="s">
        <v>8</v>
      </c>
      <c r="F1" t="s">
        <v>27</v>
      </c>
      <c r="G1" t="s">
        <v>70</v>
      </c>
      <c r="H1" t="s">
        <v>67</v>
      </c>
      <c r="I1" t="s">
        <v>69</v>
      </c>
      <c r="J1" t="s">
        <v>68</v>
      </c>
      <c r="K1" t="s">
        <v>3</v>
      </c>
      <c r="L1" t="s">
        <v>33</v>
      </c>
      <c r="M1" t="s">
        <v>34</v>
      </c>
      <c r="N1" t="s">
        <v>35</v>
      </c>
      <c r="O1" t="s">
        <v>157</v>
      </c>
      <c r="P1" t="s">
        <v>158</v>
      </c>
    </row>
    <row r="2" spans="1:16" x14ac:dyDescent="0.3">
      <c r="A2" t="s">
        <v>47</v>
      </c>
      <c r="B2" t="s">
        <v>5</v>
      </c>
      <c r="C2" t="s">
        <v>6</v>
      </c>
      <c r="D2">
        <v>35</v>
      </c>
      <c r="E2" t="s">
        <v>45</v>
      </c>
      <c r="K2" s="2" t="s">
        <v>105</v>
      </c>
      <c r="N2">
        <v>100</v>
      </c>
      <c r="O2">
        <v>0</v>
      </c>
      <c r="P2">
        <v>1</v>
      </c>
    </row>
    <row r="3" spans="1:16" x14ac:dyDescent="0.3">
      <c r="A3" t="s">
        <v>48</v>
      </c>
      <c r="B3" t="s">
        <v>6</v>
      </c>
      <c r="C3" t="s">
        <v>7</v>
      </c>
      <c r="D3">
        <v>25</v>
      </c>
      <c r="E3" t="s">
        <v>45</v>
      </c>
      <c r="K3" s="2" t="s">
        <v>105</v>
      </c>
      <c r="N3">
        <v>100</v>
      </c>
      <c r="O3">
        <v>0</v>
      </c>
      <c r="P3">
        <v>4</v>
      </c>
    </row>
    <row r="4" spans="1:16" x14ac:dyDescent="0.3">
      <c r="A4" t="s">
        <v>118</v>
      </c>
      <c r="B4" t="s">
        <v>7</v>
      </c>
      <c r="C4" t="s">
        <v>106</v>
      </c>
      <c r="D4">
        <v>20.5</v>
      </c>
      <c r="E4" t="s">
        <v>45</v>
      </c>
      <c r="K4" s="2" t="s">
        <v>105</v>
      </c>
      <c r="N4">
        <v>100</v>
      </c>
      <c r="O4">
        <v>0</v>
      </c>
      <c r="P4" s="6">
        <v>3</v>
      </c>
    </row>
    <row r="5" spans="1:16" x14ac:dyDescent="0.3">
      <c r="A5" t="s">
        <v>119</v>
      </c>
      <c r="B5" t="s">
        <v>106</v>
      </c>
      <c r="C5" t="s">
        <v>107</v>
      </c>
      <c r="D5">
        <v>21</v>
      </c>
      <c r="E5" t="s">
        <v>45</v>
      </c>
      <c r="K5" s="2" t="s">
        <v>105</v>
      </c>
      <c r="N5">
        <v>100</v>
      </c>
      <c r="O5">
        <v>0</v>
      </c>
      <c r="P5">
        <v>3</v>
      </c>
    </row>
    <row r="6" spans="1:16" x14ac:dyDescent="0.3">
      <c r="A6" t="s">
        <v>120</v>
      </c>
      <c r="B6" t="s">
        <v>106</v>
      </c>
      <c r="C6" t="s">
        <v>108</v>
      </c>
      <c r="D6">
        <v>21.5</v>
      </c>
      <c r="E6" t="s">
        <v>45</v>
      </c>
      <c r="K6" s="2" t="s">
        <v>105</v>
      </c>
      <c r="N6">
        <v>100</v>
      </c>
      <c r="O6">
        <v>0</v>
      </c>
      <c r="P6">
        <v>3</v>
      </c>
    </row>
    <row r="7" spans="1:16" x14ac:dyDescent="0.3">
      <c r="A7" t="s">
        <v>121</v>
      </c>
      <c r="B7" t="s">
        <v>108</v>
      </c>
      <c r="C7" t="s">
        <v>109</v>
      </c>
      <c r="D7">
        <v>22</v>
      </c>
      <c r="E7" t="s">
        <v>45</v>
      </c>
      <c r="K7" s="2" t="s">
        <v>105</v>
      </c>
      <c r="N7">
        <v>100</v>
      </c>
      <c r="O7">
        <v>0</v>
      </c>
      <c r="P7">
        <v>1</v>
      </c>
    </row>
    <row r="8" spans="1:16" x14ac:dyDescent="0.3">
      <c r="A8" t="s">
        <v>122</v>
      </c>
      <c r="B8" t="s">
        <v>109</v>
      </c>
      <c r="C8" t="s">
        <v>110</v>
      </c>
      <c r="D8">
        <v>22.5</v>
      </c>
      <c r="E8" t="s">
        <v>45</v>
      </c>
      <c r="K8" s="2" t="s">
        <v>105</v>
      </c>
      <c r="N8">
        <v>100</v>
      </c>
      <c r="O8">
        <v>0</v>
      </c>
      <c r="P8">
        <v>2</v>
      </c>
    </row>
    <row r="9" spans="1:16" x14ac:dyDescent="0.3">
      <c r="A9" t="s">
        <v>123</v>
      </c>
      <c r="B9" t="s">
        <v>109</v>
      </c>
      <c r="C9" t="s">
        <v>133</v>
      </c>
      <c r="D9">
        <v>23</v>
      </c>
      <c r="E9" t="s">
        <v>45</v>
      </c>
      <c r="K9" s="2" t="s">
        <v>105</v>
      </c>
      <c r="N9">
        <v>100</v>
      </c>
      <c r="O9">
        <v>0</v>
      </c>
      <c r="P9">
        <v>1</v>
      </c>
    </row>
    <row r="10" spans="1:16" x14ac:dyDescent="0.3">
      <c r="A10" t="s">
        <v>124</v>
      </c>
      <c r="B10" t="s">
        <v>6</v>
      </c>
      <c r="C10" t="s">
        <v>111</v>
      </c>
      <c r="D10">
        <v>23.5</v>
      </c>
      <c r="E10" t="s">
        <v>45</v>
      </c>
      <c r="K10" s="2" t="s">
        <v>105</v>
      </c>
      <c r="N10">
        <v>100</v>
      </c>
      <c r="O10">
        <v>0</v>
      </c>
      <c r="P10">
        <v>1</v>
      </c>
    </row>
    <row r="11" spans="1:16" x14ac:dyDescent="0.3">
      <c r="A11" t="s">
        <v>125</v>
      </c>
      <c r="B11" t="s">
        <v>111</v>
      </c>
      <c r="C11" t="s">
        <v>112</v>
      </c>
      <c r="D11">
        <v>24</v>
      </c>
      <c r="E11" t="s">
        <v>45</v>
      </c>
      <c r="K11" s="2" t="s">
        <v>105</v>
      </c>
      <c r="N11">
        <v>100</v>
      </c>
      <c r="O11">
        <v>0</v>
      </c>
      <c r="P11">
        <v>0</v>
      </c>
    </row>
    <row r="12" spans="1:16" x14ac:dyDescent="0.3">
      <c r="A12" t="s">
        <v>126</v>
      </c>
      <c r="B12" t="s">
        <v>111</v>
      </c>
      <c r="C12" t="s">
        <v>113</v>
      </c>
      <c r="D12">
        <v>24.5</v>
      </c>
      <c r="E12" t="s">
        <v>45</v>
      </c>
      <c r="K12" s="2" t="s">
        <v>105</v>
      </c>
      <c r="N12">
        <v>100</v>
      </c>
      <c r="O12">
        <v>0</v>
      </c>
      <c r="P12">
        <v>3</v>
      </c>
    </row>
    <row r="13" spans="1:16" x14ac:dyDescent="0.3">
      <c r="A13" t="s">
        <v>127</v>
      </c>
      <c r="B13" t="s">
        <v>113</v>
      </c>
      <c r="C13" t="s">
        <v>114</v>
      </c>
      <c r="D13">
        <v>25</v>
      </c>
      <c r="E13" t="s">
        <v>45</v>
      </c>
      <c r="K13" s="2" t="s">
        <v>105</v>
      </c>
      <c r="N13">
        <v>100</v>
      </c>
      <c r="O13">
        <v>0</v>
      </c>
      <c r="P13">
        <v>3</v>
      </c>
    </row>
    <row r="14" spans="1:16" x14ac:dyDescent="0.3">
      <c r="A14" t="s">
        <v>128</v>
      </c>
      <c r="B14" t="s">
        <v>114</v>
      </c>
      <c r="C14" t="s">
        <v>115</v>
      </c>
      <c r="D14">
        <v>25.5</v>
      </c>
      <c r="E14" t="s">
        <v>45</v>
      </c>
      <c r="K14" s="2" t="s">
        <v>105</v>
      </c>
      <c r="N14">
        <v>100</v>
      </c>
      <c r="O14">
        <v>0</v>
      </c>
      <c r="P14">
        <v>4</v>
      </c>
    </row>
    <row r="15" spans="1:16" x14ac:dyDescent="0.3">
      <c r="A15" t="s">
        <v>129</v>
      </c>
      <c r="B15" t="s">
        <v>114</v>
      </c>
      <c r="C15" t="s">
        <v>116</v>
      </c>
      <c r="D15">
        <v>26</v>
      </c>
      <c r="E15" t="s">
        <v>45</v>
      </c>
      <c r="K15" s="2" t="s">
        <v>105</v>
      </c>
      <c r="N15">
        <v>100</v>
      </c>
      <c r="O15">
        <v>0</v>
      </c>
      <c r="P15">
        <v>1</v>
      </c>
    </row>
    <row r="16" spans="1:16" x14ac:dyDescent="0.3">
      <c r="A16" t="s">
        <v>130</v>
      </c>
      <c r="B16" t="s">
        <v>116</v>
      </c>
      <c r="C16" t="s">
        <v>117</v>
      </c>
      <c r="D16">
        <v>26.5</v>
      </c>
      <c r="E16" t="s">
        <v>45</v>
      </c>
      <c r="K16" s="2" t="s">
        <v>105</v>
      </c>
      <c r="N16">
        <v>100</v>
      </c>
      <c r="O16">
        <v>0</v>
      </c>
      <c r="P16">
        <v>0</v>
      </c>
    </row>
    <row r="17" spans="1:16" x14ac:dyDescent="0.3">
      <c r="A17" t="s">
        <v>131</v>
      </c>
      <c r="B17" t="s">
        <v>116</v>
      </c>
      <c r="C17" t="s">
        <v>132</v>
      </c>
      <c r="D17">
        <v>27</v>
      </c>
      <c r="E17" t="s">
        <v>45</v>
      </c>
      <c r="K17" s="2" t="s">
        <v>105</v>
      </c>
      <c r="N17">
        <v>100</v>
      </c>
      <c r="O17">
        <v>0</v>
      </c>
      <c r="P17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3028-F04F-4526-8B5B-4E99E7FCEC09}">
  <dimension ref="A1:K2"/>
  <sheetViews>
    <sheetView workbookViewId="0">
      <selection activeCell="E13" sqref="E13"/>
    </sheetView>
  </sheetViews>
  <sheetFormatPr defaultRowHeight="14.4" x14ac:dyDescent="0.3"/>
  <cols>
    <col min="1" max="1" width="21.44140625" customWidth="1"/>
    <col min="2" max="2" width="13.5546875" bestFit="1" customWidth="1"/>
    <col min="3" max="3" width="13.6640625" bestFit="1" customWidth="1"/>
    <col min="4" max="4" width="11.6640625" bestFit="1" customWidth="1"/>
    <col min="5" max="5" width="14.5546875" bestFit="1" customWidth="1"/>
    <col min="6" max="6" width="14.6640625" bestFit="1" customWidth="1"/>
    <col min="7" max="7" width="12.6640625" bestFit="1" customWidth="1"/>
    <col min="8" max="8" width="8.6640625" bestFit="1" customWidth="1"/>
    <col min="9" max="9" width="11.6640625" bestFit="1" customWidth="1"/>
    <col min="10" max="10" width="12.6640625" bestFit="1" customWidth="1"/>
  </cols>
  <sheetData>
    <row r="1" spans="1:11" x14ac:dyDescent="0.3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8</v>
      </c>
    </row>
    <row r="2" spans="1:11" x14ac:dyDescent="0.3">
      <c r="A2" s="1" t="s">
        <v>45</v>
      </c>
      <c r="B2">
        <v>0.19400000000000001</v>
      </c>
      <c r="C2">
        <v>0.41</v>
      </c>
      <c r="D2">
        <v>8.75</v>
      </c>
      <c r="H2">
        <v>0.47</v>
      </c>
      <c r="K2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5BB4-D62C-4FF6-AAD9-1E9790CBA541}">
  <dimension ref="A1:H16"/>
  <sheetViews>
    <sheetView workbookViewId="0">
      <selection activeCell="C9" sqref="C9"/>
    </sheetView>
  </sheetViews>
  <sheetFormatPr defaultRowHeight="14.4" x14ac:dyDescent="0.3"/>
  <cols>
    <col min="1" max="1" width="6" bestFit="1" customWidth="1"/>
    <col min="2" max="2" width="8.33203125" bestFit="1" customWidth="1"/>
    <col min="3" max="3" width="16.44140625" bestFit="1" customWidth="1"/>
    <col min="4" max="4" width="8" bestFit="1" customWidth="1"/>
    <col min="5" max="5" width="17.6640625" bestFit="1" customWidth="1"/>
    <col min="6" max="6" width="8" bestFit="1" customWidth="1"/>
    <col min="7" max="7" width="17.5546875" bestFit="1" customWidth="1"/>
    <col min="8" max="8" width="18.6640625" bestFit="1" customWidth="1"/>
  </cols>
  <sheetData>
    <row r="1" spans="1:8" x14ac:dyDescent="0.3">
      <c r="A1" t="s">
        <v>0</v>
      </c>
      <c r="B1" t="s">
        <v>8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3">
      <c r="A2" t="s">
        <v>23</v>
      </c>
      <c r="B2" t="s">
        <v>99</v>
      </c>
      <c r="C2">
        <v>0</v>
      </c>
      <c r="E2">
        <v>0</v>
      </c>
    </row>
    <row r="3" spans="1:8" x14ac:dyDescent="0.3">
      <c r="A3" t="s">
        <v>18</v>
      </c>
      <c r="B3" t="s">
        <v>100</v>
      </c>
      <c r="C3">
        <v>0</v>
      </c>
      <c r="E3">
        <v>0</v>
      </c>
    </row>
    <row r="4" spans="1:8" x14ac:dyDescent="0.3">
      <c r="A4" t="s">
        <v>19</v>
      </c>
      <c r="B4" t="s">
        <v>100</v>
      </c>
      <c r="C4">
        <v>0</v>
      </c>
      <c r="E4">
        <v>0</v>
      </c>
    </row>
    <row r="5" spans="1:8" x14ac:dyDescent="0.3">
      <c r="A5" t="s">
        <v>139</v>
      </c>
      <c r="B5" t="s">
        <v>100</v>
      </c>
      <c r="C5">
        <v>0</v>
      </c>
      <c r="E5">
        <v>0</v>
      </c>
    </row>
    <row r="6" spans="1:8" x14ac:dyDescent="0.3">
      <c r="A6" t="s">
        <v>140</v>
      </c>
      <c r="B6" t="s">
        <v>100</v>
      </c>
      <c r="C6">
        <v>0</v>
      </c>
      <c r="E6">
        <v>0</v>
      </c>
    </row>
    <row r="7" spans="1:8" x14ac:dyDescent="0.3">
      <c r="A7" t="s">
        <v>141</v>
      </c>
      <c r="B7" t="s">
        <v>100</v>
      </c>
      <c r="C7">
        <v>0</v>
      </c>
      <c r="E7">
        <v>0</v>
      </c>
    </row>
    <row r="8" spans="1:8" x14ac:dyDescent="0.3">
      <c r="A8" t="s">
        <v>142</v>
      </c>
      <c r="B8" t="s">
        <v>100</v>
      </c>
      <c r="C8">
        <v>0</v>
      </c>
      <c r="E8">
        <v>0</v>
      </c>
    </row>
    <row r="9" spans="1:8" x14ac:dyDescent="0.3">
      <c r="A9" t="s">
        <v>11</v>
      </c>
      <c r="B9" t="s">
        <v>160</v>
      </c>
      <c r="C9">
        <v>-1</v>
      </c>
      <c r="E9">
        <v>-1</v>
      </c>
    </row>
    <row r="10" spans="1:8" x14ac:dyDescent="0.3">
      <c r="A10" t="s">
        <v>12</v>
      </c>
      <c r="B10" t="s">
        <v>160</v>
      </c>
      <c r="C10">
        <v>-1</v>
      </c>
      <c r="E10">
        <v>-1</v>
      </c>
    </row>
    <row r="11" spans="1:8" x14ac:dyDescent="0.3">
      <c r="A11" t="s">
        <v>13</v>
      </c>
      <c r="B11" t="s">
        <v>160</v>
      </c>
      <c r="C11">
        <v>-1</v>
      </c>
      <c r="E11">
        <v>-1</v>
      </c>
    </row>
    <row r="12" spans="1:8" x14ac:dyDescent="0.3">
      <c r="A12" t="s">
        <v>134</v>
      </c>
      <c r="B12" t="s">
        <v>160</v>
      </c>
      <c r="C12">
        <v>-1</v>
      </c>
      <c r="E12">
        <v>-1</v>
      </c>
    </row>
    <row r="13" spans="1:8" x14ac:dyDescent="0.3">
      <c r="A13" t="s">
        <v>135</v>
      </c>
      <c r="B13" t="s">
        <v>160</v>
      </c>
      <c r="C13">
        <v>-1</v>
      </c>
      <c r="E13">
        <v>-1</v>
      </c>
    </row>
    <row r="14" spans="1:8" x14ac:dyDescent="0.3">
      <c r="A14" t="s">
        <v>136</v>
      </c>
      <c r="B14" t="s">
        <v>160</v>
      </c>
      <c r="C14">
        <v>-1</v>
      </c>
      <c r="E14">
        <v>-1</v>
      </c>
    </row>
    <row r="15" spans="1:8" x14ac:dyDescent="0.3">
      <c r="A15" t="s">
        <v>137</v>
      </c>
      <c r="B15" t="s">
        <v>160</v>
      </c>
      <c r="C15">
        <v>-1</v>
      </c>
      <c r="E15">
        <v>-1</v>
      </c>
    </row>
    <row r="16" spans="1:8" x14ac:dyDescent="0.3">
      <c r="A16" t="s">
        <v>138</v>
      </c>
      <c r="B16" t="s">
        <v>160</v>
      </c>
      <c r="C16">
        <v>-1</v>
      </c>
      <c r="E16">
        <v>-1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C053-E8BE-41F5-B9A4-E34E9036274A}">
  <dimension ref="A1:I100"/>
  <sheetViews>
    <sheetView zoomScale="90" zoomScaleNormal="90" workbookViewId="0">
      <selection activeCell="B1" sqref="B1:I1"/>
    </sheetView>
  </sheetViews>
  <sheetFormatPr defaultRowHeight="14.4" x14ac:dyDescent="0.3"/>
  <cols>
    <col min="1" max="1" width="19.6640625" bestFit="1" customWidth="1"/>
    <col min="2" max="9" width="12" customWidth="1"/>
    <col min="10" max="11" width="12.6640625" bestFit="1" customWidth="1"/>
    <col min="12" max="12" width="19.6640625" bestFit="1" customWidth="1"/>
    <col min="13" max="17" width="12.6640625" bestFit="1" customWidth="1"/>
  </cols>
  <sheetData>
    <row r="1" spans="1:9" x14ac:dyDescent="0.3">
      <c r="A1" t="s">
        <v>145</v>
      </c>
      <c r="B1" t="s">
        <v>11</v>
      </c>
      <c r="C1" t="s">
        <v>12</v>
      </c>
      <c r="D1" t="s">
        <v>13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</row>
    <row r="2" spans="1:9" x14ac:dyDescent="0.3">
      <c r="A2" t="s">
        <v>146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</row>
    <row r="3" spans="1:9" x14ac:dyDescent="0.3">
      <c r="A3" s="3">
        <f>DATE(2022,1,1)+TIME(0,0,0)</f>
        <v>44562</v>
      </c>
      <c r="B3" s="7" cm="1">
        <f t="array" ref="B3">INDEX(profiles_creation!B$2:B$49,INT((ROW(B3)-1)/2))</f>
        <v>294.21799405131799</v>
      </c>
      <c r="C3" s="7" cm="1">
        <f t="array" ref="C3">INDEX(profiles_creation!C$2:C$49,INT((ROW(C3)-1)/2))</f>
        <v>191.41470544397401</v>
      </c>
      <c r="D3" s="7" cm="1">
        <f t="array" ref="D3">INDEX(profiles_creation!D$2:D$49,INT((ROW(D3)-1)/2))</f>
        <v>21.168152320814748</v>
      </c>
      <c r="E3" s="7" cm="1">
        <f t="array" ref="E3">INDEX(profiles_creation!E$2:E$49,INT((ROW(E3)-1)/2))</f>
        <v>47.009076066597899</v>
      </c>
      <c r="F3" s="7" cm="1">
        <f t="array" ref="F3">INDEX(profiles_creation!F$2:F$49,INT((ROW(F3)-1)/2))</f>
        <v>16.340925416841252</v>
      </c>
      <c r="G3" s="7" cm="1">
        <f t="array" ref="G3">INDEX(profiles_creation!G$2:G$49,INT((ROW(G3)-1)/2))</f>
        <v>28.231579920259698</v>
      </c>
      <c r="H3" s="7" cm="1">
        <f t="array" ref="H3">INDEX(profiles_creation!H$2:H$49,INT((ROW(H3)-1)/2))</f>
        <v>18.49814956171835</v>
      </c>
      <c r="I3" s="7" cm="1">
        <f t="array" ref="I3">INDEX(profiles_creation!I$2:I$49,INT((ROW(I3)-1)/2))</f>
        <v>21.371639409315751</v>
      </c>
    </row>
    <row r="4" spans="1:9" x14ac:dyDescent="0.3">
      <c r="A4" s="3">
        <f>A3+TIME(0,30,0)</f>
        <v>44562.020833333336</v>
      </c>
      <c r="B4" s="7" cm="1">
        <f t="array" ref="B4">INDEX(profiles_creation!B$2:B$49,INT((ROW(B4)-1)/2))</f>
        <v>294.21799405131799</v>
      </c>
      <c r="C4" s="7" cm="1">
        <f t="array" ref="C4">INDEX(profiles_creation!C$2:C$49,INT((ROW(C4)-1)/2))</f>
        <v>191.41470544397401</v>
      </c>
      <c r="D4" s="7" cm="1">
        <f t="array" ref="D4">INDEX(profiles_creation!D$2:D$49,INT((ROW(D4)-1)/2))</f>
        <v>21.168152320814748</v>
      </c>
      <c r="E4" s="7" cm="1">
        <f t="array" ref="E4">INDEX(profiles_creation!E$2:E$49,INT((ROW(E4)-1)/2))</f>
        <v>47.009076066597899</v>
      </c>
      <c r="F4" s="7" cm="1">
        <f t="array" ref="F4">INDEX(profiles_creation!F$2:F$49,INT((ROW(F4)-1)/2))</f>
        <v>16.340925416841252</v>
      </c>
      <c r="G4" s="7" cm="1">
        <f t="array" ref="G4">INDEX(profiles_creation!G$2:G$49,INT((ROW(G4)-1)/2))</f>
        <v>28.231579920259698</v>
      </c>
      <c r="H4" s="7" cm="1">
        <f t="array" ref="H4">INDEX(profiles_creation!H$2:H$49,INT((ROW(H4)-1)/2))</f>
        <v>18.49814956171835</v>
      </c>
      <c r="I4" s="7" cm="1">
        <f t="array" ref="I4">INDEX(profiles_creation!I$2:I$49,INT((ROW(I4)-1)/2))</f>
        <v>21.371639409315751</v>
      </c>
    </row>
    <row r="5" spans="1:9" x14ac:dyDescent="0.3">
      <c r="A5" s="3">
        <f t="shared" ref="A5:A68" si="0">A4+TIME(0,30,0)</f>
        <v>44562.041666666672</v>
      </c>
      <c r="B5" s="7" cm="1">
        <f t="array" ref="B5">INDEX(profiles_creation!B$2:B$49,INT((ROW(B5)-1)/2))</f>
        <v>241.71672767745201</v>
      </c>
      <c r="C5" s="7" cm="1">
        <f t="array" ref="C5">INDEX(profiles_creation!C$2:C$49,INT((ROW(C5)-1)/2))</f>
        <v>329.76324646224953</v>
      </c>
      <c r="D5" s="7" cm="1">
        <f t="array" ref="D5">INDEX(profiles_creation!D$2:D$49,INT((ROW(D5)-1)/2))</f>
        <v>6.5516283754893001</v>
      </c>
      <c r="E5" s="7" cm="1">
        <f t="array" ref="E5">INDEX(profiles_creation!E$2:E$49,INT((ROW(E5)-1)/2))</f>
        <v>20.8858503004795</v>
      </c>
      <c r="F5" s="7" cm="1">
        <f t="array" ref="F5">INDEX(profiles_creation!F$2:F$49,INT((ROW(F5)-1)/2))</f>
        <v>1.9477235659960048</v>
      </c>
      <c r="G5" s="7" cm="1">
        <f t="array" ref="G5">INDEX(profiles_creation!G$2:G$49,INT((ROW(G5)-1)/2))</f>
        <v>35.656441738070299</v>
      </c>
      <c r="H5" s="7" cm="1">
        <f t="array" ref="H5">INDEX(profiles_creation!H$2:H$49,INT((ROW(H5)-1)/2))</f>
        <v>18.511494973593699</v>
      </c>
      <c r="I5" s="7" cm="1">
        <f t="array" ref="I5">INDEX(profiles_creation!I$2:I$49,INT((ROW(I5)-1)/2))</f>
        <v>28.105959665329753</v>
      </c>
    </row>
    <row r="6" spans="1:9" x14ac:dyDescent="0.3">
      <c r="A6" s="3">
        <f t="shared" si="0"/>
        <v>44562.062500000007</v>
      </c>
      <c r="B6" s="7" cm="1">
        <f t="array" ref="B6">INDEX(profiles_creation!B$2:B$49,INT((ROW(B6)-1)/2))</f>
        <v>241.71672767745201</v>
      </c>
      <c r="C6" s="7" cm="1">
        <f t="array" ref="C6">INDEX(profiles_creation!C$2:C$49,INT((ROW(C6)-1)/2))</f>
        <v>329.76324646224953</v>
      </c>
      <c r="D6" s="7" cm="1">
        <f t="array" ref="D6">INDEX(profiles_creation!D$2:D$49,INT((ROW(D6)-1)/2))</f>
        <v>6.5516283754893001</v>
      </c>
      <c r="E6" s="7" cm="1">
        <f t="array" ref="E6">INDEX(profiles_creation!E$2:E$49,INT((ROW(E6)-1)/2))</f>
        <v>20.8858503004795</v>
      </c>
      <c r="F6" s="7" cm="1">
        <f t="array" ref="F6">INDEX(profiles_creation!F$2:F$49,INT((ROW(F6)-1)/2))</f>
        <v>1.9477235659960048</v>
      </c>
      <c r="G6" s="7" cm="1">
        <f t="array" ref="G6">INDEX(profiles_creation!G$2:G$49,INT((ROW(G6)-1)/2))</f>
        <v>35.656441738070299</v>
      </c>
      <c r="H6" s="7" cm="1">
        <f t="array" ref="H6">INDEX(profiles_creation!H$2:H$49,INT((ROW(H6)-1)/2))</f>
        <v>18.511494973593699</v>
      </c>
      <c r="I6" s="7" cm="1">
        <f t="array" ref="I6">INDEX(profiles_creation!I$2:I$49,INT((ROW(I6)-1)/2))</f>
        <v>28.105959665329753</v>
      </c>
    </row>
    <row r="7" spans="1:9" x14ac:dyDescent="0.3">
      <c r="A7" s="3">
        <f t="shared" si="0"/>
        <v>44562.083333333343</v>
      </c>
      <c r="B7" s="7" cm="1">
        <f t="array" ref="B7">INDEX(profiles_creation!B$2:B$49,INT((ROW(B7)-1)/2))</f>
        <v>156.2362569640095</v>
      </c>
      <c r="C7" s="7" cm="1">
        <f t="array" ref="C7">INDEX(profiles_creation!C$2:C$49,INT((ROW(C7)-1)/2))</f>
        <v>191.36307212008549</v>
      </c>
      <c r="D7" s="7" cm="1">
        <f t="array" ref="D7">INDEX(profiles_creation!D$2:D$49,INT((ROW(D7)-1)/2))</f>
        <v>3.9975508672317348</v>
      </c>
      <c r="E7" s="7" cm="1">
        <f t="array" ref="E7">INDEX(profiles_creation!E$2:E$49,INT((ROW(E7)-1)/2))</f>
        <v>15.373588500254399</v>
      </c>
      <c r="F7" s="7" cm="1">
        <f t="array" ref="F7">INDEX(profiles_creation!F$2:F$49,INT((ROW(F7)-1)/2))</f>
        <v>44.467621765177299</v>
      </c>
      <c r="G7" s="7" cm="1">
        <f t="array" ref="G7">INDEX(profiles_creation!G$2:G$49,INT((ROW(G7)-1)/2))</f>
        <v>4.9570485566215998</v>
      </c>
      <c r="H7" s="7" cm="1">
        <f t="array" ref="H7">INDEX(profiles_creation!H$2:H$49,INT((ROW(H7)-1)/2))</f>
        <v>25.821639616447651</v>
      </c>
      <c r="I7" s="7" cm="1">
        <f t="array" ref="I7">INDEX(profiles_creation!I$2:I$49,INT((ROW(I7)-1)/2))</f>
        <v>9.1282470045272994</v>
      </c>
    </row>
    <row r="8" spans="1:9" x14ac:dyDescent="0.3">
      <c r="A8" s="3">
        <f t="shared" si="0"/>
        <v>44562.104166666679</v>
      </c>
      <c r="B8" s="7" cm="1">
        <f t="array" ref="B8">INDEX(profiles_creation!B$2:B$49,INT((ROW(B8)-1)/2))</f>
        <v>156.2362569640095</v>
      </c>
      <c r="C8" s="7" cm="1">
        <f t="array" ref="C8">INDEX(profiles_creation!C$2:C$49,INT((ROW(C8)-1)/2))</f>
        <v>191.36307212008549</v>
      </c>
      <c r="D8" s="7" cm="1">
        <f t="array" ref="D8">INDEX(profiles_creation!D$2:D$49,INT((ROW(D8)-1)/2))</f>
        <v>3.9975508672317348</v>
      </c>
      <c r="E8" s="7" cm="1">
        <f t="array" ref="E8">INDEX(profiles_creation!E$2:E$49,INT((ROW(E8)-1)/2))</f>
        <v>15.373588500254399</v>
      </c>
      <c r="F8" s="7" cm="1">
        <f t="array" ref="F8">INDEX(profiles_creation!F$2:F$49,INT((ROW(F8)-1)/2))</f>
        <v>44.467621765177299</v>
      </c>
      <c r="G8" s="7" cm="1">
        <f t="array" ref="G8">INDEX(profiles_creation!G$2:G$49,INT((ROW(G8)-1)/2))</f>
        <v>4.9570485566215998</v>
      </c>
      <c r="H8" s="7" cm="1">
        <f t="array" ref="H8">INDEX(profiles_creation!H$2:H$49,INT((ROW(H8)-1)/2))</f>
        <v>25.821639616447651</v>
      </c>
      <c r="I8" s="7" cm="1">
        <f t="array" ref="I8">INDEX(profiles_creation!I$2:I$49,INT((ROW(I8)-1)/2))</f>
        <v>9.1282470045272994</v>
      </c>
    </row>
    <row r="9" spans="1:9" x14ac:dyDescent="0.3">
      <c r="A9" s="3">
        <f t="shared" si="0"/>
        <v>44562.125000000015</v>
      </c>
      <c r="B9" s="7" cm="1">
        <f t="array" ref="B9">INDEX(profiles_creation!B$2:B$49,INT((ROW(B9)-1)/2))</f>
        <v>158.12535726987102</v>
      </c>
      <c r="C9" s="7" cm="1">
        <f t="array" ref="C9">INDEX(profiles_creation!C$2:C$49,INT((ROW(C9)-1)/2))</f>
        <v>68.585185994575511</v>
      </c>
      <c r="D9" s="7" cm="1">
        <f t="array" ref="D9">INDEX(profiles_creation!D$2:D$49,INT((ROW(D9)-1)/2))</f>
        <v>29.507507883899549</v>
      </c>
      <c r="E9" s="7" cm="1">
        <f t="array" ref="E9">INDEX(profiles_creation!E$2:E$49,INT((ROW(E9)-1)/2))</f>
        <v>46.698986205525451</v>
      </c>
      <c r="F9" s="7" cm="1">
        <f t="array" ref="F9">INDEX(profiles_creation!F$2:F$49,INT((ROW(F9)-1)/2))</f>
        <v>10.562522211575951</v>
      </c>
      <c r="G9" s="7" cm="1">
        <f t="array" ref="G9">INDEX(profiles_creation!G$2:G$49,INT((ROW(G9)-1)/2))</f>
        <v>32.932855445849654</v>
      </c>
      <c r="H9" s="7" cm="1">
        <f t="array" ref="H9">INDEX(profiles_creation!H$2:H$49,INT((ROW(H9)-1)/2))</f>
        <v>15.139846339278751</v>
      </c>
      <c r="I9" s="7" cm="1">
        <f t="array" ref="I9">INDEX(profiles_creation!I$2:I$49,INT((ROW(I9)-1)/2))</f>
        <v>15.708574163724149</v>
      </c>
    </row>
    <row r="10" spans="1:9" x14ac:dyDescent="0.3">
      <c r="A10" s="3">
        <f t="shared" si="0"/>
        <v>44562.14583333335</v>
      </c>
      <c r="B10" s="7" cm="1">
        <f t="array" ref="B10">INDEX(profiles_creation!B$2:B$49,INT((ROW(B10)-1)/2))</f>
        <v>158.12535726987102</v>
      </c>
      <c r="C10" s="7" cm="1">
        <f t="array" ref="C10">INDEX(profiles_creation!C$2:C$49,INT((ROW(C10)-1)/2))</f>
        <v>68.585185994575511</v>
      </c>
      <c r="D10" s="7" cm="1">
        <f t="array" ref="D10">INDEX(profiles_creation!D$2:D$49,INT((ROW(D10)-1)/2))</f>
        <v>29.507507883899549</v>
      </c>
      <c r="E10" s="7" cm="1">
        <f t="array" ref="E10">INDEX(profiles_creation!E$2:E$49,INT((ROW(E10)-1)/2))</f>
        <v>46.698986205525451</v>
      </c>
      <c r="F10" s="7" cm="1">
        <f t="array" ref="F10">INDEX(profiles_creation!F$2:F$49,INT((ROW(F10)-1)/2))</f>
        <v>10.562522211575951</v>
      </c>
      <c r="G10" s="7" cm="1">
        <f t="array" ref="G10">INDEX(profiles_creation!G$2:G$49,INT((ROW(G10)-1)/2))</f>
        <v>32.932855445849654</v>
      </c>
      <c r="H10" s="7" cm="1">
        <f t="array" ref="H10">INDEX(profiles_creation!H$2:H$49,INT((ROW(H10)-1)/2))</f>
        <v>15.139846339278751</v>
      </c>
      <c r="I10" s="7" cm="1">
        <f t="array" ref="I10">INDEX(profiles_creation!I$2:I$49,INT((ROW(I10)-1)/2))</f>
        <v>15.708574163724149</v>
      </c>
    </row>
    <row r="11" spans="1:9" x14ac:dyDescent="0.3">
      <c r="A11" s="3">
        <f t="shared" si="0"/>
        <v>44562.166666666686</v>
      </c>
      <c r="B11" s="7" cm="1">
        <f t="array" ref="B11">INDEX(profiles_creation!B$2:B$49,INT((ROW(B11)-1)/2))</f>
        <v>247.83620422220599</v>
      </c>
      <c r="C11" s="7" cm="1">
        <f t="array" ref="C11">INDEX(profiles_creation!C$2:C$49,INT((ROW(C11)-1)/2))</f>
        <v>58.362010291136002</v>
      </c>
      <c r="D11" s="7" cm="1">
        <f t="array" ref="D11">INDEX(profiles_creation!D$2:D$49,INT((ROW(D11)-1)/2))</f>
        <v>1.8915939518554201</v>
      </c>
      <c r="E11" s="7" cm="1">
        <f t="array" ref="E11">INDEX(profiles_creation!E$2:E$49,INT((ROW(E11)-1)/2))</f>
        <v>30.88259735951555</v>
      </c>
      <c r="F11" s="7" cm="1">
        <f t="array" ref="F11">INDEX(profiles_creation!F$2:F$49,INT((ROW(F11)-1)/2))</f>
        <v>32.188579901159301</v>
      </c>
      <c r="G11" s="7" cm="1">
        <f t="array" ref="G11">INDEX(profiles_creation!G$2:G$49,INT((ROW(G11)-1)/2))</f>
        <v>33.404046696543503</v>
      </c>
      <c r="H11" s="7" cm="1">
        <f t="array" ref="H11">INDEX(profiles_creation!H$2:H$49,INT((ROW(H11)-1)/2))</f>
        <v>14.057153077671449</v>
      </c>
      <c r="I11" s="7" cm="1">
        <f t="array" ref="I11">INDEX(profiles_creation!I$2:I$49,INT((ROW(I11)-1)/2))</f>
        <v>12.2020182929984</v>
      </c>
    </row>
    <row r="12" spans="1:9" x14ac:dyDescent="0.3">
      <c r="A12" s="3">
        <f t="shared" si="0"/>
        <v>44562.187500000022</v>
      </c>
      <c r="B12" s="7" cm="1">
        <f t="array" ref="B12">INDEX(profiles_creation!B$2:B$49,INT((ROW(B12)-1)/2))</f>
        <v>247.83620422220599</v>
      </c>
      <c r="C12" s="7" cm="1">
        <f t="array" ref="C12">INDEX(profiles_creation!C$2:C$49,INT((ROW(C12)-1)/2))</f>
        <v>58.362010291136002</v>
      </c>
      <c r="D12" s="7" cm="1">
        <f t="array" ref="D12">INDEX(profiles_creation!D$2:D$49,INT((ROW(D12)-1)/2))</f>
        <v>1.8915939518554201</v>
      </c>
      <c r="E12" s="7" cm="1">
        <f t="array" ref="E12">INDEX(profiles_creation!E$2:E$49,INT((ROW(E12)-1)/2))</f>
        <v>30.88259735951555</v>
      </c>
      <c r="F12" s="7" cm="1">
        <f t="array" ref="F12">INDEX(profiles_creation!F$2:F$49,INT((ROW(F12)-1)/2))</f>
        <v>32.188579901159301</v>
      </c>
      <c r="G12" s="7" cm="1">
        <f t="array" ref="G12">INDEX(profiles_creation!G$2:G$49,INT((ROW(G12)-1)/2))</f>
        <v>33.404046696543503</v>
      </c>
      <c r="H12" s="7" cm="1">
        <f t="array" ref="H12">INDEX(profiles_creation!H$2:H$49,INT((ROW(H12)-1)/2))</f>
        <v>14.057153077671449</v>
      </c>
      <c r="I12" s="7" cm="1">
        <f t="array" ref="I12">INDEX(profiles_creation!I$2:I$49,INT((ROW(I12)-1)/2))</f>
        <v>12.2020182929984</v>
      </c>
    </row>
    <row r="13" spans="1:9" x14ac:dyDescent="0.3">
      <c r="A13" s="3">
        <f t="shared" si="0"/>
        <v>44562.208333333358</v>
      </c>
      <c r="B13" s="7" cm="1">
        <f t="array" ref="B13">INDEX(profiles_creation!B$2:B$49,INT((ROW(B13)-1)/2))</f>
        <v>260.850703055417</v>
      </c>
      <c r="C13" s="7" cm="1">
        <f t="array" ref="C13">INDEX(profiles_creation!C$2:C$49,INT((ROW(C13)-1)/2))</f>
        <v>92.605518018929999</v>
      </c>
      <c r="D13" s="7" cm="1">
        <f t="array" ref="D13">INDEX(profiles_creation!D$2:D$49,INT((ROW(D13)-1)/2))</f>
        <v>46.102789229810043</v>
      </c>
      <c r="E13" s="7" cm="1">
        <f t="array" ref="E13">INDEX(profiles_creation!E$2:E$49,INT((ROW(E13)-1)/2))</f>
        <v>18.097034089401149</v>
      </c>
      <c r="F13" s="7" cm="1">
        <f t="array" ref="F13">INDEX(profiles_creation!F$2:F$49,INT((ROW(F13)-1)/2))</f>
        <v>18.2707431005127</v>
      </c>
      <c r="G13" s="7" cm="1">
        <f t="array" ref="G13">INDEX(profiles_creation!G$2:G$49,INT((ROW(G13)-1)/2))</f>
        <v>27.571771320126249</v>
      </c>
      <c r="H13" s="7" cm="1">
        <f t="array" ref="H13">INDEX(profiles_creation!H$2:H$49,INT((ROW(H13)-1)/2))</f>
        <v>34.769894356158446</v>
      </c>
      <c r="I13" s="7" cm="1">
        <f t="array" ref="I13">INDEX(profiles_creation!I$2:I$49,INT((ROW(I13)-1)/2))</f>
        <v>8.4403475853385999</v>
      </c>
    </row>
    <row r="14" spans="1:9" x14ac:dyDescent="0.3">
      <c r="A14" s="3">
        <f t="shared" si="0"/>
        <v>44562.229166666693</v>
      </c>
      <c r="B14" s="7" cm="1">
        <f t="array" ref="B14">INDEX(profiles_creation!B$2:B$49,INT((ROW(B14)-1)/2))</f>
        <v>260.850703055417</v>
      </c>
      <c r="C14" s="7" cm="1">
        <f t="array" ref="C14">INDEX(profiles_creation!C$2:C$49,INT((ROW(C14)-1)/2))</f>
        <v>92.605518018929999</v>
      </c>
      <c r="D14" s="7" cm="1">
        <f t="array" ref="D14">INDEX(profiles_creation!D$2:D$49,INT((ROW(D14)-1)/2))</f>
        <v>46.102789229810043</v>
      </c>
      <c r="E14" s="7" cm="1">
        <f t="array" ref="E14">INDEX(profiles_creation!E$2:E$49,INT((ROW(E14)-1)/2))</f>
        <v>18.097034089401149</v>
      </c>
      <c r="F14" s="7" cm="1">
        <f t="array" ref="F14">INDEX(profiles_creation!F$2:F$49,INT((ROW(F14)-1)/2))</f>
        <v>18.2707431005127</v>
      </c>
      <c r="G14" s="7" cm="1">
        <f t="array" ref="G14">INDEX(profiles_creation!G$2:G$49,INT((ROW(G14)-1)/2))</f>
        <v>27.571771320126249</v>
      </c>
      <c r="H14" s="7" cm="1">
        <f t="array" ref="H14">INDEX(profiles_creation!H$2:H$49,INT((ROW(H14)-1)/2))</f>
        <v>34.769894356158446</v>
      </c>
      <c r="I14" s="7" cm="1">
        <f t="array" ref="I14">INDEX(profiles_creation!I$2:I$49,INT((ROW(I14)-1)/2))</f>
        <v>8.4403475853385999</v>
      </c>
    </row>
    <row r="15" spans="1:9" x14ac:dyDescent="0.3">
      <c r="A15" s="3">
        <f t="shared" si="0"/>
        <v>44562.250000000029</v>
      </c>
      <c r="B15" s="7" cm="1">
        <f t="array" ref="B15">INDEX(profiles_creation!B$2:B$49,INT((ROW(B15)-1)/2))</f>
        <v>113.34637689364151</v>
      </c>
      <c r="C15" s="7" cm="1">
        <f t="array" ref="C15">INDEX(profiles_creation!C$2:C$49,INT((ROW(C15)-1)/2))</f>
        <v>300.34620427306049</v>
      </c>
      <c r="D15" s="7" cm="1">
        <f t="array" ref="D15">INDEX(profiles_creation!D$2:D$49,INT((ROW(D15)-1)/2))</f>
        <v>33.317018933915151</v>
      </c>
      <c r="E15" s="7" cm="1">
        <f t="array" ref="E15">INDEX(profiles_creation!E$2:E$49,INT((ROW(E15)-1)/2))</f>
        <v>21.237027917726451</v>
      </c>
      <c r="F15" s="7" cm="1">
        <f t="array" ref="F15">INDEX(profiles_creation!F$2:F$49,INT((ROW(F15)-1)/2))</f>
        <v>41.3082008201024</v>
      </c>
      <c r="G15" s="7" cm="1">
        <f t="array" ref="G15">INDEX(profiles_creation!G$2:G$49,INT((ROW(G15)-1)/2))</f>
        <v>37.925623311290252</v>
      </c>
      <c r="H15" s="7" cm="1">
        <f t="array" ref="H15">INDEX(profiles_creation!H$2:H$49,INT((ROW(H15)-1)/2))</f>
        <v>1.2908381765682999</v>
      </c>
      <c r="I15" s="7" cm="1">
        <f t="array" ref="I15">INDEX(profiles_creation!I$2:I$49,INT((ROW(I15)-1)/2))</f>
        <v>28.807963169901448</v>
      </c>
    </row>
    <row r="16" spans="1:9" x14ac:dyDescent="0.3">
      <c r="A16" s="3">
        <f t="shared" si="0"/>
        <v>44562.270833333365</v>
      </c>
      <c r="B16" s="7" cm="1">
        <f t="array" ref="B16">INDEX(profiles_creation!B$2:B$49,INT((ROW(B16)-1)/2))</f>
        <v>113.34637689364151</v>
      </c>
      <c r="C16" s="7" cm="1">
        <f t="array" ref="C16">INDEX(profiles_creation!C$2:C$49,INT((ROW(C16)-1)/2))</f>
        <v>300.34620427306049</v>
      </c>
      <c r="D16" s="7" cm="1">
        <f t="array" ref="D16">INDEX(profiles_creation!D$2:D$49,INT((ROW(D16)-1)/2))</f>
        <v>33.317018933915151</v>
      </c>
      <c r="E16" s="7" cm="1">
        <f t="array" ref="E16">INDEX(profiles_creation!E$2:E$49,INT((ROW(E16)-1)/2))</f>
        <v>21.237027917726451</v>
      </c>
      <c r="F16" s="7" cm="1">
        <f t="array" ref="F16">INDEX(profiles_creation!F$2:F$49,INT((ROW(F16)-1)/2))</f>
        <v>41.3082008201024</v>
      </c>
      <c r="G16" s="7" cm="1">
        <f t="array" ref="G16">INDEX(profiles_creation!G$2:G$49,INT((ROW(G16)-1)/2))</f>
        <v>37.925623311290252</v>
      </c>
      <c r="H16" s="7" cm="1">
        <f t="array" ref="H16">INDEX(profiles_creation!H$2:H$49,INT((ROW(H16)-1)/2))</f>
        <v>1.2908381765682999</v>
      </c>
      <c r="I16" s="7" cm="1">
        <f t="array" ref="I16">INDEX(profiles_creation!I$2:I$49,INT((ROW(I16)-1)/2))</f>
        <v>28.807963169901448</v>
      </c>
    </row>
    <row r="17" spans="1:9" x14ac:dyDescent="0.3">
      <c r="A17" s="3">
        <f t="shared" si="0"/>
        <v>44562.291666666701</v>
      </c>
      <c r="B17" s="7" cm="1">
        <f t="array" ref="B17">INDEX(profiles_creation!B$2:B$49,INT((ROW(B17)-1)/2))</f>
        <v>170.20448695461999</v>
      </c>
      <c r="C17" s="7" cm="1">
        <f t="array" ref="C17">INDEX(profiles_creation!C$2:C$49,INT((ROW(C17)-1)/2))</f>
        <v>174.48167667795548</v>
      </c>
      <c r="D17" s="7" cm="1">
        <f t="array" ref="D17">INDEX(profiles_creation!D$2:D$49,INT((ROW(D17)-1)/2))</f>
        <v>41.6582606232394</v>
      </c>
      <c r="E17" s="7" cm="1">
        <f t="array" ref="E17">INDEX(profiles_creation!E$2:E$49,INT((ROW(E17)-1)/2))</f>
        <v>12.248348299802501</v>
      </c>
      <c r="F17" s="7" cm="1">
        <f t="array" ref="F17">INDEX(profiles_creation!F$2:F$49,INT((ROW(F17)-1)/2))</f>
        <v>33.322567151161252</v>
      </c>
      <c r="G17" s="7" cm="1">
        <f t="array" ref="G17">INDEX(profiles_creation!G$2:G$49,INT((ROW(G17)-1)/2))</f>
        <v>22.014371334754998</v>
      </c>
      <c r="H17" s="7" cm="1">
        <f t="array" ref="H17">INDEX(profiles_creation!H$2:H$49,INT((ROW(H17)-1)/2))</f>
        <v>9.3910379714398999</v>
      </c>
      <c r="I17" s="7" cm="1">
        <f t="array" ref="I17">INDEX(profiles_creation!I$2:I$49,INT((ROW(I17)-1)/2))</f>
        <v>22.373377782791152</v>
      </c>
    </row>
    <row r="18" spans="1:9" x14ac:dyDescent="0.3">
      <c r="A18" s="3">
        <f t="shared" si="0"/>
        <v>44562.312500000036</v>
      </c>
      <c r="B18" s="7" cm="1">
        <f t="array" ref="B18">INDEX(profiles_creation!B$2:B$49,INT((ROW(B18)-1)/2))</f>
        <v>170.20448695461999</v>
      </c>
      <c r="C18" s="7" cm="1">
        <f t="array" ref="C18">INDEX(profiles_creation!C$2:C$49,INT((ROW(C18)-1)/2))</f>
        <v>174.48167667795548</v>
      </c>
      <c r="D18" s="7" cm="1">
        <f t="array" ref="D18">INDEX(profiles_creation!D$2:D$49,INT((ROW(D18)-1)/2))</f>
        <v>41.6582606232394</v>
      </c>
      <c r="E18" s="7" cm="1">
        <f t="array" ref="E18">INDEX(profiles_creation!E$2:E$49,INT((ROW(E18)-1)/2))</f>
        <v>12.248348299802501</v>
      </c>
      <c r="F18" s="7" cm="1">
        <f t="array" ref="F18">INDEX(profiles_creation!F$2:F$49,INT((ROW(F18)-1)/2))</f>
        <v>33.322567151161252</v>
      </c>
      <c r="G18" s="7" cm="1">
        <f t="array" ref="G18">INDEX(profiles_creation!G$2:G$49,INT((ROW(G18)-1)/2))</f>
        <v>22.014371334754998</v>
      </c>
      <c r="H18" s="7" cm="1">
        <f t="array" ref="H18">INDEX(profiles_creation!H$2:H$49,INT((ROW(H18)-1)/2))</f>
        <v>9.3910379714398999</v>
      </c>
      <c r="I18" s="7" cm="1">
        <f t="array" ref="I18">INDEX(profiles_creation!I$2:I$49,INT((ROW(I18)-1)/2))</f>
        <v>22.373377782791152</v>
      </c>
    </row>
    <row r="19" spans="1:9" x14ac:dyDescent="0.3">
      <c r="A19" s="3">
        <f t="shared" si="0"/>
        <v>44562.333333333372</v>
      </c>
      <c r="B19" s="7" cm="1">
        <f t="array" ref="B19">INDEX(profiles_creation!B$2:B$49,INT((ROW(B19)-1)/2))</f>
        <v>149.373933910224</v>
      </c>
      <c r="C19" s="7" cm="1">
        <f t="array" ref="C19">INDEX(profiles_creation!C$2:C$49,INT((ROW(C19)-1)/2))</f>
        <v>32.952572530700401</v>
      </c>
      <c r="D19" s="7" cm="1">
        <f t="array" ref="D19">INDEX(profiles_creation!D$2:D$49,INT((ROW(D19)-1)/2))</f>
        <v>45.393999755125797</v>
      </c>
      <c r="E19" s="7" cm="1">
        <f t="array" ref="E19">INDEX(profiles_creation!E$2:E$49,INT((ROW(E19)-1)/2))</f>
        <v>13.704858200695851</v>
      </c>
      <c r="F19" s="7" cm="1">
        <f t="array" ref="F19">INDEX(profiles_creation!F$2:F$49,INT((ROW(F19)-1)/2))</f>
        <v>6.7276601824837998</v>
      </c>
      <c r="G19" s="7" cm="1">
        <f t="array" ref="G19">INDEX(profiles_creation!G$2:G$49,INT((ROW(G19)-1)/2))</f>
        <v>21.31574843368595</v>
      </c>
      <c r="H19" s="7" cm="1">
        <f t="array" ref="H19">INDEX(profiles_creation!H$2:H$49,INT((ROW(H19)-1)/2))</f>
        <v>29.744542554268797</v>
      </c>
      <c r="I19" s="7" cm="1">
        <f t="array" ref="I19">INDEX(profiles_creation!I$2:I$49,INT((ROW(I19)-1)/2))</f>
        <v>4.9616913424379501</v>
      </c>
    </row>
    <row r="20" spans="1:9" x14ac:dyDescent="0.3">
      <c r="A20" s="3">
        <f t="shared" si="0"/>
        <v>44562.354166666708</v>
      </c>
      <c r="B20" s="7" cm="1">
        <f t="array" ref="B20">INDEX(profiles_creation!B$2:B$49,INT((ROW(B20)-1)/2))</f>
        <v>149.373933910224</v>
      </c>
      <c r="C20" s="7" cm="1">
        <f t="array" ref="C20">INDEX(profiles_creation!C$2:C$49,INT((ROW(C20)-1)/2))</f>
        <v>32.952572530700401</v>
      </c>
      <c r="D20" s="7" cm="1">
        <f t="array" ref="D20">INDEX(profiles_creation!D$2:D$49,INT((ROW(D20)-1)/2))</f>
        <v>45.393999755125797</v>
      </c>
      <c r="E20" s="7" cm="1">
        <f t="array" ref="E20">INDEX(profiles_creation!E$2:E$49,INT((ROW(E20)-1)/2))</f>
        <v>13.704858200695851</v>
      </c>
      <c r="F20" s="7" cm="1">
        <f t="array" ref="F20">INDEX(profiles_creation!F$2:F$49,INT((ROW(F20)-1)/2))</f>
        <v>6.7276601824837998</v>
      </c>
      <c r="G20" s="7" cm="1">
        <f t="array" ref="G20">INDEX(profiles_creation!G$2:G$49,INT((ROW(G20)-1)/2))</f>
        <v>21.31574843368595</v>
      </c>
      <c r="H20" s="7" cm="1">
        <f t="array" ref="H20">INDEX(profiles_creation!H$2:H$49,INT((ROW(H20)-1)/2))</f>
        <v>29.744542554268797</v>
      </c>
      <c r="I20" s="7" cm="1">
        <f t="array" ref="I20">INDEX(profiles_creation!I$2:I$49,INT((ROW(I20)-1)/2))</f>
        <v>4.9616913424379501</v>
      </c>
    </row>
    <row r="21" spans="1:9" x14ac:dyDescent="0.3">
      <c r="A21" s="3">
        <f t="shared" si="0"/>
        <v>44562.375000000044</v>
      </c>
      <c r="B21" s="7" cm="1">
        <f t="array" ref="B21">INDEX(profiles_creation!B$2:B$49,INT((ROW(B21)-1)/2))</f>
        <v>191.5591215740555</v>
      </c>
      <c r="C21" s="7" cm="1">
        <f t="array" ref="C21">INDEX(profiles_creation!C$2:C$49,INT((ROW(C21)-1)/2))</f>
        <v>349.44388098049154</v>
      </c>
      <c r="D21" s="7" cm="1">
        <f t="array" ref="D21">INDEX(profiles_creation!D$2:D$49,INT((ROW(D21)-1)/2))</f>
        <v>10.138196066751151</v>
      </c>
      <c r="E21" s="7" cm="1">
        <f t="array" ref="E21">INDEX(profiles_creation!E$2:E$49,INT((ROW(E21)-1)/2))</f>
        <v>14.534444825787951</v>
      </c>
      <c r="F21" s="7" cm="1">
        <f t="array" ref="F21">INDEX(profiles_creation!F$2:F$49,INT((ROW(F21)-1)/2))</f>
        <v>29.797762448006647</v>
      </c>
      <c r="G21" s="7" cm="1">
        <f t="array" ref="G21">INDEX(profiles_creation!G$2:G$49,INT((ROW(G21)-1)/2))</f>
        <v>2.1698579267227598</v>
      </c>
      <c r="H21" s="7" cm="1">
        <f t="array" ref="H21">INDEX(profiles_creation!H$2:H$49,INT((ROW(H21)-1)/2))</f>
        <v>32.214675063691899</v>
      </c>
      <c r="I21" s="7" cm="1">
        <f t="array" ref="I21">INDEX(profiles_creation!I$2:I$49,INT((ROW(I21)-1)/2))</f>
        <v>7.2522069367350497</v>
      </c>
    </row>
    <row r="22" spans="1:9" x14ac:dyDescent="0.3">
      <c r="A22" s="3">
        <f t="shared" si="0"/>
        <v>44562.395833333379</v>
      </c>
      <c r="B22" s="7" cm="1">
        <f t="array" ref="B22">INDEX(profiles_creation!B$2:B$49,INT((ROW(B22)-1)/2))</f>
        <v>191.5591215740555</v>
      </c>
      <c r="C22" s="7" cm="1">
        <f t="array" ref="C22">INDEX(profiles_creation!C$2:C$49,INT((ROW(C22)-1)/2))</f>
        <v>349.44388098049154</v>
      </c>
      <c r="D22" s="7" cm="1">
        <f t="array" ref="D22">INDEX(profiles_creation!D$2:D$49,INT((ROW(D22)-1)/2))</f>
        <v>10.138196066751151</v>
      </c>
      <c r="E22" s="7" cm="1">
        <f t="array" ref="E22">INDEX(profiles_creation!E$2:E$49,INT((ROW(E22)-1)/2))</f>
        <v>14.534444825787951</v>
      </c>
      <c r="F22" s="7" cm="1">
        <f t="array" ref="F22">INDEX(profiles_creation!F$2:F$49,INT((ROW(F22)-1)/2))</f>
        <v>29.797762448006647</v>
      </c>
      <c r="G22" s="7" cm="1">
        <f t="array" ref="G22">INDEX(profiles_creation!G$2:G$49,INT((ROW(G22)-1)/2))</f>
        <v>2.1698579267227598</v>
      </c>
      <c r="H22" s="7" cm="1">
        <f t="array" ref="H22">INDEX(profiles_creation!H$2:H$49,INT((ROW(H22)-1)/2))</f>
        <v>32.214675063691899</v>
      </c>
      <c r="I22" s="7" cm="1">
        <f t="array" ref="I22">INDEX(profiles_creation!I$2:I$49,INT((ROW(I22)-1)/2))</f>
        <v>7.2522069367350497</v>
      </c>
    </row>
    <row r="23" spans="1:9" x14ac:dyDescent="0.3">
      <c r="A23" s="3">
        <f t="shared" si="0"/>
        <v>44562.416666666715</v>
      </c>
      <c r="B23" s="7" cm="1">
        <f t="array" ref="B23">INDEX(profiles_creation!B$2:B$49,INT((ROW(B23)-1)/2))</f>
        <v>295.58669518685247</v>
      </c>
      <c r="C23" s="7" cm="1">
        <f t="array" ref="C23">INDEX(profiles_creation!C$2:C$49,INT((ROW(C23)-1)/2))</f>
        <v>115.679528450915</v>
      </c>
      <c r="D23" s="7" cm="1">
        <f t="array" ref="D23">INDEX(profiles_creation!D$2:D$49,INT((ROW(D23)-1)/2))</f>
        <v>24.879103241394848</v>
      </c>
      <c r="E23" s="7" cm="1">
        <f t="array" ref="E23">INDEX(profiles_creation!E$2:E$49,INT((ROW(E23)-1)/2))</f>
        <v>39.365457952661899</v>
      </c>
      <c r="F23" s="7" cm="1">
        <f t="array" ref="F23">INDEX(profiles_creation!F$2:F$49,INT((ROW(F23)-1)/2))</f>
        <v>42.071404361963502</v>
      </c>
      <c r="G23" s="7" cm="1">
        <f t="array" ref="G23">INDEX(profiles_creation!G$2:G$49,INT((ROW(G23)-1)/2))</f>
        <v>7.5540885679005996</v>
      </c>
      <c r="H23" s="7" cm="1">
        <f t="array" ref="H23">INDEX(profiles_creation!H$2:H$49,INT((ROW(H23)-1)/2))</f>
        <v>6.0648219809037496</v>
      </c>
      <c r="I23" s="7" cm="1">
        <f t="array" ref="I23">INDEX(profiles_creation!I$2:I$49,INT((ROW(I23)-1)/2))</f>
        <v>17.212243949782501</v>
      </c>
    </row>
    <row r="24" spans="1:9" x14ac:dyDescent="0.3">
      <c r="A24" s="3">
        <f t="shared" si="0"/>
        <v>44562.437500000051</v>
      </c>
      <c r="B24" s="7" cm="1">
        <f t="array" ref="B24">INDEX(profiles_creation!B$2:B$49,INT((ROW(B24)-1)/2))</f>
        <v>295.58669518685247</v>
      </c>
      <c r="C24" s="7" cm="1">
        <f t="array" ref="C24">INDEX(profiles_creation!C$2:C$49,INT((ROW(C24)-1)/2))</f>
        <v>115.679528450915</v>
      </c>
      <c r="D24" s="7" cm="1">
        <f t="array" ref="D24">INDEX(profiles_creation!D$2:D$49,INT((ROW(D24)-1)/2))</f>
        <v>24.879103241394848</v>
      </c>
      <c r="E24" s="7" cm="1">
        <f t="array" ref="E24">INDEX(profiles_creation!E$2:E$49,INT((ROW(E24)-1)/2))</f>
        <v>39.365457952661899</v>
      </c>
      <c r="F24" s="7" cm="1">
        <f t="array" ref="F24">INDEX(profiles_creation!F$2:F$49,INT((ROW(F24)-1)/2))</f>
        <v>42.071404361963502</v>
      </c>
      <c r="G24" s="7" cm="1">
        <f t="array" ref="G24">INDEX(profiles_creation!G$2:G$49,INT((ROW(G24)-1)/2))</f>
        <v>7.5540885679005996</v>
      </c>
      <c r="H24" s="7" cm="1">
        <f t="array" ref="H24">INDEX(profiles_creation!H$2:H$49,INT((ROW(H24)-1)/2))</f>
        <v>6.0648219809037496</v>
      </c>
      <c r="I24" s="7" cm="1">
        <f t="array" ref="I24">INDEX(profiles_creation!I$2:I$49,INT((ROW(I24)-1)/2))</f>
        <v>17.212243949782501</v>
      </c>
    </row>
    <row r="25" spans="1:9" x14ac:dyDescent="0.3">
      <c r="A25" s="3">
        <f t="shared" si="0"/>
        <v>44562.458333333387</v>
      </c>
      <c r="B25" s="7" cm="1">
        <f t="array" ref="B25">INDEX(profiles_creation!B$2:B$49,INT((ROW(B25)-1)/2))</f>
        <v>142.40365469968751</v>
      </c>
      <c r="C25" s="7" cm="1">
        <f t="array" ref="C25">INDEX(profiles_creation!C$2:C$49,INT((ROW(C25)-1)/2))</f>
        <v>21.877091128298602</v>
      </c>
      <c r="D25" s="7" cm="1">
        <f t="array" ref="D25">INDEX(profiles_creation!D$2:D$49,INT((ROW(D25)-1)/2))</f>
        <v>36.86770702357785</v>
      </c>
      <c r="E25" s="7" cm="1">
        <f t="array" ref="E25">INDEX(profiles_creation!E$2:E$49,INT((ROW(E25)-1)/2))</f>
        <v>2.225914923908225</v>
      </c>
      <c r="F25" s="7" cm="1">
        <f t="array" ref="F25">INDEX(profiles_creation!F$2:F$49,INT((ROW(F25)-1)/2))</f>
        <v>25.068250480440351</v>
      </c>
      <c r="G25" s="7" cm="1">
        <f t="array" ref="G25">INDEX(profiles_creation!G$2:G$49,INT((ROW(G25)-1)/2))</f>
        <v>18.116252681980647</v>
      </c>
      <c r="H25" s="7" cm="1">
        <f t="array" ref="H25">INDEX(profiles_creation!H$2:H$49,INT((ROW(H25)-1)/2))</f>
        <v>29.897647084137148</v>
      </c>
      <c r="I25" s="7" cm="1">
        <f t="array" ref="I25">INDEX(profiles_creation!I$2:I$49,INT((ROW(I25)-1)/2))</f>
        <v>14.492097950783201</v>
      </c>
    </row>
    <row r="26" spans="1:9" x14ac:dyDescent="0.3">
      <c r="A26" s="3">
        <f t="shared" si="0"/>
        <v>44562.479166666722</v>
      </c>
      <c r="B26" s="7" cm="1">
        <f t="array" ref="B26">INDEX(profiles_creation!B$2:B$49,INT((ROW(B26)-1)/2))</f>
        <v>142.40365469968751</v>
      </c>
      <c r="C26" s="7" cm="1">
        <f t="array" ref="C26">INDEX(profiles_creation!C$2:C$49,INT((ROW(C26)-1)/2))</f>
        <v>21.877091128298602</v>
      </c>
      <c r="D26" s="7" cm="1">
        <f t="array" ref="D26">INDEX(profiles_creation!D$2:D$49,INT((ROW(D26)-1)/2))</f>
        <v>36.86770702357785</v>
      </c>
      <c r="E26" s="7" cm="1">
        <f t="array" ref="E26">INDEX(profiles_creation!E$2:E$49,INT((ROW(E26)-1)/2))</f>
        <v>2.225914923908225</v>
      </c>
      <c r="F26" s="7" cm="1">
        <f t="array" ref="F26">INDEX(profiles_creation!F$2:F$49,INT((ROW(F26)-1)/2))</f>
        <v>25.068250480440351</v>
      </c>
      <c r="G26" s="7" cm="1">
        <f t="array" ref="G26">INDEX(profiles_creation!G$2:G$49,INT((ROW(G26)-1)/2))</f>
        <v>18.116252681980647</v>
      </c>
      <c r="H26" s="7" cm="1">
        <f t="array" ref="H26">INDEX(profiles_creation!H$2:H$49,INT((ROW(H26)-1)/2))</f>
        <v>29.897647084137148</v>
      </c>
      <c r="I26" s="7" cm="1">
        <f t="array" ref="I26">INDEX(profiles_creation!I$2:I$49,INT((ROW(I26)-1)/2))</f>
        <v>14.492097950783201</v>
      </c>
    </row>
    <row r="27" spans="1:9" x14ac:dyDescent="0.3">
      <c r="A27" s="3">
        <f t="shared" si="0"/>
        <v>44562.500000000058</v>
      </c>
      <c r="B27" s="7" cm="1">
        <f t="array" ref="B27">INDEX(profiles_creation!B$2:B$49,INT((ROW(B27)-1)/2))</f>
        <v>135.98605146444299</v>
      </c>
      <c r="C27" s="7" cm="1">
        <f t="array" ref="C27">INDEX(profiles_creation!C$2:C$49,INT((ROW(C27)-1)/2))</f>
        <v>169.68391061784399</v>
      </c>
      <c r="D27" s="7" cm="1">
        <f t="array" ref="D27">INDEX(profiles_creation!D$2:D$49,INT((ROW(D27)-1)/2))</f>
        <v>43.380098557080402</v>
      </c>
      <c r="E27" s="7" cm="1">
        <f t="array" ref="E27">INDEX(profiles_creation!E$2:E$49,INT((ROW(E27)-1)/2))</f>
        <v>44.447048370940301</v>
      </c>
      <c r="F27" s="7" cm="1">
        <f t="array" ref="F27">INDEX(profiles_creation!F$2:F$49,INT((ROW(F27)-1)/2))</f>
        <v>38.979297681127449</v>
      </c>
      <c r="G27" s="7" cm="1">
        <f t="array" ref="G27">INDEX(profiles_creation!G$2:G$49,INT((ROW(G27)-1)/2))</f>
        <v>37.11415249104455</v>
      </c>
      <c r="H27" s="7" cm="1">
        <f t="array" ref="H27">INDEX(profiles_creation!H$2:H$49,INT((ROW(H27)-1)/2))</f>
        <v>7.6933698691567001</v>
      </c>
      <c r="I27" s="7" cm="1">
        <f t="array" ref="I27">INDEX(profiles_creation!I$2:I$49,INT((ROW(I27)-1)/2))</f>
        <v>1.3686658934214349</v>
      </c>
    </row>
    <row r="28" spans="1:9" x14ac:dyDescent="0.3">
      <c r="A28" s="3">
        <f t="shared" si="0"/>
        <v>44562.520833333394</v>
      </c>
      <c r="B28" s="7" cm="1">
        <f t="array" ref="B28">INDEX(profiles_creation!B$2:B$49,INT((ROW(B28)-1)/2))</f>
        <v>135.98605146444299</v>
      </c>
      <c r="C28" s="7" cm="1">
        <f t="array" ref="C28">INDEX(profiles_creation!C$2:C$49,INT((ROW(C28)-1)/2))</f>
        <v>169.68391061784399</v>
      </c>
      <c r="D28" s="7" cm="1">
        <f t="array" ref="D28">INDEX(profiles_creation!D$2:D$49,INT((ROW(D28)-1)/2))</f>
        <v>43.380098557080402</v>
      </c>
      <c r="E28" s="7" cm="1">
        <f t="array" ref="E28">INDEX(profiles_creation!E$2:E$49,INT((ROW(E28)-1)/2))</f>
        <v>44.447048370940301</v>
      </c>
      <c r="F28" s="7" cm="1">
        <f t="array" ref="F28">INDEX(profiles_creation!F$2:F$49,INT((ROW(F28)-1)/2))</f>
        <v>38.979297681127449</v>
      </c>
      <c r="G28" s="7" cm="1">
        <f t="array" ref="G28">INDEX(profiles_creation!G$2:G$49,INT((ROW(G28)-1)/2))</f>
        <v>37.11415249104455</v>
      </c>
      <c r="H28" s="7" cm="1">
        <f t="array" ref="H28">INDEX(profiles_creation!H$2:H$49,INT((ROW(H28)-1)/2))</f>
        <v>7.6933698691567001</v>
      </c>
      <c r="I28" s="7" cm="1">
        <f t="array" ref="I28">INDEX(profiles_creation!I$2:I$49,INT((ROW(I28)-1)/2))</f>
        <v>1.3686658934214349</v>
      </c>
    </row>
    <row r="29" spans="1:9" x14ac:dyDescent="0.3">
      <c r="A29" s="3">
        <f t="shared" si="0"/>
        <v>44562.54166666673</v>
      </c>
      <c r="B29" s="7" cm="1">
        <f t="array" ref="B29">INDEX(profiles_creation!B$2:B$49,INT((ROW(B29)-1)/2))</f>
        <v>208.947084055647</v>
      </c>
      <c r="C29" s="7" cm="1">
        <f t="array" ref="C29">INDEX(profiles_creation!C$2:C$49,INT((ROW(C29)-1)/2))</f>
        <v>176.77649551666849</v>
      </c>
      <c r="D29" s="7" cm="1">
        <f t="array" ref="D29">INDEX(profiles_creation!D$2:D$49,INT((ROW(D29)-1)/2))</f>
        <v>33.949452850376652</v>
      </c>
      <c r="E29" s="7" cm="1">
        <f t="array" ref="E29">INDEX(profiles_creation!E$2:E$49,INT((ROW(E29)-1)/2))</f>
        <v>24.447587311587249</v>
      </c>
      <c r="F29" s="7" cm="1">
        <f t="array" ref="F29">INDEX(profiles_creation!F$2:F$49,INT((ROW(F29)-1)/2))</f>
        <v>11.777519504424451</v>
      </c>
      <c r="G29" s="7" cm="1">
        <f t="array" ref="G29">INDEX(profiles_creation!G$2:G$49,INT((ROW(G29)-1)/2))</f>
        <v>31.753817032572602</v>
      </c>
      <c r="H29" s="7" cm="1">
        <f t="array" ref="H29">INDEX(profiles_creation!H$2:H$49,INT((ROW(H29)-1)/2))</f>
        <v>11.06707594288185</v>
      </c>
      <c r="I29" s="7" cm="1">
        <f t="array" ref="I29">INDEX(profiles_creation!I$2:I$49,INT((ROW(I29)-1)/2))</f>
        <v>11.417938080505099</v>
      </c>
    </row>
    <row r="30" spans="1:9" x14ac:dyDescent="0.3">
      <c r="A30" s="3">
        <f t="shared" si="0"/>
        <v>44562.562500000065</v>
      </c>
      <c r="B30" s="7" cm="1">
        <f t="array" ref="B30">INDEX(profiles_creation!B$2:B$49,INT((ROW(B30)-1)/2))</f>
        <v>208.947084055647</v>
      </c>
      <c r="C30" s="7" cm="1">
        <f t="array" ref="C30">INDEX(profiles_creation!C$2:C$49,INT((ROW(C30)-1)/2))</f>
        <v>176.77649551666849</v>
      </c>
      <c r="D30" s="7" cm="1">
        <f t="array" ref="D30">INDEX(profiles_creation!D$2:D$49,INT((ROW(D30)-1)/2))</f>
        <v>33.949452850376652</v>
      </c>
      <c r="E30" s="7" cm="1">
        <f t="array" ref="E30">INDEX(profiles_creation!E$2:E$49,INT((ROW(E30)-1)/2))</f>
        <v>24.447587311587249</v>
      </c>
      <c r="F30" s="7" cm="1">
        <f t="array" ref="F30">INDEX(profiles_creation!F$2:F$49,INT((ROW(F30)-1)/2))</f>
        <v>11.777519504424451</v>
      </c>
      <c r="G30" s="7" cm="1">
        <f t="array" ref="G30">INDEX(profiles_creation!G$2:G$49,INT((ROW(G30)-1)/2))</f>
        <v>31.753817032572602</v>
      </c>
      <c r="H30" s="7" cm="1">
        <f t="array" ref="H30">INDEX(profiles_creation!H$2:H$49,INT((ROW(H30)-1)/2))</f>
        <v>11.06707594288185</v>
      </c>
      <c r="I30" s="7" cm="1">
        <f t="array" ref="I30">INDEX(profiles_creation!I$2:I$49,INT((ROW(I30)-1)/2))</f>
        <v>11.417938080505099</v>
      </c>
    </row>
    <row r="31" spans="1:9" x14ac:dyDescent="0.3">
      <c r="A31" s="3">
        <f t="shared" si="0"/>
        <v>44562.583333333401</v>
      </c>
      <c r="B31" s="7" cm="1">
        <f t="array" ref="B31">INDEX(profiles_creation!B$2:B$49,INT((ROW(B31)-1)/2))</f>
        <v>181.84699498189349</v>
      </c>
      <c r="C31" s="7" cm="1">
        <f t="array" ref="C31">INDEX(profiles_creation!C$2:C$49,INT((ROW(C31)-1)/2))</f>
        <v>94.768277134647505</v>
      </c>
      <c r="D31" s="7" cm="1">
        <f t="array" ref="D31">INDEX(profiles_creation!D$2:D$49,INT((ROW(D31)-1)/2))</f>
        <v>49.782778189994502</v>
      </c>
      <c r="E31" s="7" cm="1">
        <f t="array" ref="E31">INDEX(profiles_creation!E$2:E$49,INT((ROW(E31)-1)/2))</f>
        <v>21.695097261732247</v>
      </c>
      <c r="F31" s="7" cm="1">
        <f t="array" ref="F31">INDEX(profiles_creation!F$2:F$49,INT((ROW(F31)-1)/2))</f>
        <v>3.70744931917499</v>
      </c>
      <c r="G31" s="7" cm="1">
        <f t="array" ref="G31">INDEX(profiles_creation!G$2:G$49,INT((ROW(G31)-1)/2))</f>
        <v>22.713283479434651</v>
      </c>
      <c r="H31" s="7" cm="1">
        <f t="array" ref="H31">INDEX(profiles_creation!H$2:H$49,INT((ROW(H31)-1)/2))</f>
        <v>13.475341072005449</v>
      </c>
      <c r="I31" s="7" cm="1">
        <f t="array" ref="I31">INDEX(profiles_creation!I$2:I$49,INT((ROW(I31)-1)/2))</f>
        <v>16.021186417961001</v>
      </c>
    </row>
    <row r="32" spans="1:9" x14ac:dyDescent="0.3">
      <c r="A32" s="3">
        <f t="shared" si="0"/>
        <v>44562.604166666737</v>
      </c>
      <c r="B32" s="7" cm="1">
        <f t="array" ref="B32">INDEX(profiles_creation!B$2:B$49,INT((ROW(B32)-1)/2))</f>
        <v>181.84699498189349</v>
      </c>
      <c r="C32" s="7" cm="1">
        <f t="array" ref="C32">INDEX(profiles_creation!C$2:C$49,INT((ROW(C32)-1)/2))</f>
        <v>94.768277134647505</v>
      </c>
      <c r="D32" s="7" cm="1">
        <f t="array" ref="D32">INDEX(profiles_creation!D$2:D$49,INT((ROW(D32)-1)/2))</f>
        <v>49.782778189994502</v>
      </c>
      <c r="E32" s="7" cm="1">
        <f t="array" ref="E32">INDEX(profiles_creation!E$2:E$49,INT((ROW(E32)-1)/2))</f>
        <v>21.695097261732247</v>
      </c>
      <c r="F32" s="7" cm="1">
        <f t="array" ref="F32">INDEX(profiles_creation!F$2:F$49,INT((ROW(F32)-1)/2))</f>
        <v>3.70744931917499</v>
      </c>
      <c r="G32" s="7" cm="1">
        <f t="array" ref="G32">INDEX(profiles_creation!G$2:G$49,INT((ROW(G32)-1)/2))</f>
        <v>22.713283479434651</v>
      </c>
      <c r="H32" s="7" cm="1">
        <f t="array" ref="H32">INDEX(profiles_creation!H$2:H$49,INT((ROW(H32)-1)/2))</f>
        <v>13.475341072005449</v>
      </c>
      <c r="I32" s="7" cm="1">
        <f t="array" ref="I32">INDEX(profiles_creation!I$2:I$49,INT((ROW(I32)-1)/2))</f>
        <v>16.021186417961001</v>
      </c>
    </row>
    <row r="33" spans="1:9" x14ac:dyDescent="0.3">
      <c r="A33" s="3">
        <f t="shared" si="0"/>
        <v>44562.625000000073</v>
      </c>
      <c r="B33" s="7" cm="1">
        <f t="array" ref="B33">INDEX(profiles_creation!B$2:B$49,INT((ROW(B33)-1)/2))</f>
        <v>89.644930677771995</v>
      </c>
      <c r="C33" s="7" cm="1">
        <f t="array" ref="C33">INDEX(profiles_creation!C$2:C$49,INT((ROW(C33)-1)/2))</f>
        <v>207.09224364177348</v>
      </c>
      <c r="D33" s="7" cm="1">
        <f t="array" ref="D33">INDEX(profiles_creation!D$2:D$49,INT((ROW(D33)-1)/2))</f>
        <v>17.88168328322725</v>
      </c>
      <c r="E33" s="7" cm="1">
        <f t="array" ref="E33">INDEX(profiles_creation!E$2:E$49,INT((ROW(E33)-1)/2))</f>
        <v>25.932650751017199</v>
      </c>
      <c r="F33" s="7" cm="1">
        <f t="array" ref="F33">INDEX(profiles_creation!F$2:F$49,INT((ROW(F33)-1)/2))</f>
        <v>5.7685250380233999</v>
      </c>
      <c r="G33" s="7" cm="1">
        <f t="array" ref="G33">INDEX(profiles_creation!G$2:G$49,INT((ROW(G33)-1)/2))</f>
        <v>7.9620087193882503</v>
      </c>
      <c r="H33" s="7" cm="1">
        <f t="array" ref="H33">INDEX(profiles_creation!H$2:H$49,INT((ROW(H33)-1)/2))</f>
        <v>23.852924208544849</v>
      </c>
      <c r="I33" s="7" cm="1">
        <f t="array" ref="I33">INDEX(profiles_creation!I$2:I$49,INT((ROW(I33)-1)/2))</f>
        <v>21.7746678352377</v>
      </c>
    </row>
    <row r="34" spans="1:9" x14ac:dyDescent="0.3">
      <c r="A34" s="3">
        <f t="shared" si="0"/>
        <v>44562.645833333409</v>
      </c>
      <c r="B34" s="7" cm="1">
        <f t="array" ref="B34">INDEX(profiles_creation!B$2:B$49,INT((ROW(B34)-1)/2))</f>
        <v>89.644930677771995</v>
      </c>
      <c r="C34" s="7" cm="1">
        <f t="array" ref="C34">INDEX(profiles_creation!C$2:C$49,INT((ROW(C34)-1)/2))</f>
        <v>207.09224364177348</v>
      </c>
      <c r="D34" s="7" cm="1">
        <f t="array" ref="D34">INDEX(profiles_creation!D$2:D$49,INT((ROW(D34)-1)/2))</f>
        <v>17.88168328322725</v>
      </c>
      <c r="E34" s="7" cm="1">
        <f t="array" ref="E34">INDEX(profiles_creation!E$2:E$49,INT((ROW(E34)-1)/2))</f>
        <v>25.932650751017199</v>
      </c>
      <c r="F34" s="7" cm="1">
        <f t="array" ref="F34">INDEX(profiles_creation!F$2:F$49,INT((ROW(F34)-1)/2))</f>
        <v>5.7685250380233999</v>
      </c>
      <c r="G34" s="7" cm="1">
        <f t="array" ref="G34">INDEX(profiles_creation!G$2:G$49,INT((ROW(G34)-1)/2))</f>
        <v>7.9620087193882503</v>
      </c>
      <c r="H34" s="7" cm="1">
        <f t="array" ref="H34">INDEX(profiles_creation!H$2:H$49,INT((ROW(H34)-1)/2))</f>
        <v>23.852924208544849</v>
      </c>
      <c r="I34" s="7" cm="1">
        <f t="array" ref="I34">INDEX(profiles_creation!I$2:I$49,INT((ROW(I34)-1)/2))</f>
        <v>21.7746678352377</v>
      </c>
    </row>
    <row r="35" spans="1:9" x14ac:dyDescent="0.3">
      <c r="A35" s="3">
        <f t="shared" si="0"/>
        <v>44562.666666666744</v>
      </c>
      <c r="B35" s="7" cm="1">
        <f t="array" ref="B35">INDEX(profiles_creation!B$2:B$49,INT((ROW(B35)-1)/2))</f>
        <v>86.238786687498987</v>
      </c>
      <c r="C35" s="7" cm="1">
        <f t="array" ref="C35">INDEX(profiles_creation!C$2:C$49,INT((ROW(C35)-1)/2))</f>
        <v>293.49394066997002</v>
      </c>
      <c r="D35" s="7" cm="1">
        <f t="array" ref="D35">INDEX(profiles_creation!D$2:D$49,INT((ROW(D35)-1)/2))</f>
        <v>11.668530685371501</v>
      </c>
      <c r="E35" s="7" cm="1">
        <f t="array" ref="E35">INDEX(profiles_creation!E$2:E$49,INT((ROW(E35)-1)/2))</f>
        <v>3.2115967899839597</v>
      </c>
      <c r="F35" s="7" cm="1">
        <f t="array" ref="F35">INDEX(profiles_creation!F$2:F$49,INT((ROW(F35)-1)/2))</f>
        <v>3.2601058191547598</v>
      </c>
      <c r="G35" s="7" cm="1">
        <f t="array" ref="G35">INDEX(profiles_creation!G$2:G$49,INT((ROW(G35)-1)/2))</f>
        <v>18.147196881748449</v>
      </c>
      <c r="H35" s="7" cm="1">
        <f t="array" ref="H35">INDEX(profiles_creation!H$2:H$49,INT((ROW(H35)-1)/2))</f>
        <v>26.70163794576645</v>
      </c>
      <c r="I35" s="7" cm="1">
        <f t="array" ref="I35">INDEX(profiles_creation!I$2:I$49,INT((ROW(I35)-1)/2))</f>
        <v>7.2052768923937007</v>
      </c>
    </row>
    <row r="36" spans="1:9" x14ac:dyDescent="0.3">
      <c r="A36" s="3">
        <f t="shared" si="0"/>
        <v>44562.68750000008</v>
      </c>
      <c r="B36" s="7" cm="1">
        <f t="array" ref="B36">INDEX(profiles_creation!B$2:B$49,INT((ROW(B36)-1)/2))</f>
        <v>86.238786687498987</v>
      </c>
      <c r="C36" s="7" cm="1">
        <f t="array" ref="C36">INDEX(profiles_creation!C$2:C$49,INT((ROW(C36)-1)/2))</f>
        <v>293.49394066997002</v>
      </c>
      <c r="D36" s="7" cm="1">
        <f t="array" ref="D36">INDEX(profiles_creation!D$2:D$49,INT((ROW(D36)-1)/2))</f>
        <v>11.668530685371501</v>
      </c>
      <c r="E36" s="7" cm="1">
        <f t="array" ref="E36">INDEX(profiles_creation!E$2:E$49,INT((ROW(E36)-1)/2))</f>
        <v>3.2115967899839597</v>
      </c>
      <c r="F36" s="7" cm="1">
        <f t="array" ref="F36">INDEX(profiles_creation!F$2:F$49,INT((ROW(F36)-1)/2))</f>
        <v>3.2601058191547598</v>
      </c>
      <c r="G36" s="7" cm="1">
        <f t="array" ref="G36">INDEX(profiles_creation!G$2:G$49,INT((ROW(G36)-1)/2))</f>
        <v>18.147196881748449</v>
      </c>
      <c r="H36" s="7" cm="1">
        <f t="array" ref="H36">INDEX(profiles_creation!H$2:H$49,INT((ROW(H36)-1)/2))</f>
        <v>26.70163794576645</v>
      </c>
      <c r="I36" s="7" cm="1">
        <f t="array" ref="I36">INDEX(profiles_creation!I$2:I$49,INT((ROW(I36)-1)/2))</f>
        <v>7.2052768923937007</v>
      </c>
    </row>
    <row r="37" spans="1:9" x14ac:dyDescent="0.3">
      <c r="A37" s="3">
        <f t="shared" si="0"/>
        <v>44562.708333333416</v>
      </c>
      <c r="B37" s="7" cm="1">
        <f t="array" ref="B37">INDEX(profiles_creation!B$2:B$49,INT((ROW(B37)-1)/2))</f>
        <v>108.47817105691701</v>
      </c>
      <c r="C37" s="7" cm="1">
        <f t="array" ref="C37">INDEX(profiles_creation!C$2:C$49,INT((ROW(C37)-1)/2))</f>
        <v>299.53254846493252</v>
      </c>
      <c r="D37" s="7" cm="1">
        <f t="array" ref="D37">INDEX(profiles_creation!D$2:D$49,INT((ROW(D37)-1)/2))</f>
        <v>4.4866979436291698</v>
      </c>
      <c r="E37" s="7" cm="1">
        <f t="array" ref="E37">INDEX(profiles_creation!E$2:E$49,INT((ROW(E37)-1)/2))</f>
        <v>8.3340255382288504</v>
      </c>
      <c r="F37" s="7" cm="1">
        <f t="array" ref="F37">INDEX(profiles_creation!F$2:F$49,INT((ROW(F37)-1)/2))</f>
        <v>6.7228344704266991</v>
      </c>
      <c r="G37" s="7" cm="1">
        <f t="array" ref="G37">INDEX(profiles_creation!G$2:G$49,INT((ROW(G37)-1)/2))</f>
        <v>31.86622254934835</v>
      </c>
      <c r="H37" s="7" cm="1">
        <f t="array" ref="H37">INDEX(profiles_creation!H$2:H$49,INT((ROW(H37)-1)/2))</f>
        <v>2.9791155856932052</v>
      </c>
      <c r="I37" s="7" cm="1">
        <f t="array" ref="I37">INDEX(profiles_creation!I$2:I$49,INT((ROW(I37)-1)/2))</f>
        <v>5.3483354798130502</v>
      </c>
    </row>
    <row r="38" spans="1:9" x14ac:dyDescent="0.3">
      <c r="A38" s="3">
        <f t="shared" si="0"/>
        <v>44562.729166666752</v>
      </c>
      <c r="B38" s="7" cm="1">
        <f t="array" ref="B38">INDEX(profiles_creation!B$2:B$49,INT((ROW(B38)-1)/2))</f>
        <v>108.47817105691701</v>
      </c>
      <c r="C38" s="7" cm="1">
        <f t="array" ref="C38">INDEX(profiles_creation!C$2:C$49,INT((ROW(C38)-1)/2))</f>
        <v>299.53254846493252</v>
      </c>
      <c r="D38" s="7" cm="1">
        <f t="array" ref="D38">INDEX(profiles_creation!D$2:D$49,INT((ROW(D38)-1)/2))</f>
        <v>4.4866979436291698</v>
      </c>
      <c r="E38" s="7" cm="1">
        <f t="array" ref="E38">INDEX(profiles_creation!E$2:E$49,INT((ROW(E38)-1)/2))</f>
        <v>8.3340255382288504</v>
      </c>
      <c r="F38" s="7" cm="1">
        <f t="array" ref="F38">INDEX(profiles_creation!F$2:F$49,INT((ROW(F38)-1)/2))</f>
        <v>6.7228344704266991</v>
      </c>
      <c r="G38" s="7" cm="1">
        <f t="array" ref="G38">INDEX(profiles_creation!G$2:G$49,INT((ROW(G38)-1)/2))</f>
        <v>31.86622254934835</v>
      </c>
      <c r="H38" s="7" cm="1">
        <f t="array" ref="H38">INDEX(profiles_creation!H$2:H$49,INT((ROW(H38)-1)/2))</f>
        <v>2.9791155856932052</v>
      </c>
      <c r="I38" s="7" cm="1">
        <f t="array" ref="I38">INDEX(profiles_creation!I$2:I$49,INT((ROW(I38)-1)/2))</f>
        <v>5.3483354798130502</v>
      </c>
    </row>
    <row r="39" spans="1:9" x14ac:dyDescent="0.3">
      <c r="A39" s="3">
        <f t="shared" si="0"/>
        <v>44562.750000000087</v>
      </c>
      <c r="B39" s="7" cm="1">
        <f t="array" ref="B39">INDEX(profiles_creation!B$2:B$49,INT((ROW(B39)-1)/2))</f>
        <v>166.75213689332949</v>
      </c>
      <c r="C39" s="7" cm="1">
        <f t="array" ref="C39">INDEX(profiles_creation!C$2:C$49,INT((ROW(C39)-1)/2))</f>
        <v>87.526614100929493</v>
      </c>
      <c r="D39" s="7" cm="1">
        <f t="array" ref="D39">INDEX(profiles_creation!D$2:D$49,INT((ROW(D39)-1)/2))</f>
        <v>3.1713610125444953</v>
      </c>
      <c r="E39" s="7" cm="1">
        <f t="array" ref="E39">INDEX(profiles_creation!E$2:E$49,INT((ROW(E39)-1)/2))</f>
        <v>16.575352417107251</v>
      </c>
      <c r="F39" s="7" cm="1">
        <f t="array" ref="F39">INDEX(profiles_creation!F$2:F$49,INT((ROW(F39)-1)/2))</f>
        <v>20.779384531422501</v>
      </c>
      <c r="G39" s="7" cm="1">
        <f t="array" ref="G39">INDEX(profiles_creation!G$2:G$49,INT((ROW(G39)-1)/2))</f>
        <v>38.107705208961697</v>
      </c>
      <c r="H39" s="7" cm="1">
        <f t="array" ref="H39">INDEX(profiles_creation!H$2:H$49,INT((ROW(H39)-1)/2))</f>
        <v>25.016413952721201</v>
      </c>
      <c r="I39" s="7" cm="1">
        <f t="array" ref="I39">INDEX(profiles_creation!I$2:I$49,INT((ROW(I39)-1)/2))</f>
        <v>10.881664988415249</v>
      </c>
    </row>
    <row r="40" spans="1:9" x14ac:dyDescent="0.3">
      <c r="A40" s="3">
        <f t="shared" si="0"/>
        <v>44562.770833333423</v>
      </c>
      <c r="B40" s="7" cm="1">
        <f t="array" ref="B40">INDEX(profiles_creation!B$2:B$49,INT((ROW(B40)-1)/2))</f>
        <v>166.75213689332949</v>
      </c>
      <c r="C40" s="7" cm="1">
        <f t="array" ref="C40">INDEX(profiles_creation!C$2:C$49,INT((ROW(C40)-1)/2))</f>
        <v>87.526614100929493</v>
      </c>
      <c r="D40" s="7" cm="1">
        <f t="array" ref="D40">INDEX(profiles_creation!D$2:D$49,INT((ROW(D40)-1)/2))</f>
        <v>3.1713610125444953</v>
      </c>
      <c r="E40" s="7" cm="1">
        <f t="array" ref="E40">INDEX(profiles_creation!E$2:E$49,INT((ROW(E40)-1)/2))</f>
        <v>16.575352417107251</v>
      </c>
      <c r="F40" s="7" cm="1">
        <f t="array" ref="F40">INDEX(profiles_creation!F$2:F$49,INT((ROW(F40)-1)/2))</f>
        <v>20.779384531422501</v>
      </c>
      <c r="G40" s="7" cm="1">
        <f t="array" ref="G40">INDEX(profiles_creation!G$2:G$49,INT((ROW(G40)-1)/2))</f>
        <v>38.107705208961697</v>
      </c>
      <c r="H40" s="7" cm="1">
        <f t="array" ref="H40">INDEX(profiles_creation!H$2:H$49,INT((ROW(H40)-1)/2))</f>
        <v>25.016413952721201</v>
      </c>
      <c r="I40" s="7" cm="1">
        <f t="array" ref="I40">INDEX(profiles_creation!I$2:I$49,INT((ROW(I40)-1)/2))</f>
        <v>10.881664988415249</v>
      </c>
    </row>
    <row r="41" spans="1:9" x14ac:dyDescent="0.3">
      <c r="A41" s="3">
        <f t="shared" si="0"/>
        <v>44562.791666666759</v>
      </c>
      <c r="B41" s="7" cm="1">
        <f t="array" ref="B41">INDEX(profiles_creation!B$2:B$49,INT((ROW(B41)-1)/2))</f>
        <v>101.1846329701595</v>
      </c>
      <c r="C41" s="7" cm="1">
        <f t="array" ref="C41">INDEX(profiles_creation!C$2:C$49,INT((ROW(C41)-1)/2))</f>
        <v>62.745897146429002</v>
      </c>
      <c r="D41" s="7" cm="1">
        <f t="array" ref="D41">INDEX(profiles_creation!D$2:D$49,INT((ROW(D41)-1)/2))</f>
        <v>46.551001757924993</v>
      </c>
      <c r="E41" s="7" cm="1">
        <f t="array" ref="E41">INDEX(profiles_creation!E$2:E$49,INT((ROW(E41)-1)/2))</f>
        <v>20.743335449446949</v>
      </c>
      <c r="F41" s="7" cm="1">
        <f t="array" ref="F41">INDEX(profiles_creation!F$2:F$49,INT((ROW(F41)-1)/2))</f>
        <v>41.6476738106551</v>
      </c>
      <c r="G41" s="7" cm="1">
        <f t="array" ref="G41">INDEX(profiles_creation!G$2:G$49,INT((ROW(G41)-1)/2))</f>
        <v>30.434606285484552</v>
      </c>
      <c r="H41" s="7" cm="1">
        <f t="array" ref="H41">INDEX(profiles_creation!H$2:H$49,INT((ROW(H41)-1)/2))</f>
        <v>0.22382241433921701</v>
      </c>
      <c r="I41" s="7" cm="1">
        <f t="array" ref="I41">INDEX(profiles_creation!I$2:I$49,INT((ROW(I41)-1)/2))</f>
        <v>8.1500039867009999</v>
      </c>
    </row>
    <row r="42" spans="1:9" x14ac:dyDescent="0.3">
      <c r="A42" s="3">
        <f t="shared" si="0"/>
        <v>44562.812500000095</v>
      </c>
      <c r="B42" s="7" cm="1">
        <f t="array" ref="B42">INDEX(profiles_creation!B$2:B$49,INT((ROW(B42)-1)/2))</f>
        <v>101.1846329701595</v>
      </c>
      <c r="C42" s="7" cm="1">
        <f t="array" ref="C42">INDEX(profiles_creation!C$2:C$49,INT((ROW(C42)-1)/2))</f>
        <v>62.745897146429002</v>
      </c>
      <c r="D42" s="7" cm="1">
        <f t="array" ref="D42">INDEX(profiles_creation!D$2:D$49,INT((ROW(D42)-1)/2))</f>
        <v>46.551001757924993</v>
      </c>
      <c r="E42" s="7" cm="1">
        <f t="array" ref="E42">INDEX(profiles_creation!E$2:E$49,INT((ROW(E42)-1)/2))</f>
        <v>20.743335449446949</v>
      </c>
      <c r="F42" s="7" cm="1">
        <f t="array" ref="F42">INDEX(profiles_creation!F$2:F$49,INT((ROW(F42)-1)/2))</f>
        <v>41.6476738106551</v>
      </c>
      <c r="G42" s="7" cm="1">
        <f t="array" ref="G42">INDEX(profiles_creation!G$2:G$49,INT((ROW(G42)-1)/2))</f>
        <v>30.434606285484552</v>
      </c>
      <c r="H42" s="7" cm="1">
        <f t="array" ref="H42">INDEX(profiles_creation!H$2:H$49,INT((ROW(H42)-1)/2))</f>
        <v>0.22382241433921701</v>
      </c>
      <c r="I42" s="7" cm="1">
        <f t="array" ref="I42">INDEX(profiles_creation!I$2:I$49,INT((ROW(I42)-1)/2))</f>
        <v>8.1500039867009999</v>
      </c>
    </row>
    <row r="43" spans="1:9" x14ac:dyDescent="0.3">
      <c r="A43" s="3">
        <f t="shared" si="0"/>
        <v>44562.83333333343</v>
      </c>
      <c r="B43" s="7" cm="1">
        <f t="array" ref="B43">INDEX(profiles_creation!B$2:B$49,INT((ROW(B43)-1)/2))</f>
        <v>77.053749500659507</v>
      </c>
      <c r="C43" s="7" cm="1">
        <f t="array" ref="C43">INDEX(profiles_creation!C$2:C$49,INT((ROW(C43)-1)/2))</f>
        <v>53.452696765957</v>
      </c>
      <c r="D43" s="7" cm="1">
        <f t="array" ref="D43">INDEX(profiles_creation!D$2:D$49,INT((ROW(D43)-1)/2))</f>
        <v>15.145963413823999</v>
      </c>
      <c r="E43" s="7" cm="1">
        <f t="array" ref="E43">INDEX(profiles_creation!E$2:E$49,INT((ROW(E43)-1)/2))</f>
        <v>19.619231377387948</v>
      </c>
      <c r="F43" s="7" cm="1">
        <f t="array" ref="F43">INDEX(profiles_creation!F$2:F$49,INT((ROW(F43)-1)/2))</f>
        <v>25.98958648543535</v>
      </c>
      <c r="G43" s="7" cm="1">
        <f t="array" ref="G43">INDEX(profiles_creation!G$2:G$49,INT((ROW(G43)-1)/2))</f>
        <v>28.567679286657949</v>
      </c>
      <c r="H43" s="7" cm="1">
        <f t="array" ref="H43">INDEX(profiles_creation!H$2:H$49,INT((ROW(H43)-1)/2))</f>
        <v>32.031077560445553</v>
      </c>
      <c r="I43" s="7" cm="1">
        <f t="array" ref="I43">INDEX(profiles_creation!I$2:I$49,INT((ROW(I43)-1)/2))</f>
        <v>26.956796269977652</v>
      </c>
    </row>
    <row r="44" spans="1:9" x14ac:dyDescent="0.3">
      <c r="A44" s="3">
        <f t="shared" si="0"/>
        <v>44562.854166666766</v>
      </c>
      <c r="B44" s="7" cm="1">
        <f t="array" ref="B44">INDEX(profiles_creation!B$2:B$49,INT((ROW(B44)-1)/2))</f>
        <v>77.053749500659507</v>
      </c>
      <c r="C44" s="7" cm="1">
        <f t="array" ref="C44">INDEX(profiles_creation!C$2:C$49,INT((ROW(C44)-1)/2))</f>
        <v>53.452696765957</v>
      </c>
      <c r="D44" s="7" cm="1">
        <f t="array" ref="D44">INDEX(profiles_creation!D$2:D$49,INT((ROW(D44)-1)/2))</f>
        <v>15.145963413823999</v>
      </c>
      <c r="E44" s="7" cm="1">
        <f t="array" ref="E44">INDEX(profiles_creation!E$2:E$49,INT((ROW(E44)-1)/2))</f>
        <v>19.619231377387948</v>
      </c>
      <c r="F44" s="7" cm="1">
        <f t="array" ref="F44">INDEX(profiles_creation!F$2:F$49,INT((ROW(F44)-1)/2))</f>
        <v>25.98958648543535</v>
      </c>
      <c r="G44" s="7" cm="1">
        <f t="array" ref="G44">INDEX(profiles_creation!G$2:G$49,INT((ROW(G44)-1)/2))</f>
        <v>28.567679286657949</v>
      </c>
      <c r="H44" s="7" cm="1">
        <f t="array" ref="H44">INDEX(profiles_creation!H$2:H$49,INT((ROW(H44)-1)/2))</f>
        <v>32.031077560445553</v>
      </c>
      <c r="I44" s="7" cm="1">
        <f t="array" ref="I44">INDEX(profiles_creation!I$2:I$49,INT((ROW(I44)-1)/2))</f>
        <v>26.956796269977652</v>
      </c>
    </row>
    <row r="45" spans="1:9" x14ac:dyDescent="0.3">
      <c r="A45" s="3">
        <f t="shared" si="0"/>
        <v>44562.875000000102</v>
      </c>
      <c r="B45" s="7" cm="1">
        <f t="array" ref="B45">INDEX(profiles_creation!B$2:B$49,INT((ROW(B45)-1)/2))</f>
        <v>232.79887354147948</v>
      </c>
      <c r="C45" s="7" cm="1">
        <f t="array" ref="C45">INDEX(profiles_creation!C$2:C$49,INT((ROW(C45)-1)/2))</f>
        <v>223.42487941305399</v>
      </c>
      <c r="D45" s="7" cm="1">
        <f t="array" ref="D45">INDEX(profiles_creation!D$2:D$49,INT((ROW(D45)-1)/2))</f>
        <v>26.066680769436452</v>
      </c>
      <c r="E45" s="7" cm="1">
        <f t="array" ref="E45">INDEX(profiles_creation!E$2:E$49,INT((ROW(E45)-1)/2))</f>
        <v>20.19487576634015</v>
      </c>
      <c r="F45" s="7" cm="1">
        <f t="array" ref="F45">INDEX(profiles_creation!F$2:F$49,INT((ROW(F45)-1)/2))</f>
        <v>43.882480934187804</v>
      </c>
      <c r="G45" s="7" cm="1">
        <f t="array" ref="G45">INDEX(profiles_creation!G$2:G$49,INT((ROW(G45)-1)/2))</f>
        <v>35.404758480386498</v>
      </c>
      <c r="H45" s="7" cm="1">
        <f t="array" ref="H45">INDEX(profiles_creation!H$2:H$49,INT((ROW(H45)-1)/2))</f>
        <v>23.654189367504049</v>
      </c>
      <c r="I45" s="7" cm="1">
        <f t="array" ref="I45">INDEX(profiles_creation!I$2:I$49,INT((ROW(I45)-1)/2))</f>
        <v>13.1230883033355</v>
      </c>
    </row>
    <row r="46" spans="1:9" x14ac:dyDescent="0.3">
      <c r="A46" s="3">
        <f t="shared" si="0"/>
        <v>44562.895833333438</v>
      </c>
      <c r="B46" s="7" cm="1">
        <f t="array" ref="B46">INDEX(profiles_creation!B$2:B$49,INT((ROW(B46)-1)/2))</f>
        <v>232.79887354147948</v>
      </c>
      <c r="C46" s="7" cm="1">
        <f t="array" ref="C46">INDEX(profiles_creation!C$2:C$49,INT((ROW(C46)-1)/2))</f>
        <v>223.42487941305399</v>
      </c>
      <c r="D46" s="7" cm="1">
        <f t="array" ref="D46">INDEX(profiles_creation!D$2:D$49,INT((ROW(D46)-1)/2))</f>
        <v>26.066680769436452</v>
      </c>
      <c r="E46" s="7" cm="1">
        <f t="array" ref="E46">INDEX(profiles_creation!E$2:E$49,INT((ROW(E46)-1)/2))</f>
        <v>20.19487576634015</v>
      </c>
      <c r="F46" s="7" cm="1">
        <f t="array" ref="F46">INDEX(profiles_creation!F$2:F$49,INT((ROW(F46)-1)/2))</f>
        <v>43.882480934187804</v>
      </c>
      <c r="G46" s="7" cm="1">
        <f t="array" ref="G46">INDEX(profiles_creation!G$2:G$49,INT((ROW(G46)-1)/2))</f>
        <v>35.404758480386498</v>
      </c>
      <c r="H46" s="7" cm="1">
        <f t="array" ref="H46">INDEX(profiles_creation!H$2:H$49,INT((ROW(H46)-1)/2))</f>
        <v>23.654189367504049</v>
      </c>
      <c r="I46" s="7" cm="1">
        <f t="array" ref="I46">INDEX(profiles_creation!I$2:I$49,INT((ROW(I46)-1)/2))</f>
        <v>13.1230883033355</v>
      </c>
    </row>
    <row r="47" spans="1:9" x14ac:dyDescent="0.3">
      <c r="A47" s="3">
        <f t="shared" si="0"/>
        <v>44562.916666666773</v>
      </c>
      <c r="B47" s="7" cm="1">
        <f t="array" ref="B47">INDEX(profiles_creation!B$2:B$49,INT((ROW(B47)-1)/2))</f>
        <v>191.01927296785249</v>
      </c>
      <c r="C47" s="7" cm="1">
        <f t="array" ref="C47">INDEX(profiles_creation!C$2:C$49,INT((ROW(C47)-1)/2))</f>
        <v>215.60905820585202</v>
      </c>
      <c r="D47" s="7" cm="1">
        <f t="array" ref="D47">INDEX(profiles_creation!D$2:D$49,INT((ROW(D47)-1)/2))</f>
        <v>13.589159952943199</v>
      </c>
      <c r="E47" s="7" cm="1">
        <f t="array" ref="E47">INDEX(profiles_creation!E$2:E$49,INT((ROW(E47)-1)/2))</f>
        <v>5.9896711504164504</v>
      </c>
      <c r="F47" s="7" cm="1">
        <f t="array" ref="F47">INDEX(profiles_creation!F$2:F$49,INT((ROW(F47)-1)/2))</f>
        <v>13.5881145463223</v>
      </c>
      <c r="G47" s="7" cm="1">
        <f t="array" ref="G47">INDEX(profiles_creation!G$2:G$49,INT((ROW(G47)-1)/2))</f>
        <v>21.375358050771549</v>
      </c>
      <c r="H47" s="7" cm="1">
        <f t="array" ref="H47">INDEX(profiles_creation!H$2:H$49,INT((ROW(H47)-1)/2))</f>
        <v>18.643492730551699</v>
      </c>
      <c r="I47" s="7" cm="1">
        <f t="array" ref="I47">INDEX(profiles_creation!I$2:I$49,INT((ROW(I47)-1)/2))</f>
        <v>8.8088712856655</v>
      </c>
    </row>
    <row r="48" spans="1:9" x14ac:dyDescent="0.3">
      <c r="A48" s="3">
        <f t="shared" si="0"/>
        <v>44562.937500000109</v>
      </c>
      <c r="B48" s="7" cm="1">
        <f t="array" ref="B48">INDEX(profiles_creation!B$2:B$49,INT((ROW(B48)-1)/2))</f>
        <v>191.01927296785249</v>
      </c>
      <c r="C48" s="7" cm="1">
        <f t="array" ref="C48">INDEX(profiles_creation!C$2:C$49,INT((ROW(C48)-1)/2))</f>
        <v>215.60905820585202</v>
      </c>
      <c r="D48" s="7" cm="1">
        <f t="array" ref="D48">INDEX(profiles_creation!D$2:D$49,INT((ROW(D48)-1)/2))</f>
        <v>13.589159952943199</v>
      </c>
      <c r="E48" s="7" cm="1">
        <f t="array" ref="E48">INDEX(profiles_creation!E$2:E$49,INT((ROW(E48)-1)/2))</f>
        <v>5.9896711504164504</v>
      </c>
      <c r="F48" s="7" cm="1">
        <f t="array" ref="F48">INDEX(profiles_creation!F$2:F$49,INT((ROW(F48)-1)/2))</f>
        <v>13.5881145463223</v>
      </c>
      <c r="G48" s="7" cm="1">
        <f t="array" ref="G48">INDEX(profiles_creation!G$2:G$49,INT((ROW(G48)-1)/2))</f>
        <v>21.375358050771549</v>
      </c>
      <c r="H48" s="7" cm="1">
        <f t="array" ref="H48">INDEX(profiles_creation!H$2:H$49,INT((ROW(H48)-1)/2))</f>
        <v>18.643492730551699</v>
      </c>
      <c r="I48" s="7" cm="1">
        <f t="array" ref="I48">INDEX(profiles_creation!I$2:I$49,INT((ROW(I48)-1)/2))</f>
        <v>8.8088712856655</v>
      </c>
    </row>
    <row r="49" spans="1:9" x14ac:dyDescent="0.3">
      <c r="A49" s="3">
        <f t="shared" si="0"/>
        <v>44562.958333333445</v>
      </c>
      <c r="B49" s="7" cm="1">
        <f t="array" ref="B49">INDEX(profiles_creation!B$2:B$49,INT((ROW(B49)-1)/2))</f>
        <v>100.22130631205449</v>
      </c>
      <c r="C49" s="7" cm="1">
        <f t="array" ref="C49">INDEX(profiles_creation!C$2:C$49,INT((ROW(C49)-1)/2))</f>
        <v>5.2350397866842506</v>
      </c>
      <c r="D49" s="7" cm="1">
        <f t="array" ref="D49">INDEX(profiles_creation!D$2:D$49,INT((ROW(D49)-1)/2))</f>
        <v>19.148395761807251</v>
      </c>
      <c r="E49" s="7" cm="1">
        <f t="array" ref="E49">INDEX(profiles_creation!E$2:E$49,INT((ROW(E49)-1)/2))</f>
        <v>35.015205763349051</v>
      </c>
      <c r="F49" s="7" cm="1">
        <f t="array" ref="F49">INDEX(profiles_creation!F$2:F$49,INT((ROW(F49)-1)/2))</f>
        <v>41.191449389917601</v>
      </c>
      <c r="G49" s="7" cm="1">
        <f t="array" ref="G49">INDEX(profiles_creation!G$2:G$49,INT((ROW(G49)-1)/2))</f>
        <v>15.246634574269899</v>
      </c>
      <c r="H49" s="7" cm="1">
        <f t="array" ref="H49">INDEX(profiles_creation!H$2:H$49,INT((ROW(H49)-1)/2))</f>
        <v>17.908309471399551</v>
      </c>
      <c r="I49" s="7" cm="1">
        <f t="array" ref="I49">INDEX(profiles_creation!I$2:I$49,INT((ROW(I49)-1)/2))</f>
        <v>17.264486743835</v>
      </c>
    </row>
    <row r="50" spans="1:9" x14ac:dyDescent="0.3">
      <c r="A50" s="3">
        <f t="shared" si="0"/>
        <v>44562.979166666781</v>
      </c>
      <c r="B50" s="7" cm="1">
        <f t="array" ref="B50">INDEX(profiles_creation!B$2:B$49,INT((ROW(B50)-1)/2))</f>
        <v>100.22130631205449</v>
      </c>
      <c r="C50" s="7" cm="1">
        <f t="array" ref="C50">INDEX(profiles_creation!C$2:C$49,INT((ROW(C50)-1)/2))</f>
        <v>5.2350397866842506</v>
      </c>
      <c r="D50" s="7" cm="1">
        <f t="array" ref="D50">INDEX(profiles_creation!D$2:D$49,INT((ROW(D50)-1)/2))</f>
        <v>19.148395761807251</v>
      </c>
      <c r="E50" s="7" cm="1">
        <f t="array" ref="E50">INDEX(profiles_creation!E$2:E$49,INT((ROW(E50)-1)/2))</f>
        <v>35.015205763349051</v>
      </c>
      <c r="F50" s="7" cm="1">
        <f t="array" ref="F50">INDEX(profiles_creation!F$2:F$49,INT((ROW(F50)-1)/2))</f>
        <v>41.191449389917601</v>
      </c>
      <c r="G50" s="7" cm="1">
        <f t="array" ref="G50">INDEX(profiles_creation!G$2:G$49,INT((ROW(G50)-1)/2))</f>
        <v>15.246634574269899</v>
      </c>
      <c r="H50" s="7" cm="1">
        <f t="array" ref="H50">INDEX(profiles_creation!H$2:H$49,INT((ROW(H50)-1)/2))</f>
        <v>17.908309471399551</v>
      </c>
      <c r="I50" s="7" cm="1">
        <f t="array" ref="I50">INDEX(profiles_creation!I$2:I$49,INT((ROW(I50)-1)/2))</f>
        <v>17.264486743835</v>
      </c>
    </row>
    <row r="51" spans="1:9" x14ac:dyDescent="0.3">
      <c r="A51" s="3">
        <f t="shared" si="0"/>
        <v>44563.000000000116</v>
      </c>
      <c r="B51" s="7" cm="1">
        <f t="array" ref="B51">INDEX(profiles_creation!B$2:B$49,INT((ROW(B51)-1)/2))</f>
        <v>113.45692132801651</v>
      </c>
      <c r="C51" s="7" cm="1">
        <f t="array" ref="C51">INDEX(profiles_creation!C$2:C$49,INT((ROW(C51)-1)/2))</f>
        <v>189.49911999961301</v>
      </c>
      <c r="D51" s="7" cm="1">
        <f t="array" ref="D51">INDEX(profiles_creation!D$2:D$49,INT((ROW(D51)-1)/2))</f>
        <v>48.960874378711203</v>
      </c>
      <c r="E51" s="7" cm="1">
        <f t="array" ref="E51">INDEX(profiles_creation!E$2:E$49,INT((ROW(E51)-1)/2))</f>
        <v>25.662864219950649</v>
      </c>
      <c r="F51" s="7" cm="1">
        <f t="array" ref="F51">INDEX(profiles_creation!F$2:F$49,INT((ROW(F51)-1)/2))</f>
        <v>32.028143936205055</v>
      </c>
      <c r="G51" s="7" cm="1">
        <f t="array" ref="G51">INDEX(profiles_creation!G$2:G$49,INT((ROW(G51)-1)/2))</f>
        <v>18.450248071515002</v>
      </c>
      <c r="H51" s="7" cm="1">
        <f t="array" ref="H51">INDEX(profiles_creation!H$2:H$49,INT((ROW(H51)-1)/2))</f>
        <v>1.69738961915435</v>
      </c>
      <c r="I51" s="7" cm="1">
        <f t="array" ref="I51">INDEX(profiles_creation!I$2:I$49,INT((ROW(I51)-1)/2))</f>
        <v>21.30123747192275</v>
      </c>
    </row>
    <row r="52" spans="1:9" x14ac:dyDescent="0.3">
      <c r="A52" s="3">
        <f t="shared" si="0"/>
        <v>44563.020833333452</v>
      </c>
      <c r="B52" s="7" cm="1">
        <f t="array" ref="B52">INDEX(profiles_creation!B$2:B$49,INT((ROW(B52)-1)/2))</f>
        <v>113.45692132801651</v>
      </c>
      <c r="C52" s="7" cm="1">
        <f t="array" ref="C52">INDEX(profiles_creation!C$2:C$49,INT((ROW(C52)-1)/2))</f>
        <v>189.49911999961301</v>
      </c>
      <c r="D52" s="7" cm="1">
        <f t="array" ref="D52">INDEX(profiles_creation!D$2:D$49,INT((ROW(D52)-1)/2))</f>
        <v>48.960874378711203</v>
      </c>
      <c r="E52" s="7" cm="1">
        <f t="array" ref="E52">INDEX(profiles_creation!E$2:E$49,INT((ROW(E52)-1)/2))</f>
        <v>25.662864219950649</v>
      </c>
      <c r="F52" s="7" cm="1">
        <f t="array" ref="F52">INDEX(profiles_creation!F$2:F$49,INT((ROW(F52)-1)/2))</f>
        <v>32.028143936205055</v>
      </c>
      <c r="G52" s="7" cm="1">
        <f t="array" ref="G52">INDEX(profiles_creation!G$2:G$49,INT((ROW(G52)-1)/2))</f>
        <v>18.450248071515002</v>
      </c>
      <c r="H52" s="7" cm="1">
        <f t="array" ref="H52">INDEX(profiles_creation!H$2:H$49,INT((ROW(H52)-1)/2))</f>
        <v>1.69738961915435</v>
      </c>
      <c r="I52" s="7" cm="1">
        <f t="array" ref="I52">INDEX(profiles_creation!I$2:I$49,INT((ROW(I52)-1)/2))</f>
        <v>21.30123747192275</v>
      </c>
    </row>
    <row r="53" spans="1:9" x14ac:dyDescent="0.3">
      <c r="A53" s="3">
        <f t="shared" si="0"/>
        <v>44563.041666666788</v>
      </c>
      <c r="B53" s="7" cm="1">
        <f t="array" ref="B53">INDEX(profiles_creation!B$2:B$49,INT((ROW(B53)-1)/2))</f>
        <v>152.92084177800049</v>
      </c>
      <c r="C53" s="7" cm="1">
        <f t="array" ref="C53">INDEX(profiles_creation!C$2:C$49,INT((ROW(C53)-1)/2))</f>
        <v>209.24529978871749</v>
      </c>
      <c r="D53" s="7" cm="1">
        <f t="array" ref="D53">INDEX(profiles_creation!D$2:D$49,INT((ROW(D53)-1)/2))</f>
        <v>47.860577035748051</v>
      </c>
      <c r="E53" s="7" cm="1">
        <f t="array" ref="E53">INDEX(profiles_creation!E$2:E$49,INT((ROW(E53)-1)/2))</f>
        <v>22.8446043141141</v>
      </c>
      <c r="F53" s="7" cm="1">
        <f t="array" ref="F53">INDEX(profiles_creation!F$2:F$49,INT((ROW(F53)-1)/2))</f>
        <v>27.885147707459449</v>
      </c>
      <c r="G53" s="7" cm="1">
        <f t="array" ref="G53">INDEX(profiles_creation!G$2:G$49,INT((ROW(G53)-1)/2))</f>
        <v>33.277930362127648</v>
      </c>
      <c r="H53" s="7" cm="1">
        <f t="array" ref="H53">INDEX(profiles_creation!H$2:H$49,INT((ROW(H53)-1)/2))</f>
        <v>16.21330046153825</v>
      </c>
      <c r="I53" s="7" cm="1">
        <f t="array" ref="I53">INDEX(profiles_creation!I$2:I$49,INT((ROW(I53)-1)/2))</f>
        <v>29.080919589563102</v>
      </c>
    </row>
    <row r="54" spans="1:9" x14ac:dyDescent="0.3">
      <c r="A54" s="3">
        <f t="shared" si="0"/>
        <v>44563.062500000124</v>
      </c>
      <c r="B54" s="7" cm="1">
        <f t="array" ref="B54">INDEX(profiles_creation!B$2:B$49,INT((ROW(B54)-1)/2))</f>
        <v>152.92084177800049</v>
      </c>
      <c r="C54" s="7" cm="1">
        <f t="array" ref="C54">INDEX(profiles_creation!C$2:C$49,INT((ROW(C54)-1)/2))</f>
        <v>209.24529978871749</v>
      </c>
      <c r="D54" s="7" cm="1">
        <f t="array" ref="D54">INDEX(profiles_creation!D$2:D$49,INT((ROW(D54)-1)/2))</f>
        <v>47.860577035748051</v>
      </c>
      <c r="E54" s="7" cm="1">
        <f t="array" ref="E54">INDEX(profiles_creation!E$2:E$49,INT((ROW(E54)-1)/2))</f>
        <v>22.8446043141141</v>
      </c>
      <c r="F54" s="7" cm="1">
        <f t="array" ref="F54">INDEX(profiles_creation!F$2:F$49,INT((ROW(F54)-1)/2))</f>
        <v>27.885147707459449</v>
      </c>
      <c r="G54" s="7" cm="1">
        <f t="array" ref="G54">INDEX(profiles_creation!G$2:G$49,INT((ROW(G54)-1)/2))</f>
        <v>33.277930362127648</v>
      </c>
      <c r="H54" s="7" cm="1">
        <f t="array" ref="H54">INDEX(profiles_creation!H$2:H$49,INT((ROW(H54)-1)/2))</f>
        <v>16.21330046153825</v>
      </c>
      <c r="I54" s="7" cm="1">
        <f t="array" ref="I54">INDEX(profiles_creation!I$2:I$49,INT((ROW(I54)-1)/2))</f>
        <v>29.080919589563102</v>
      </c>
    </row>
    <row r="55" spans="1:9" x14ac:dyDescent="0.3">
      <c r="A55" s="3">
        <f t="shared" si="0"/>
        <v>44563.083333333459</v>
      </c>
      <c r="B55" s="7" cm="1">
        <f t="array" ref="B55">INDEX(profiles_creation!B$2:B$49,INT((ROW(B55)-1)/2))</f>
        <v>97.758788581883493</v>
      </c>
      <c r="C55" s="7" cm="1">
        <f t="array" ref="C55">INDEX(profiles_creation!C$2:C$49,INT((ROW(C55)-1)/2))</f>
        <v>63.604542581158</v>
      </c>
      <c r="D55" s="7" cm="1">
        <f t="array" ref="D55">INDEX(profiles_creation!D$2:D$49,INT((ROW(D55)-1)/2))</f>
        <v>47.245375364340951</v>
      </c>
      <c r="E55" s="7" cm="1">
        <f t="array" ref="E55">INDEX(profiles_creation!E$2:E$49,INT((ROW(E55)-1)/2))</f>
        <v>24.621203574210249</v>
      </c>
      <c r="F55" s="7" cm="1">
        <f t="array" ref="F55">INDEX(profiles_creation!F$2:F$49,INT((ROW(F55)-1)/2))</f>
        <v>16.014938467524949</v>
      </c>
      <c r="G55" s="7" cm="1">
        <f t="array" ref="G55">INDEX(profiles_creation!G$2:G$49,INT((ROW(G55)-1)/2))</f>
        <v>22.188410386204449</v>
      </c>
      <c r="H55" s="7" cm="1">
        <f t="array" ref="H55">INDEX(profiles_creation!H$2:H$49,INT((ROW(H55)-1)/2))</f>
        <v>7.5164525552753503</v>
      </c>
      <c r="I55" s="7" cm="1">
        <f t="array" ref="I55">INDEX(profiles_creation!I$2:I$49,INT((ROW(I55)-1)/2))</f>
        <v>7.30968287190335</v>
      </c>
    </row>
    <row r="56" spans="1:9" x14ac:dyDescent="0.3">
      <c r="A56" s="3">
        <f t="shared" si="0"/>
        <v>44563.104166666795</v>
      </c>
      <c r="B56" s="7" cm="1">
        <f t="array" ref="B56">INDEX(profiles_creation!B$2:B$49,INT((ROW(B56)-1)/2))</f>
        <v>97.758788581883493</v>
      </c>
      <c r="C56" s="7" cm="1">
        <f t="array" ref="C56">INDEX(profiles_creation!C$2:C$49,INT((ROW(C56)-1)/2))</f>
        <v>63.604542581158</v>
      </c>
      <c r="D56" s="7" cm="1">
        <f t="array" ref="D56">INDEX(profiles_creation!D$2:D$49,INT((ROW(D56)-1)/2))</f>
        <v>47.245375364340951</v>
      </c>
      <c r="E56" s="7" cm="1">
        <f t="array" ref="E56">INDEX(profiles_creation!E$2:E$49,INT((ROW(E56)-1)/2))</f>
        <v>24.621203574210249</v>
      </c>
      <c r="F56" s="7" cm="1">
        <f t="array" ref="F56">INDEX(profiles_creation!F$2:F$49,INT((ROW(F56)-1)/2))</f>
        <v>16.014938467524949</v>
      </c>
      <c r="G56" s="7" cm="1">
        <f t="array" ref="G56">INDEX(profiles_creation!G$2:G$49,INT((ROW(G56)-1)/2))</f>
        <v>22.188410386204449</v>
      </c>
      <c r="H56" s="7" cm="1">
        <f t="array" ref="H56">INDEX(profiles_creation!H$2:H$49,INT((ROW(H56)-1)/2))</f>
        <v>7.5164525552753503</v>
      </c>
      <c r="I56" s="7" cm="1">
        <f t="array" ref="I56">INDEX(profiles_creation!I$2:I$49,INT((ROW(I56)-1)/2))</f>
        <v>7.30968287190335</v>
      </c>
    </row>
    <row r="57" spans="1:9" x14ac:dyDescent="0.3">
      <c r="A57" s="3">
        <f t="shared" si="0"/>
        <v>44563.125000000131</v>
      </c>
      <c r="B57" s="7" cm="1">
        <f t="array" ref="B57">INDEX(profiles_creation!B$2:B$49,INT((ROW(B57)-1)/2))</f>
        <v>104.1014434746665</v>
      </c>
      <c r="C57" s="7" cm="1">
        <f t="array" ref="C57">INDEX(profiles_creation!C$2:C$49,INT((ROW(C57)-1)/2))</f>
        <v>49.216780081232855</v>
      </c>
      <c r="D57" s="7" cm="1">
        <f t="array" ref="D57">INDEX(profiles_creation!D$2:D$49,INT((ROW(D57)-1)/2))</f>
        <v>2.9679760624772502</v>
      </c>
      <c r="E57" s="7" cm="1">
        <f t="array" ref="E57">INDEX(profiles_creation!E$2:E$49,INT((ROW(E57)-1)/2))</f>
        <v>48.883319149812998</v>
      </c>
      <c r="F57" s="7" cm="1">
        <f t="array" ref="F57">INDEX(profiles_creation!F$2:F$49,INT((ROW(F57)-1)/2))</f>
        <v>35.069839365823299</v>
      </c>
      <c r="G57" s="7" cm="1">
        <f t="array" ref="G57">INDEX(profiles_creation!G$2:G$49,INT((ROW(G57)-1)/2))</f>
        <v>2.5627233964823297</v>
      </c>
      <c r="H57" s="7" cm="1">
        <f t="array" ref="H57">INDEX(profiles_creation!H$2:H$49,INT((ROW(H57)-1)/2))</f>
        <v>26.682581370723849</v>
      </c>
      <c r="I57" s="7" cm="1">
        <f t="array" ref="I57">INDEX(profiles_creation!I$2:I$49,INT((ROW(I57)-1)/2))</f>
        <v>8.2955889811806998</v>
      </c>
    </row>
    <row r="58" spans="1:9" x14ac:dyDescent="0.3">
      <c r="A58" s="3">
        <f t="shared" si="0"/>
        <v>44563.145833333467</v>
      </c>
      <c r="B58" s="7" cm="1">
        <f t="array" ref="B58">INDEX(profiles_creation!B$2:B$49,INT((ROW(B58)-1)/2))</f>
        <v>104.1014434746665</v>
      </c>
      <c r="C58" s="7" cm="1">
        <f t="array" ref="C58">INDEX(profiles_creation!C$2:C$49,INT((ROW(C58)-1)/2))</f>
        <v>49.216780081232855</v>
      </c>
      <c r="D58" s="7" cm="1">
        <f t="array" ref="D58">INDEX(profiles_creation!D$2:D$49,INT((ROW(D58)-1)/2))</f>
        <v>2.9679760624772502</v>
      </c>
      <c r="E58" s="7" cm="1">
        <f t="array" ref="E58">INDEX(profiles_creation!E$2:E$49,INT((ROW(E58)-1)/2))</f>
        <v>48.883319149812998</v>
      </c>
      <c r="F58" s="7" cm="1">
        <f t="array" ref="F58">INDEX(profiles_creation!F$2:F$49,INT((ROW(F58)-1)/2))</f>
        <v>35.069839365823299</v>
      </c>
      <c r="G58" s="7" cm="1">
        <f t="array" ref="G58">INDEX(profiles_creation!G$2:G$49,INT((ROW(G58)-1)/2))</f>
        <v>2.5627233964823297</v>
      </c>
      <c r="H58" s="7" cm="1">
        <f t="array" ref="H58">INDEX(profiles_creation!H$2:H$49,INT((ROW(H58)-1)/2))</f>
        <v>26.682581370723849</v>
      </c>
      <c r="I58" s="7" cm="1">
        <f t="array" ref="I58">INDEX(profiles_creation!I$2:I$49,INT((ROW(I58)-1)/2))</f>
        <v>8.2955889811806998</v>
      </c>
    </row>
    <row r="59" spans="1:9" x14ac:dyDescent="0.3">
      <c r="A59" s="3">
        <f t="shared" si="0"/>
        <v>44563.166666666802</v>
      </c>
      <c r="B59" s="7" cm="1">
        <f t="array" ref="B59">INDEX(profiles_creation!B$2:B$49,INT((ROW(B59)-1)/2))</f>
        <v>219.29137848847</v>
      </c>
      <c r="C59" s="7" cm="1">
        <f t="array" ref="C59">INDEX(profiles_creation!C$2:C$49,INT((ROW(C59)-1)/2))</f>
        <v>347.10352899378199</v>
      </c>
      <c r="D59" s="7" cm="1">
        <f t="array" ref="D59">INDEX(profiles_creation!D$2:D$49,INT((ROW(D59)-1)/2))</f>
        <v>43.123801773428397</v>
      </c>
      <c r="E59" s="7" cm="1">
        <f t="array" ref="E59">INDEX(profiles_creation!E$2:E$49,INT((ROW(E59)-1)/2))</f>
        <v>32.140681530053953</v>
      </c>
      <c r="F59" s="7" cm="1">
        <f t="array" ref="F59">INDEX(profiles_creation!F$2:F$49,INT((ROW(F59)-1)/2))</f>
        <v>44.239508781573903</v>
      </c>
      <c r="G59" s="7" cm="1">
        <f t="array" ref="G59">INDEX(profiles_creation!G$2:G$49,INT((ROW(G59)-1)/2))</f>
        <v>35.762269996220148</v>
      </c>
      <c r="H59" s="7" cm="1">
        <f t="array" ref="H59">INDEX(profiles_creation!H$2:H$49,INT((ROW(H59)-1)/2))</f>
        <v>15.737030240630251</v>
      </c>
      <c r="I59" s="7" cm="1">
        <f t="array" ref="I59">INDEX(profiles_creation!I$2:I$49,INT((ROW(I59)-1)/2))</f>
        <v>27.29881060630365</v>
      </c>
    </row>
    <row r="60" spans="1:9" x14ac:dyDescent="0.3">
      <c r="A60" s="3">
        <f t="shared" si="0"/>
        <v>44563.187500000138</v>
      </c>
      <c r="B60" s="7" cm="1">
        <f t="array" ref="B60">INDEX(profiles_creation!B$2:B$49,INT((ROW(B60)-1)/2))</f>
        <v>219.29137848847</v>
      </c>
      <c r="C60" s="7" cm="1">
        <f t="array" ref="C60">INDEX(profiles_creation!C$2:C$49,INT((ROW(C60)-1)/2))</f>
        <v>347.10352899378199</v>
      </c>
      <c r="D60" s="7" cm="1">
        <f t="array" ref="D60">INDEX(profiles_creation!D$2:D$49,INT((ROW(D60)-1)/2))</f>
        <v>43.123801773428397</v>
      </c>
      <c r="E60" s="7" cm="1">
        <f t="array" ref="E60">INDEX(profiles_creation!E$2:E$49,INT((ROW(E60)-1)/2))</f>
        <v>32.140681530053953</v>
      </c>
      <c r="F60" s="7" cm="1">
        <f t="array" ref="F60">INDEX(profiles_creation!F$2:F$49,INT((ROW(F60)-1)/2))</f>
        <v>44.239508781573903</v>
      </c>
      <c r="G60" s="7" cm="1">
        <f t="array" ref="G60">INDEX(profiles_creation!G$2:G$49,INT((ROW(G60)-1)/2))</f>
        <v>35.762269996220148</v>
      </c>
      <c r="H60" s="7" cm="1">
        <f t="array" ref="H60">INDEX(profiles_creation!H$2:H$49,INT((ROW(H60)-1)/2))</f>
        <v>15.737030240630251</v>
      </c>
      <c r="I60" s="7" cm="1">
        <f t="array" ref="I60">INDEX(profiles_creation!I$2:I$49,INT((ROW(I60)-1)/2))</f>
        <v>27.29881060630365</v>
      </c>
    </row>
    <row r="61" spans="1:9" x14ac:dyDescent="0.3">
      <c r="A61" s="3">
        <f t="shared" si="0"/>
        <v>44563.208333333474</v>
      </c>
      <c r="B61" s="7" cm="1">
        <f t="array" ref="B61">INDEX(profiles_creation!B$2:B$49,INT((ROW(B61)-1)/2))</f>
        <v>9.7000153028726501</v>
      </c>
      <c r="C61" s="7" cm="1">
        <f t="array" ref="C61">INDEX(profiles_creation!C$2:C$49,INT((ROW(C61)-1)/2))</f>
        <v>47.941609314960999</v>
      </c>
      <c r="D61" s="7" cm="1">
        <f t="array" ref="D61">INDEX(profiles_creation!D$2:D$49,INT((ROW(D61)-1)/2))</f>
        <v>11.462738011088401</v>
      </c>
      <c r="E61" s="7" cm="1">
        <f t="array" ref="E61">INDEX(profiles_creation!E$2:E$49,INT((ROW(E61)-1)/2))</f>
        <v>10.2149428964957</v>
      </c>
      <c r="F61" s="7" cm="1">
        <f t="array" ref="F61">INDEX(profiles_creation!F$2:F$49,INT((ROW(F61)-1)/2))</f>
        <v>25.57261601639015</v>
      </c>
      <c r="G61" s="7" cm="1">
        <f t="array" ref="G61">INDEX(profiles_creation!G$2:G$49,INT((ROW(G61)-1)/2))</f>
        <v>18.4224457043764</v>
      </c>
      <c r="H61" s="7" cm="1">
        <f t="array" ref="H61">INDEX(profiles_creation!H$2:H$49,INT((ROW(H61)-1)/2))</f>
        <v>18.526972284022349</v>
      </c>
      <c r="I61" s="7" cm="1">
        <f t="array" ref="I61">INDEX(profiles_creation!I$2:I$49,INT((ROW(I61)-1)/2))</f>
        <v>6.2590960407578997</v>
      </c>
    </row>
    <row r="62" spans="1:9" x14ac:dyDescent="0.3">
      <c r="A62" s="3">
        <f t="shared" si="0"/>
        <v>44563.22916666681</v>
      </c>
      <c r="B62" s="7" cm="1">
        <f t="array" ref="B62">INDEX(profiles_creation!B$2:B$49,INT((ROW(B62)-1)/2))</f>
        <v>9.7000153028726501</v>
      </c>
      <c r="C62" s="7" cm="1">
        <f t="array" ref="C62">INDEX(profiles_creation!C$2:C$49,INT((ROW(C62)-1)/2))</f>
        <v>47.941609314960999</v>
      </c>
      <c r="D62" s="7" cm="1">
        <f t="array" ref="D62">INDEX(profiles_creation!D$2:D$49,INT((ROW(D62)-1)/2))</f>
        <v>11.462738011088401</v>
      </c>
      <c r="E62" s="7" cm="1">
        <f t="array" ref="E62">INDEX(profiles_creation!E$2:E$49,INT((ROW(E62)-1)/2))</f>
        <v>10.2149428964957</v>
      </c>
      <c r="F62" s="7" cm="1">
        <f t="array" ref="F62">INDEX(profiles_creation!F$2:F$49,INT((ROW(F62)-1)/2))</f>
        <v>25.57261601639015</v>
      </c>
      <c r="G62" s="7" cm="1">
        <f t="array" ref="G62">INDEX(profiles_creation!G$2:G$49,INT((ROW(G62)-1)/2))</f>
        <v>18.4224457043764</v>
      </c>
      <c r="H62" s="7" cm="1">
        <f t="array" ref="H62">INDEX(profiles_creation!H$2:H$49,INT((ROW(H62)-1)/2))</f>
        <v>18.526972284022349</v>
      </c>
      <c r="I62" s="7" cm="1">
        <f t="array" ref="I62">INDEX(profiles_creation!I$2:I$49,INT((ROW(I62)-1)/2))</f>
        <v>6.2590960407578997</v>
      </c>
    </row>
    <row r="63" spans="1:9" x14ac:dyDescent="0.3">
      <c r="A63" s="3">
        <f t="shared" si="0"/>
        <v>44563.250000000146</v>
      </c>
      <c r="B63" s="7" cm="1">
        <f t="array" ref="B63">INDEX(profiles_creation!B$2:B$49,INT((ROW(B63)-1)/2))</f>
        <v>277.25573259631551</v>
      </c>
      <c r="C63" s="7" cm="1">
        <f t="array" ref="C63">INDEX(profiles_creation!C$2:C$49,INT((ROW(C63)-1)/2))</f>
        <v>260.8132490287465</v>
      </c>
      <c r="D63" s="7" cm="1">
        <f t="array" ref="D63">INDEX(profiles_creation!D$2:D$49,INT((ROW(D63)-1)/2))</f>
        <v>17.23644350113295</v>
      </c>
      <c r="E63" s="7" cm="1">
        <f t="array" ref="E63">INDEX(profiles_creation!E$2:E$49,INT((ROW(E63)-1)/2))</f>
        <v>9.8461758537690507</v>
      </c>
      <c r="F63" s="7" cm="1">
        <f t="array" ref="F63">INDEX(profiles_creation!F$2:F$49,INT((ROW(F63)-1)/2))</f>
        <v>14.5511470538609</v>
      </c>
      <c r="G63" s="7" cm="1">
        <f t="array" ref="G63">INDEX(profiles_creation!G$2:G$49,INT((ROW(G63)-1)/2))</f>
        <v>32.064388563853456</v>
      </c>
      <c r="H63" s="7" cm="1">
        <f t="array" ref="H63">INDEX(profiles_creation!H$2:H$49,INT((ROW(H63)-1)/2))</f>
        <v>3.2852857117934549</v>
      </c>
      <c r="I63" s="7" cm="1">
        <f t="array" ref="I63">INDEX(profiles_creation!I$2:I$49,INT((ROW(I63)-1)/2))</f>
        <v>16.754563657699052</v>
      </c>
    </row>
    <row r="64" spans="1:9" x14ac:dyDescent="0.3">
      <c r="A64" s="3">
        <f t="shared" si="0"/>
        <v>44563.270833333481</v>
      </c>
      <c r="B64" s="7" cm="1">
        <f t="array" ref="B64">INDEX(profiles_creation!B$2:B$49,INT((ROW(B64)-1)/2))</f>
        <v>277.25573259631551</v>
      </c>
      <c r="C64" s="7" cm="1">
        <f t="array" ref="C64">INDEX(profiles_creation!C$2:C$49,INT((ROW(C64)-1)/2))</f>
        <v>260.8132490287465</v>
      </c>
      <c r="D64" s="7" cm="1">
        <f t="array" ref="D64">INDEX(profiles_creation!D$2:D$49,INT((ROW(D64)-1)/2))</f>
        <v>17.23644350113295</v>
      </c>
      <c r="E64" s="7" cm="1">
        <f t="array" ref="E64">INDEX(profiles_creation!E$2:E$49,INT((ROW(E64)-1)/2))</f>
        <v>9.8461758537690507</v>
      </c>
      <c r="F64" s="7" cm="1">
        <f t="array" ref="F64">INDEX(profiles_creation!F$2:F$49,INT((ROW(F64)-1)/2))</f>
        <v>14.5511470538609</v>
      </c>
      <c r="G64" s="7" cm="1">
        <f t="array" ref="G64">INDEX(profiles_creation!G$2:G$49,INT((ROW(G64)-1)/2))</f>
        <v>32.064388563853456</v>
      </c>
      <c r="H64" s="7" cm="1">
        <f t="array" ref="H64">INDEX(profiles_creation!H$2:H$49,INT((ROW(H64)-1)/2))</f>
        <v>3.2852857117934549</v>
      </c>
      <c r="I64" s="7" cm="1">
        <f t="array" ref="I64">INDEX(profiles_creation!I$2:I$49,INT((ROW(I64)-1)/2))</f>
        <v>16.754563657699052</v>
      </c>
    </row>
    <row r="65" spans="1:9" x14ac:dyDescent="0.3">
      <c r="A65" s="3">
        <f t="shared" si="0"/>
        <v>44563.291666666817</v>
      </c>
      <c r="B65" s="7" cm="1">
        <f t="array" ref="B65">INDEX(profiles_creation!B$2:B$49,INT((ROW(B65)-1)/2))</f>
        <v>163.51897543866698</v>
      </c>
      <c r="C65" s="7" cm="1">
        <f t="array" ref="C65">INDEX(profiles_creation!C$2:C$49,INT((ROW(C65)-1)/2))</f>
        <v>191.5342494550045</v>
      </c>
      <c r="D65" s="7" cm="1">
        <f t="array" ref="D65">INDEX(profiles_creation!D$2:D$49,INT((ROW(D65)-1)/2))</f>
        <v>11.7753417140121</v>
      </c>
      <c r="E65" s="7" cm="1">
        <f t="array" ref="E65">INDEX(profiles_creation!E$2:E$49,INT((ROW(E65)-1)/2))</f>
        <v>49.182929364354749</v>
      </c>
      <c r="F65" s="7" cm="1">
        <f t="array" ref="F65">INDEX(profiles_creation!F$2:F$49,INT((ROW(F65)-1)/2))</f>
        <v>35.593011334098151</v>
      </c>
      <c r="G65" s="7" cm="1">
        <f t="array" ref="G65">INDEX(profiles_creation!G$2:G$49,INT((ROW(G65)-1)/2))</f>
        <v>34.017617696551447</v>
      </c>
      <c r="H65" s="7" cm="1">
        <f t="array" ref="H65">INDEX(profiles_creation!H$2:H$49,INT((ROW(H65)-1)/2))</f>
        <v>23.4553298019623</v>
      </c>
      <c r="I65" s="7" cm="1">
        <f t="array" ref="I65">INDEX(profiles_creation!I$2:I$49,INT((ROW(I65)-1)/2))</f>
        <v>26.55783872232465</v>
      </c>
    </row>
    <row r="66" spans="1:9" x14ac:dyDescent="0.3">
      <c r="A66" s="3">
        <f t="shared" si="0"/>
        <v>44563.312500000153</v>
      </c>
      <c r="B66" s="7" cm="1">
        <f t="array" ref="B66">INDEX(profiles_creation!B$2:B$49,INT((ROW(B66)-1)/2))</f>
        <v>163.51897543866698</v>
      </c>
      <c r="C66" s="7" cm="1">
        <f t="array" ref="C66">INDEX(profiles_creation!C$2:C$49,INT((ROW(C66)-1)/2))</f>
        <v>191.5342494550045</v>
      </c>
      <c r="D66" s="7" cm="1">
        <f t="array" ref="D66">INDEX(profiles_creation!D$2:D$49,INT((ROW(D66)-1)/2))</f>
        <v>11.7753417140121</v>
      </c>
      <c r="E66" s="7" cm="1">
        <f t="array" ref="E66">INDEX(profiles_creation!E$2:E$49,INT((ROW(E66)-1)/2))</f>
        <v>49.182929364354749</v>
      </c>
      <c r="F66" s="7" cm="1">
        <f t="array" ref="F66">INDEX(profiles_creation!F$2:F$49,INT((ROW(F66)-1)/2))</f>
        <v>35.593011334098151</v>
      </c>
      <c r="G66" s="7" cm="1">
        <f t="array" ref="G66">INDEX(profiles_creation!G$2:G$49,INT((ROW(G66)-1)/2))</f>
        <v>34.017617696551447</v>
      </c>
      <c r="H66" s="7" cm="1">
        <f t="array" ref="H66">INDEX(profiles_creation!H$2:H$49,INT((ROW(H66)-1)/2))</f>
        <v>23.4553298019623</v>
      </c>
      <c r="I66" s="7" cm="1">
        <f t="array" ref="I66">INDEX(profiles_creation!I$2:I$49,INT((ROW(I66)-1)/2))</f>
        <v>26.55783872232465</v>
      </c>
    </row>
    <row r="67" spans="1:9" x14ac:dyDescent="0.3">
      <c r="A67" s="3">
        <f t="shared" si="0"/>
        <v>44563.333333333489</v>
      </c>
      <c r="B67" s="7" cm="1">
        <f t="array" ref="B67">INDEX(profiles_creation!B$2:B$49,INT((ROW(B67)-1)/2))</f>
        <v>216.37714050628449</v>
      </c>
      <c r="C67" s="7" cm="1">
        <f t="array" ref="C67">INDEX(profiles_creation!C$2:C$49,INT((ROW(C67)-1)/2))</f>
        <v>233.56532421166497</v>
      </c>
      <c r="D67" s="7" cm="1">
        <f t="array" ref="D67">INDEX(profiles_creation!D$2:D$49,INT((ROW(D67)-1)/2))</f>
        <v>7.5836318045413993</v>
      </c>
      <c r="E67" s="7" cm="1">
        <f t="array" ref="E67">INDEX(profiles_creation!E$2:E$49,INT((ROW(E67)-1)/2))</f>
        <v>2.4678965121876448</v>
      </c>
      <c r="F67" s="7" cm="1">
        <f t="array" ref="F67">INDEX(profiles_creation!F$2:F$49,INT((ROW(F67)-1)/2))</f>
        <v>5.1956985731211507</v>
      </c>
      <c r="G67" s="7" cm="1">
        <f t="array" ref="G67">INDEX(profiles_creation!G$2:G$49,INT((ROW(G67)-1)/2))</f>
        <v>15.82162917269315</v>
      </c>
      <c r="H67" s="7" cm="1">
        <f t="array" ref="H67">INDEX(profiles_creation!H$2:H$49,INT((ROW(H67)-1)/2))</f>
        <v>16.490662574801448</v>
      </c>
      <c r="I67" s="7" cm="1">
        <f t="array" ref="I67">INDEX(profiles_creation!I$2:I$49,INT((ROW(I67)-1)/2))</f>
        <v>27.360605552400699</v>
      </c>
    </row>
    <row r="68" spans="1:9" x14ac:dyDescent="0.3">
      <c r="A68" s="3">
        <f t="shared" si="0"/>
        <v>44563.354166666824</v>
      </c>
      <c r="B68" s="7" cm="1">
        <f t="array" ref="B68">INDEX(profiles_creation!B$2:B$49,INT((ROW(B68)-1)/2))</f>
        <v>216.37714050628449</v>
      </c>
      <c r="C68" s="7" cm="1">
        <f t="array" ref="C68">INDEX(profiles_creation!C$2:C$49,INT((ROW(C68)-1)/2))</f>
        <v>233.56532421166497</v>
      </c>
      <c r="D68" s="7" cm="1">
        <f t="array" ref="D68">INDEX(profiles_creation!D$2:D$49,INT((ROW(D68)-1)/2))</f>
        <v>7.5836318045413993</v>
      </c>
      <c r="E68" s="7" cm="1">
        <f t="array" ref="E68">INDEX(profiles_creation!E$2:E$49,INT((ROW(E68)-1)/2))</f>
        <v>2.4678965121876448</v>
      </c>
      <c r="F68" s="7" cm="1">
        <f t="array" ref="F68">INDEX(profiles_creation!F$2:F$49,INT((ROW(F68)-1)/2))</f>
        <v>5.1956985731211507</v>
      </c>
      <c r="G68" s="7" cm="1">
        <f t="array" ref="G68">INDEX(profiles_creation!G$2:G$49,INT((ROW(G68)-1)/2))</f>
        <v>15.82162917269315</v>
      </c>
      <c r="H68" s="7" cm="1">
        <f t="array" ref="H68">INDEX(profiles_creation!H$2:H$49,INT((ROW(H68)-1)/2))</f>
        <v>16.490662574801448</v>
      </c>
      <c r="I68" s="7" cm="1">
        <f t="array" ref="I68">INDEX(profiles_creation!I$2:I$49,INT((ROW(I68)-1)/2))</f>
        <v>27.360605552400699</v>
      </c>
    </row>
    <row r="69" spans="1:9" x14ac:dyDescent="0.3">
      <c r="A69" s="3">
        <f t="shared" ref="A69:A98" si="1">A68+TIME(0,30,0)</f>
        <v>44563.37500000016</v>
      </c>
      <c r="B69" s="7" cm="1">
        <f t="array" ref="B69">INDEX(profiles_creation!B$2:B$49,INT((ROW(B69)-1)/2))</f>
        <v>144.58018776517801</v>
      </c>
      <c r="C69" s="7" cm="1">
        <f t="array" ref="C69">INDEX(profiles_creation!C$2:C$49,INT((ROW(C69)-1)/2))</f>
        <v>76.357392774052002</v>
      </c>
      <c r="D69" s="7" cm="1">
        <f t="array" ref="D69">INDEX(profiles_creation!D$2:D$49,INT((ROW(D69)-1)/2))</f>
        <v>21.281835968206998</v>
      </c>
      <c r="E69" s="7" cm="1">
        <f t="array" ref="E69">INDEX(profiles_creation!E$2:E$49,INT((ROW(E69)-1)/2))</f>
        <v>29.669335282996499</v>
      </c>
      <c r="F69" s="7" cm="1">
        <f t="array" ref="F69">INDEX(profiles_creation!F$2:F$49,INT((ROW(F69)-1)/2))</f>
        <v>35.810053279238652</v>
      </c>
      <c r="G69" s="7" cm="1">
        <f t="array" ref="G69">INDEX(profiles_creation!G$2:G$49,INT((ROW(G69)-1)/2))</f>
        <v>31.135978717644601</v>
      </c>
      <c r="H69" s="7" cm="1">
        <f t="array" ref="H69">INDEX(profiles_creation!H$2:H$49,INT((ROW(H69)-1)/2))</f>
        <v>7.5672587774361499</v>
      </c>
      <c r="I69" s="7" cm="1">
        <f t="array" ref="I69">INDEX(profiles_creation!I$2:I$49,INT((ROW(I69)-1)/2))</f>
        <v>20.850242364518451</v>
      </c>
    </row>
    <row r="70" spans="1:9" x14ac:dyDescent="0.3">
      <c r="A70" s="3">
        <f t="shared" si="1"/>
        <v>44563.395833333496</v>
      </c>
      <c r="B70" s="7" cm="1">
        <f t="array" ref="B70">INDEX(profiles_creation!B$2:B$49,INT((ROW(B70)-1)/2))</f>
        <v>144.58018776517801</v>
      </c>
      <c r="C70" s="7" cm="1">
        <f t="array" ref="C70">INDEX(profiles_creation!C$2:C$49,INT((ROW(C70)-1)/2))</f>
        <v>76.357392774052002</v>
      </c>
      <c r="D70" s="7" cm="1">
        <f t="array" ref="D70">INDEX(profiles_creation!D$2:D$49,INT((ROW(D70)-1)/2))</f>
        <v>21.281835968206998</v>
      </c>
      <c r="E70" s="7" cm="1">
        <f t="array" ref="E70">INDEX(profiles_creation!E$2:E$49,INT((ROW(E70)-1)/2))</f>
        <v>29.669335282996499</v>
      </c>
      <c r="F70" s="7" cm="1">
        <f t="array" ref="F70">INDEX(profiles_creation!F$2:F$49,INT((ROW(F70)-1)/2))</f>
        <v>35.810053279238652</v>
      </c>
      <c r="G70" s="7" cm="1">
        <f t="array" ref="G70">INDEX(profiles_creation!G$2:G$49,INT((ROW(G70)-1)/2))</f>
        <v>31.135978717644601</v>
      </c>
      <c r="H70" s="7" cm="1">
        <f t="array" ref="H70">INDEX(profiles_creation!H$2:H$49,INT((ROW(H70)-1)/2))</f>
        <v>7.5672587774361499</v>
      </c>
      <c r="I70" s="7" cm="1">
        <f t="array" ref="I70">INDEX(profiles_creation!I$2:I$49,INT((ROW(I70)-1)/2))</f>
        <v>20.850242364518451</v>
      </c>
    </row>
    <row r="71" spans="1:9" x14ac:dyDescent="0.3">
      <c r="A71" s="3">
        <f t="shared" si="1"/>
        <v>44563.416666666832</v>
      </c>
      <c r="B71" s="7" cm="1">
        <f t="array" ref="B71">INDEX(profiles_creation!B$2:B$49,INT((ROW(B71)-1)/2))</f>
        <v>76.672346749012007</v>
      </c>
      <c r="C71" s="7" cm="1">
        <f t="array" ref="C71">INDEX(profiles_creation!C$2:C$49,INT((ROW(C71)-1)/2))</f>
        <v>281.09974359477502</v>
      </c>
      <c r="D71" s="7" cm="1">
        <f t="array" ref="D71">INDEX(profiles_creation!D$2:D$49,INT((ROW(D71)-1)/2))</f>
        <v>21.12047419802105</v>
      </c>
      <c r="E71" s="7" cm="1">
        <f t="array" ref="E71">INDEX(profiles_creation!E$2:E$49,INT((ROW(E71)-1)/2))</f>
        <v>17.901876340164449</v>
      </c>
      <c r="F71" s="7" cm="1">
        <f t="array" ref="F71">INDEX(profiles_creation!F$2:F$49,INT((ROW(F71)-1)/2))</f>
        <v>18.054119076147501</v>
      </c>
      <c r="G71" s="7" cm="1">
        <f t="array" ref="G71">INDEX(profiles_creation!G$2:G$49,INT((ROW(G71)-1)/2))</f>
        <v>7.7582697238052498</v>
      </c>
      <c r="H71" s="7" cm="1">
        <f t="array" ref="H71">INDEX(profiles_creation!H$2:H$49,INT((ROW(H71)-1)/2))</f>
        <v>30.97918114324305</v>
      </c>
      <c r="I71" s="7" cm="1">
        <f t="array" ref="I71">INDEX(profiles_creation!I$2:I$49,INT((ROW(I71)-1)/2))</f>
        <v>28.6750511358761</v>
      </c>
    </row>
    <row r="72" spans="1:9" x14ac:dyDescent="0.3">
      <c r="A72" s="3">
        <f t="shared" si="1"/>
        <v>44563.437500000167</v>
      </c>
      <c r="B72" s="7" cm="1">
        <f t="array" ref="B72">INDEX(profiles_creation!B$2:B$49,INT((ROW(B72)-1)/2))</f>
        <v>76.672346749012007</v>
      </c>
      <c r="C72" s="7" cm="1">
        <f t="array" ref="C72">INDEX(profiles_creation!C$2:C$49,INT((ROW(C72)-1)/2))</f>
        <v>281.09974359477502</v>
      </c>
      <c r="D72" s="7" cm="1">
        <f t="array" ref="D72">INDEX(profiles_creation!D$2:D$49,INT((ROW(D72)-1)/2))</f>
        <v>21.12047419802105</v>
      </c>
      <c r="E72" s="7" cm="1">
        <f t="array" ref="E72">INDEX(profiles_creation!E$2:E$49,INT((ROW(E72)-1)/2))</f>
        <v>17.901876340164449</v>
      </c>
      <c r="F72" s="7" cm="1">
        <f t="array" ref="F72">INDEX(profiles_creation!F$2:F$49,INT((ROW(F72)-1)/2))</f>
        <v>18.054119076147501</v>
      </c>
      <c r="G72" s="7" cm="1">
        <f t="array" ref="G72">INDEX(profiles_creation!G$2:G$49,INT((ROW(G72)-1)/2))</f>
        <v>7.7582697238052498</v>
      </c>
      <c r="H72" s="7" cm="1">
        <f t="array" ref="H72">INDEX(profiles_creation!H$2:H$49,INT((ROW(H72)-1)/2))</f>
        <v>30.97918114324305</v>
      </c>
      <c r="I72" s="7" cm="1">
        <f t="array" ref="I72">INDEX(profiles_creation!I$2:I$49,INT((ROW(I72)-1)/2))</f>
        <v>28.6750511358761</v>
      </c>
    </row>
    <row r="73" spans="1:9" x14ac:dyDescent="0.3">
      <c r="A73" s="3">
        <f t="shared" si="1"/>
        <v>44563.458333333503</v>
      </c>
      <c r="B73" s="7" cm="1">
        <f t="array" ref="B73">INDEX(profiles_creation!B$2:B$49,INT((ROW(B73)-1)/2))</f>
        <v>86.235142179082004</v>
      </c>
      <c r="C73" s="7" cm="1">
        <f t="array" ref="C73">INDEX(profiles_creation!C$2:C$49,INT((ROW(C73)-1)/2))</f>
        <v>279.80558570653795</v>
      </c>
      <c r="D73" s="7" cm="1">
        <f t="array" ref="D73">INDEX(profiles_creation!D$2:D$49,INT((ROW(D73)-1)/2))</f>
        <v>14.35567976570435</v>
      </c>
      <c r="E73" s="7" cm="1">
        <f t="array" ref="E73">INDEX(profiles_creation!E$2:E$49,INT((ROW(E73)-1)/2))</f>
        <v>49.218962825675248</v>
      </c>
      <c r="F73" s="7" cm="1">
        <f t="array" ref="F73">INDEX(profiles_creation!F$2:F$49,INT((ROW(F73)-1)/2))</f>
        <v>18.755727019532248</v>
      </c>
      <c r="G73" s="7" cm="1">
        <f t="array" ref="G73">INDEX(profiles_creation!G$2:G$49,INT((ROW(G73)-1)/2))</f>
        <v>37.033140921732752</v>
      </c>
      <c r="H73" s="7" cm="1">
        <f t="array" ref="H73">INDEX(profiles_creation!H$2:H$49,INT((ROW(H73)-1)/2))</f>
        <v>29.840619486706448</v>
      </c>
      <c r="I73" s="7" cm="1">
        <f t="array" ref="I73">INDEX(profiles_creation!I$2:I$49,INT((ROW(I73)-1)/2))</f>
        <v>15.266009289393949</v>
      </c>
    </row>
    <row r="74" spans="1:9" x14ac:dyDescent="0.3">
      <c r="A74" s="3">
        <f t="shared" si="1"/>
        <v>44563.479166666839</v>
      </c>
      <c r="B74" s="7" cm="1">
        <f t="array" ref="B74">INDEX(profiles_creation!B$2:B$49,INT((ROW(B74)-1)/2))</f>
        <v>86.235142179082004</v>
      </c>
      <c r="C74" s="7" cm="1">
        <f t="array" ref="C74">INDEX(profiles_creation!C$2:C$49,INT((ROW(C74)-1)/2))</f>
        <v>279.80558570653795</v>
      </c>
      <c r="D74" s="7" cm="1">
        <f t="array" ref="D74">INDEX(profiles_creation!D$2:D$49,INT((ROW(D74)-1)/2))</f>
        <v>14.35567976570435</v>
      </c>
      <c r="E74" s="7" cm="1">
        <f t="array" ref="E74">INDEX(profiles_creation!E$2:E$49,INT((ROW(E74)-1)/2))</f>
        <v>49.218962825675248</v>
      </c>
      <c r="F74" s="7" cm="1">
        <f t="array" ref="F74">INDEX(profiles_creation!F$2:F$49,INT((ROW(F74)-1)/2))</f>
        <v>18.755727019532248</v>
      </c>
      <c r="G74" s="7" cm="1">
        <f t="array" ref="G74">INDEX(profiles_creation!G$2:G$49,INT((ROW(G74)-1)/2))</f>
        <v>37.033140921732752</v>
      </c>
      <c r="H74" s="7" cm="1">
        <f t="array" ref="H74">INDEX(profiles_creation!H$2:H$49,INT((ROW(H74)-1)/2))</f>
        <v>29.840619486706448</v>
      </c>
      <c r="I74" s="7" cm="1">
        <f t="array" ref="I74">INDEX(profiles_creation!I$2:I$49,INT((ROW(I74)-1)/2))</f>
        <v>15.266009289393949</v>
      </c>
    </row>
    <row r="75" spans="1:9" x14ac:dyDescent="0.3">
      <c r="A75" s="3">
        <f t="shared" si="1"/>
        <v>44563.500000000175</v>
      </c>
      <c r="B75" s="7" cm="1">
        <f t="array" ref="B75">INDEX(profiles_creation!B$2:B$49,INT((ROW(B75)-1)/2))</f>
        <v>198.41912588953397</v>
      </c>
      <c r="C75" s="7" cm="1">
        <f t="array" ref="C75">INDEX(profiles_creation!C$2:C$49,INT((ROW(C75)-1)/2))</f>
        <v>320.34706618016452</v>
      </c>
      <c r="D75" s="7" cm="1">
        <f t="array" ref="D75">INDEX(profiles_creation!D$2:D$49,INT((ROW(D75)-1)/2))</f>
        <v>21.1466152746052</v>
      </c>
      <c r="E75" s="7" cm="1">
        <f t="array" ref="E75">INDEX(profiles_creation!E$2:E$49,INT((ROW(E75)-1)/2))</f>
        <v>39.091592367855903</v>
      </c>
      <c r="F75" s="7" cm="1">
        <f t="array" ref="F75">INDEX(profiles_creation!F$2:F$49,INT((ROW(F75)-1)/2))</f>
        <v>18.6459046633029</v>
      </c>
      <c r="G75" s="7" cm="1">
        <f t="array" ref="G75">INDEX(profiles_creation!G$2:G$49,INT((ROW(G75)-1)/2))</f>
        <v>30.722894970597601</v>
      </c>
      <c r="H75" s="7" cm="1">
        <f t="array" ref="H75">INDEX(profiles_creation!H$2:H$49,INT((ROW(H75)-1)/2))</f>
        <v>2.9077882500287648</v>
      </c>
      <c r="I75" s="7" cm="1">
        <f t="array" ref="I75">INDEX(profiles_creation!I$2:I$49,INT((ROW(I75)-1)/2))</f>
        <v>22.563764908730903</v>
      </c>
    </row>
    <row r="76" spans="1:9" x14ac:dyDescent="0.3">
      <c r="A76" s="3">
        <f t="shared" si="1"/>
        <v>44563.52083333351</v>
      </c>
      <c r="B76" s="7" cm="1">
        <f t="array" ref="B76">INDEX(profiles_creation!B$2:B$49,INT((ROW(B76)-1)/2))</f>
        <v>198.41912588953397</v>
      </c>
      <c r="C76" s="7" cm="1">
        <f t="array" ref="C76">INDEX(profiles_creation!C$2:C$49,INT((ROW(C76)-1)/2))</f>
        <v>320.34706618016452</v>
      </c>
      <c r="D76" s="7" cm="1">
        <f t="array" ref="D76">INDEX(profiles_creation!D$2:D$49,INT((ROW(D76)-1)/2))</f>
        <v>21.1466152746052</v>
      </c>
      <c r="E76" s="7" cm="1">
        <f t="array" ref="E76">INDEX(profiles_creation!E$2:E$49,INT((ROW(E76)-1)/2))</f>
        <v>39.091592367855903</v>
      </c>
      <c r="F76" s="7" cm="1">
        <f t="array" ref="F76">INDEX(profiles_creation!F$2:F$49,INT((ROW(F76)-1)/2))</f>
        <v>18.6459046633029</v>
      </c>
      <c r="G76" s="7" cm="1">
        <f t="array" ref="G76">INDEX(profiles_creation!G$2:G$49,INT((ROW(G76)-1)/2))</f>
        <v>30.722894970597601</v>
      </c>
      <c r="H76" s="7" cm="1">
        <f t="array" ref="H76">INDEX(profiles_creation!H$2:H$49,INT((ROW(H76)-1)/2))</f>
        <v>2.9077882500287648</v>
      </c>
      <c r="I76" s="7" cm="1">
        <f t="array" ref="I76">INDEX(profiles_creation!I$2:I$49,INT((ROW(I76)-1)/2))</f>
        <v>22.563764908730903</v>
      </c>
    </row>
    <row r="77" spans="1:9" x14ac:dyDescent="0.3">
      <c r="A77" s="3">
        <f t="shared" si="1"/>
        <v>44563.541666666846</v>
      </c>
      <c r="B77" s="7" cm="1">
        <f t="array" ref="B77">INDEX(profiles_creation!B$2:B$49,INT((ROW(B77)-1)/2))</f>
        <v>95.23167618917951</v>
      </c>
      <c r="C77" s="7" cm="1">
        <f t="array" ref="C77">INDEX(profiles_creation!C$2:C$49,INT((ROW(C77)-1)/2))</f>
        <v>303.67876174603953</v>
      </c>
      <c r="D77" s="7" cm="1">
        <f t="array" ref="D77">INDEX(profiles_creation!D$2:D$49,INT((ROW(D77)-1)/2))</f>
        <v>20.494288259547503</v>
      </c>
      <c r="E77" s="7" cm="1">
        <f t="array" ref="E77">INDEX(profiles_creation!E$2:E$49,INT((ROW(E77)-1)/2))</f>
        <v>45.348983750105702</v>
      </c>
      <c r="F77" s="7" cm="1">
        <f t="array" ref="F77">INDEX(profiles_creation!F$2:F$49,INT((ROW(F77)-1)/2))</f>
        <v>21.240354197478698</v>
      </c>
      <c r="G77" s="7" cm="1">
        <f t="array" ref="G77">INDEX(profiles_creation!G$2:G$49,INT((ROW(G77)-1)/2))</f>
        <v>31.45771798401395</v>
      </c>
      <c r="H77" s="7" cm="1">
        <f t="array" ref="H77">INDEX(profiles_creation!H$2:H$49,INT((ROW(H77)-1)/2))</f>
        <v>17.477528787743498</v>
      </c>
      <c r="I77" s="7" cm="1">
        <f t="array" ref="I77">INDEX(profiles_creation!I$2:I$49,INT((ROW(I77)-1)/2))</f>
        <v>9.0941284141763497</v>
      </c>
    </row>
    <row r="78" spans="1:9" x14ac:dyDescent="0.3">
      <c r="A78" s="3">
        <f t="shared" si="1"/>
        <v>44563.562500000182</v>
      </c>
      <c r="B78" s="7" cm="1">
        <f t="array" ref="B78">INDEX(profiles_creation!B$2:B$49,INT((ROW(B78)-1)/2))</f>
        <v>95.23167618917951</v>
      </c>
      <c r="C78" s="7" cm="1">
        <f t="array" ref="C78">INDEX(profiles_creation!C$2:C$49,INT((ROW(C78)-1)/2))</f>
        <v>303.67876174603953</v>
      </c>
      <c r="D78" s="7" cm="1">
        <f t="array" ref="D78">INDEX(profiles_creation!D$2:D$49,INT((ROW(D78)-1)/2))</f>
        <v>20.494288259547503</v>
      </c>
      <c r="E78" s="7" cm="1">
        <f t="array" ref="E78">INDEX(profiles_creation!E$2:E$49,INT((ROW(E78)-1)/2))</f>
        <v>45.348983750105702</v>
      </c>
      <c r="F78" s="7" cm="1">
        <f t="array" ref="F78">INDEX(profiles_creation!F$2:F$49,INT((ROW(F78)-1)/2))</f>
        <v>21.240354197478698</v>
      </c>
      <c r="G78" s="7" cm="1">
        <f t="array" ref="G78">INDEX(profiles_creation!G$2:G$49,INT((ROW(G78)-1)/2))</f>
        <v>31.45771798401395</v>
      </c>
      <c r="H78" s="7" cm="1">
        <f t="array" ref="H78">INDEX(profiles_creation!H$2:H$49,INT((ROW(H78)-1)/2))</f>
        <v>17.477528787743498</v>
      </c>
      <c r="I78" s="7" cm="1">
        <f t="array" ref="I78">INDEX(profiles_creation!I$2:I$49,INT((ROW(I78)-1)/2))</f>
        <v>9.0941284141763497</v>
      </c>
    </row>
    <row r="79" spans="1:9" x14ac:dyDescent="0.3">
      <c r="A79" s="3">
        <f t="shared" si="1"/>
        <v>44563.583333333518</v>
      </c>
      <c r="B79" s="7" cm="1">
        <f t="array" ref="B79">INDEX(profiles_creation!B$2:B$49,INT((ROW(B79)-1)/2))</f>
        <v>118.9528374001215</v>
      </c>
      <c r="C79" s="7" cm="1">
        <f t="array" ref="C79">INDEX(profiles_creation!C$2:C$49,INT((ROW(C79)-1)/2))</f>
        <v>219.40157308220151</v>
      </c>
      <c r="D79" s="7" cm="1">
        <f t="array" ref="D79">INDEX(profiles_creation!D$2:D$49,INT((ROW(D79)-1)/2))</f>
        <v>35.294418362044603</v>
      </c>
      <c r="E79" s="7" cm="1">
        <f t="array" ref="E79">INDEX(profiles_creation!E$2:E$49,INT((ROW(E79)-1)/2))</f>
        <v>18.206178492737198</v>
      </c>
      <c r="F79" s="7" cm="1">
        <f t="array" ref="F79">INDEX(profiles_creation!F$2:F$49,INT((ROW(F79)-1)/2))</f>
        <v>4.2275128314731099</v>
      </c>
      <c r="G79" s="7" cm="1">
        <f t="array" ref="G79">INDEX(profiles_creation!G$2:G$49,INT((ROW(G79)-1)/2))</f>
        <v>36.518441238719802</v>
      </c>
      <c r="H79" s="7" cm="1">
        <f t="array" ref="H79">INDEX(profiles_creation!H$2:H$49,INT((ROW(H79)-1)/2))</f>
        <v>5.7663694201747493</v>
      </c>
      <c r="I79" s="7" cm="1">
        <f t="array" ref="I79">INDEX(profiles_creation!I$2:I$49,INT((ROW(I79)-1)/2))</f>
        <v>20.835089735846001</v>
      </c>
    </row>
    <row r="80" spans="1:9" x14ac:dyDescent="0.3">
      <c r="A80" s="3">
        <f t="shared" si="1"/>
        <v>44563.604166666853</v>
      </c>
      <c r="B80" s="7" cm="1">
        <f t="array" ref="B80">INDEX(profiles_creation!B$2:B$49,INT((ROW(B80)-1)/2))</f>
        <v>118.9528374001215</v>
      </c>
      <c r="C80" s="7" cm="1">
        <f t="array" ref="C80">INDEX(profiles_creation!C$2:C$49,INT((ROW(C80)-1)/2))</f>
        <v>219.40157308220151</v>
      </c>
      <c r="D80" s="7" cm="1">
        <f t="array" ref="D80">INDEX(profiles_creation!D$2:D$49,INT((ROW(D80)-1)/2))</f>
        <v>35.294418362044603</v>
      </c>
      <c r="E80" s="7" cm="1">
        <f t="array" ref="E80">INDEX(profiles_creation!E$2:E$49,INT((ROW(E80)-1)/2))</f>
        <v>18.206178492737198</v>
      </c>
      <c r="F80" s="7" cm="1">
        <f t="array" ref="F80">INDEX(profiles_creation!F$2:F$49,INT((ROW(F80)-1)/2))</f>
        <v>4.2275128314731099</v>
      </c>
      <c r="G80" s="7" cm="1">
        <f t="array" ref="G80">INDEX(profiles_creation!G$2:G$49,INT((ROW(G80)-1)/2))</f>
        <v>36.518441238719802</v>
      </c>
      <c r="H80" s="7" cm="1">
        <f t="array" ref="H80">INDEX(profiles_creation!H$2:H$49,INT((ROW(H80)-1)/2))</f>
        <v>5.7663694201747493</v>
      </c>
      <c r="I80" s="7" cm="1">
        <f t="array" ref="I80">INDEX(profiles_creation!I$2:I$49,INT((ROW(I80)-1)/2))</f>
        <v>20.835089735846001</v>
      </c>
    </row>
    <row r="81" spans="1:9" x14ac:dyDescent="0.3">
      <c r="A81" s="3">
        <f t="shared" si="1"/>
        <v>44563.625000000189</v>
      </c>
      <c r="B81" s="7" cm="1">
        <f t="array" ref="B81">INDEX(profiles_creation!B$2:B$49,INT((ROW(B81)-1)/2))</f>
        <v>293.50204277267449</v>
      </c>
      <c r="C81" s="7" cm="1">
        <f t="array" ref="C81">INDEX(profiles_creation!C$2:C$49,INT((ROW(C81)-1)/2))</f>
        <v>75.767391625181503</v>
      </c>
      <c r="D81" s="7" cm="1">
        <f t="array" ref="D81">INDEX(profiles_creation!D$2:D$49,INT((ROW(D81)-1)/2))</f>
        <v>36.135845501936103</v>
      </c>
      <c r="E81" s="7" cm="1">
        <f t="array" ref="E81">INDEX(profiles_creation!E$2:E$49,INT((ROW(E81)-1)/2))</f>
        <v>24.233863026774799</v>
      </c>
      <c r="F81" s="7" cm="1">
        <f t="array" ref="F81">INDEX(profiles_creation!F$2:F$49,INT((ROW(F81)-1)/2))</f>
        <v>0.86725142934279009</v>
      </c>
      <c r="G81" s="7" cm="1">
        <f t="array" ref="G81">INDEX(profiles_creation!G$2:G$49,INT((ROW(G81)-1)/2))</f>
        <v>5.3158608672301995</v>
      </c>
      <c r="H81" s="7" cm="1">
        <f t="array" ref="H81">INDEX(profiles_creation!H$2:H$49,INT((ROW(H81)-1)/2))</f>
        <v>27.517164543269953</v>
      </c>
      <c r="I81" s="7" cm="1">
        <f t="array" ref="I81">INDEX(profiles_creation!I$2:I$49,INT((ROW(I81)-1)/2))</f>
        <v>25.072970954939052</v>
      </c>
    </row>
    <row r="82" spans="1:9" x14ac:dyDescent="0.3">
      <c r="A82" s="3">
        <f t="shared" si="1"/>
        <v>44563.645833333525</v>
      </c>
      <c r="B82" s="7" cm="1">
        <f t="array" ref="B82">INDEX(profiles_creation!B$2:B$49,INT((ROW(B82)-1)/2))</f>
        <v>293.50204277267449</v>
      </c>
      <c r="C82" s="7" cm="1">
        <f t="array" ref="C82">INDEX(profiles_creation!C$2:C$49,INT((ROW(C82)-1)/2))</f>
        <v>75.767391625181503</v>
      </c>
      <c r="D82" s="7" cm="1">
        <f t="array" ref="D82">INDEX(profiles_creation!D$2:D$49,INT((ROW(D82)-1)/2))</f>
        <v>36.135845501936103</v>
      </c>
      <c r="E82" s="7" cm="1">
        <f t="array" ref="E82">INDEX(profiles_creation!E$2:E$49,INT((ROW(E82)-1)/2))</f>
        <v>24.233863026774799</v>
      </c>
      <c r="F82" s="7" cm="1">
        <f t="array" ref="F82">INDEX(profiles_creation!F$2:F$49,INT((ROW(F82)-1)/2))</f>
        <v>0.86725142934279009</v>
      </c>
      <c r="G82" s="7" cm="1">
        <f t="array" ref="G82">INDEX(profiles_creation!G$2:G$49,INT((ROW(G82)-1)/2))</f>
        <v>5.3158608672301995</v>
      </c>
      <c r="H82" s="7" cm="1">
        <f t="array" ref="H82">INDEX(profiles_creation!H$2:H$49,INT((ROW(H82)-1)/2))</f>
        <v>27.517164543269953</v>
      </c>
      <c r="I82" s="7" cm="1">
        <f t="array" ref="I82">INDEX(profiles_creation!I$2:I$49,INT((ROW(I82)-1)/2))</f>
        <v>25.072970954939052</v>
      </c>
    </row>
    <row r="83" spans="1:9" x14ac:dyDescent="0.3">
      <c r="A83" s="3">
        <f t="shared" si="1"/>
        <v>44563.666666666861</v>
      </c>
      <c r="B83" s="7" cm="1">
        <f t="array" ref="B83">INDEX(profiles_creation!B$2:B$49,INT((ROW(B83)-1)/2))</f>
        <v>43.453905876368204</v>
      </c>
      <c r="C83" s="7" cm="1">
        <f t="array" ref="C83">INDEX(profiles_creation!C$2:C$49,INT((ROW(C83)-1)/2))</f>
        <v>143.998882172864</v>
      </c>
      <c r="D83" s="7" cm="1">
        <f t="array" ref="D83">INDEX(profiles_creation!D$2:D$49,INT((ROW(D83)-1)/2))</f>
        <v>35.580612728250152</v>
      </c>
      <c r="E83" s="7" cm="1">
        <f t="array" ref="E83">INDEX(profiles_creation!E$2:E$49,INT((ROW(E83)-1)/2))</f>
        <v>44.682476371188443</v>
      </c>
      <c r="F83" s="7" cm="1">
        <f t="array" ref="F83">INDEX(profiles_creation!F$2:F$49,INT((ROW(F83)-1)/2))</f>
        <v>0.98368134424427001</v>
      </c>
      <c r="G83" s="7" cm="1">
        <f t="array" ref="G83">INDEX(profiles_creation!G$2:G$49,INT((ROW(G83)-1)/2))</f>
        <v>8.5093924005874992</v>
      </c>
      <c r="H83" s="7" cm="1">
        <f t="array" ref="H83">INDEX(profiles_creation!H$2:H$49,INT((ROW(H83)-1)/2))</f>
        <v>22.592835918806248</v>
      </c>
      <c r="I83" s="7" cm="1">
        <f t="array" ref="I83">INDEX(profiles_creation!I$2:I$49,INT((ROW(I83)-1)/2))</f>
        <v>23.1017837324544</v>
      </c>
    </row>
    <row r="84" spans="1:9" x14ac:dyDescent="0.3">
      <c r="A84" s="3">
        <f t="shared" si="1"/>
        <v>44563.687500000196</v>
      </c>
      <c r="B84" s="7" cm="1">
        <f t="array" ref="B84">INDEX(profiles_creation!B$2:B$49,INT((ROW(B84)-1)/2))</f>
        <v>43.453905876368204</v>
      </c>
      <c r="C84" s="7" cm="1">
        <f t="array" ref="C84">INDEX(profiles_creation!C$2:C$49,INT((ROW(C84)-1)/2))</f>
        <v>143.998882172864</v>
      </c>
      <c r="D84" s="7" cm="1">
        <f t="array" ref="D84">INDEX(profiles_creation!D$2:D$49,INT((ROW(D84)-1)/2))</f>
        <v>35.580612728250152</v>
      </c>
      <c r="E84" s="7" cm="1">
        <f t="array" ref="E84">INDEX(profiles_creation!E$2:E$49,INT((ROW(E84)-1)/2))</f>
        <v>44.682476371188443</v>
      </c>
      <c r="F84" s="7" cm="1">
        <f t="array" ref="F84">INDEX(profiles_creation!F$2:F$49,INT((ROW(F84)-1)/2))</f>
        <v>0.98368134424427001</v>
      </c>
      <c r="G84" s="7" cm="1">
        <f t="array" ref="G84">INDEX(profiles_creation!G$2:G$49,INT((ROW(G84)-1)/2))</f>
        <v>8.5093924005874992</v>
      </c>
      <c r="H84" s="7" cm="1">
        <f t="array" ref="H84">INDEX(profiles_creation!H$2:H$49,INT((ROW(H84)-1)/2))</f>
        <v>22.592835918806248</v>
      </c>
      <c r="I84" s="7" cm="1">
        <f t="array" ref="I84">INDEX(profiles_creation!I$2:I$49,INT((ROW(I84)-1)/2))</f>
        <v>23.1017837324544</v>
      </c>
    </row>
    <row r="85" spans="1:9" x14ac:dyDescent="0.3">
      <c r="A85" s="3">
        <f t="shared" si="1"/>
        <v>44563.708333333532</v>
      </c>
      <c r="B85" s="7" cm="1">
        <f t="array" ref="B85">INDEX(profiles_creation!B$2:B$49,INT((ROW(B85)-1)/2))</f>
        <v>144.013405509677</v>
      </c>
      <c r="C85" s="7" cm="1">
        <f t="array" ref="C85">INDEX(profiles_creation!C$2:C$49,INT((ROW(C85)-1)/2))</f>
        <v>249.52244877400901</v>
      </c>
      <c r="D85" s="7" cm="1">
        <f t="array" ref="D85">INDEX(profiles_creation!D$2:D$49,INT((ROW(D85)-1)/2))</f>
        <v>49.283948390335951</v>
      </c>
      <c r="E85" s="7" cm="1">
        <f t="array" ref="E85">INDEX(profiles_creation!E$2:E$49,INT((ROW(E85)-1)/2))</f>
        <v>9.7844588744182506</v>
      </c>
      <c r="F85" s="7" cm="1">
        <f t="array" ref="F85">INDEX(profiles_creation!F$2:F$49,INT((ROW(F85)-1)/2))</f>
        <v>8.5514454985938499</v>
      </c>
      <c r="G85" s="7" cm="1">
        <f t="array" ref="G85">INDEX(profiles_creation!G$2:G$49,INT((ROW(G85)-1)/2))</f>
        <v>28.8607882965896</v>
      </c>
      <c r="H85" s="7" cm="1">
        <f t="array" ref="H85">INDEX(profiles_creation!H$2:H$49,INT((ROW(H85)-1)/2))</f>
        <v>19.654476450261249</v>
      </c>
      <c r="I85" s="7" cm="1">
        <f t="array" ref="I85">INDEX(profiles_creation!I$2:I$49,INT((ROW(I85)-1)/2))</f>
        <v>15.93018651585025</v>
      </c>
    </row>
    <row r="86" spans="1:9" x14ac:dyDescent="0.3">
      <c r="A86" s="3">
        <f t="shared" si="1"/>
        <v>44563.729166666868</v>
      </c>
      <c r="B86" s="7" cm="1">
        <f t="array" ref="B86">INDEX(profiles_creation!B$2:B$49,INT((ROW(B86)-1)/2))</f>
        <v>144.013405509677</v>
      </c>
      <c r="C86" s="7" cm="1">
        <f t="array" ref="C86">INDEX(profiles_creation!C$2:C$49,INT((ROW(C86)-1)/2))</f>
        <v>249.52244877400901</v>
      </c>
      <c r="D86" s="7" cm="1">
        <f t="array" ref="D86">INDEX(profiles_creation!D$2:D$49,INT((ROW(D86)-1)/2))</f>
        <v>49.283948390335951</v>
      </c>
      <c r="E86" s="7" cm="1">
        <f t="array" ref="E86">INDEX(profiles_creation!E$2:E$49,INT((ROW(E86)-1)/2))</f>
        <v>9.7844588744182506</v>
      </c>
      <c r="F86" s="7" cm="1">
        <f t="array" ref="F86">INDEX(profiles_creation!F$2:F$49,INT((ROW(F86)-1)/2))</f>
        <v>8.5514454985938499</v>
      </c>
      <c r="G86" s="7" cm="1">
        <f t="array" ref="G86">INDEX(profiles_creation!G$2:G$49,INT((ROW(G86)-1)/2))</f>
        <v>28.8607882965896</v>
      </c>
      <c r="H86" s="7" cm="1">
        <f t="array" ref="H86">INDEX(profiles_creation!H$2:H$49,INT((ROW(H86)-1)/2))</f>
        <v>19.654476450261249</v>
      </c>
      <c r="I86" s="7" cm="1">
        <f t="array" ref="I86">INDEX(profiles_creation!I$2:I$49,INT((ROW(I86)-1)/2))</f>
        <v>15.93018651585025</v>
      </c>
    </row>
    <row r="87" spans="1:9" x14ac:dyDescent="0.3">
      <c r="A87" s="3">
        <f t="shared" si="1"/>
        <v>44563.750000000204</v>
      </c>
      <c r="B87" s="7" cm="1">
        <f t="array" ref="B87">INDEX(profiles_creation!B$2:B$49,INT((ROW(B87)-1)/2))</f>
        <v>129.97883672307199</v>
      </c>
      <c r="C87" s="7" cm="1">
        <f t="array" ref="C87">INDEX(profiles_creation!C$2:C$49,INT((ROW(C87)-1)/2))</f>
        <v>32.979808492103054</v>
      </c>
      <c r="D87" s="7" cm="1">
        <f t="array" ref="D87">INDEX(profiles_creation!D$2:D$49,INT((ROW(D87)-1)/2))</f>
        <v>9.31897766578785</v>
      </c>
      <c r="E87" s="7" cm="1">
        <f t="array" ref="E87">INDEX(profiles_creation!E$2:E$49,INT((ROW(E87)-1)/2))</f>
        <v>16.442965838809251</v>
      </c>
      <c r="F87" s="7" cm="1">
        <f t="array" ref="F87">INDEX(profiles_creation!F$2:F$49,INT((ROW(F87)-1)/2))</f>
        <v>18.009642141009699</v>
      </c>
      <c r="G87" s="7" cm="1">
        <f t="array" ref="G87">INDEX(profiles_creation!G$2:G$49,INT((ROW(G87)-1)/2))</f>
        <v>35.8199442747106</v>
      </c>
      <c r="H87" s="7" cm="1">
        <f t="array" ref="H87">INDEX(profiles_creation!H$2:H$49,INT((ROW(H87)-1)/2))</f>
        <v>24.10373549630155</v>
      </c>
      <c r="I87" s="7" cm="1">
        <f t="array" ref="I87">INDEX(profiles_creation!I$2:I$49,INT((ROW(I87)-1)/2))</f>
        <v>7.2710561235541507</v>
      </c>
    </row>
    <row r="88" spans="1:9" x14ac:dyDescent="0.3">
      <c r="A88" s="3">
        <f t="shared" si="1"/>
        <v>44563.770833333539</v>
      </c>
      <c r="B88" s="7" cm="1">
        <f t="array" ref="B88">INDEX(profiles_creation!B$2:B$49,INT((ROW(B88)-1)/2))</f>
        <v>129.97883672307199</v>
      </c>
      <c r="C88" s="7" cm="1">
        <f t="array" ref="C88">INDEX(profiles_creation!C$2:C$49,INT((ROW(C88)-1)/2))</f>
        <v>32.979808492103054</v>
      </c>
      <c r="D88" s="7" cm="1">
        <f t="array" ref="D88">INDEX(profiles_creation!D$2:D$49,INT((ROW(D88)-1)/2))</f>
        <v>9.31897766578785</v>
      </c>
      <c r="E88" s="7" cm="1">
        <f t="array" ref="E88">INDEX(profiles_creation!E$2:E$49,INT((ROW(E88)-1)/2))</f>
        <v>16.442965838809251</v>
      </c>
      <c r="F88" s="7" cm="1">
        <f t="array" ref="F88">INDEX(profiles_creation!F$2:F$49,INT((ROW(F88)-1)/2))</f>
        <v>18.009642141009699</v>
      </c>
      <c r="G88" s="7" cm="1">
        <f t="array" ref="G88">INDEX(profiles_creation!G$2:G$49,INT((ROW(G88)-1)/2))</f>
        <v>35.8199442747106</v>
      </c>
      <c r="H88" s="7" cm="1">
        <f t="array" ref="H88">INDEX(profiles_creation!H$2:H$49,INT((ROW(H88)-1)/2))</f>
        <v>24.10373549630155</v>
      </c>
      <c r="I88" s="7" cm="1">
        <f t="array" ref="I88">INDEX(profiles_creation!I$2:I$49,INT((ROW(I88)-1)/2))</f>
        <v>7.2710561235541507</v>
      </c>
    </row>
    <row r="89" spans="1:9" x14ac:dyDescent="0.3">
      <c r="A89" s="3">
        <f t="shared" si="1"/>
        <v>44563.791666666875</v>
      </c>
      <c r="B89" s="7" cm="1">
        <f t="array" ref="B89">INDEX(profiles_creation!B$2:B$49,INT((ROW(B89)-1)/2))</f>
        <v>201.95080193026052</v>
      </c>
      <c r="C89" s="7" cm="1">
        <f t="array" ref="C89">INDEX(profiles_creation!C$2:C$49,INT((ROW(C89)-1)/2))</f>
        <v>5.9815452449017004</v>
      </c>
      <c r="D89" s="7" cm="1">
        <f t="array" ref="D89">INDEX(profiles_creation!D$2:D$49,INT((ROW(D89)-1)/2))</f>
        <v>44.897139312670298</v>
      </c>
      <c r="E89" s="7" cm="1">
        <f t="array" ref="E89">INDEX(profiles_creation!E$2:E$49,INT((ROW(E89)-1)/2))</f>
        <v>28.188484090163797</v>
      </c>
      <c r="F89" s="7" cm="1">
        <f t="array" ref="F89">INDEX(profiles_creation!F$2:F$49,INT((ROW(F89)-1)/2))</f>
        <v>6.2387605203829501</v>
      </c>
      <c r="G89" s="7" cm="1">
        <f t="array" ref="G89">INDEX(profiles_creation!G$2:G$49,INT((ROW(G89)-1)/2))</f>
        <v>24.679252421246151</v>
      </c>
      <c r="H89" s="7" cm="1">
        <f t="array" ref="H89">INDEX(profiles_creation!H$2:H$49,INT((ROW(H89)-1)/2))</f>
        <v>2.3294472791235949</v>
      </c>
      <c r="I89" s="7" cm="1">
        <f t="array" ref="I89">INDEX(profiles_creation!I$2:I$49,INT((ROW(I89)-1)/2))</f>
        <v>2.9321478799559801</v>
      </c>
    </row>
    <row r="90" spans="1:9" x14ac:dyDescent="0.3">
      <c r="A90" s="3">
        <f t="shared" si="1"/>
        <v>44563.812500000211</v>
      </c>
      <c r="B90" s="7" cm="1">
        <f t="array" ref="B90">INDEX(profiles_creation!B$2:B$49,INT((ROW(B90)-1)/2))</f>
        <v>201.95080193026052</v>
      </c>
      <c r="C90" s="7" cm="1">
        <f t="array" ref="C90">INDEX(profiles_creation!C$2:C$49,INT((ROW(C90)-1)/2))</f>
        <v>5.9815452449017004</v>
      </c>
      <c r="D90" s="7" cm="1">
        <f t="array" ref="D90">INDEX(profiles_creation!D$2:D$49,INT((ROW(D90)-1)/2))</f>
        <v>44.897139312670298</v>
      </c>
      <c r="E90" s="7" cm="1">
        <f t="array" ref="E90">INDEX(profiles_creation!E$2:E$49,INT((ROW(E90)-1)/2))</f>
        <v>28.188484090163797</v>
      </c>
      <c r="F90" s="7" cm="1">
        <f t="array" ref="F90">INDEX(profiles_creation!F$2:F$49,INT((ROW(F90)-1)/2))</f>
        <v>6.2387605203829501</v>
      </c>
      <c r="G90" s="7" cm="1">
        <f t="array" ref="G90">INDEX(profiles_creation!G$2:G$49,INT((ROW(G90)-1)/2))</f>
        <v>24.679252421246151</v>
      </c>
      <c r="H90" s="7" cm="1">
        <f t="array" ref="H90">INDEX(profiles_creation!H$2:H$49,INT((ROW(H90)-1)/2))</f>
        <v>2.3294472791235949</v>
      </c>
      <c r="I90" s="7" cm="1">
        <f t="array" ref="I90">INDEX(profiles_creation!I$2:I$49,INT((ROW(I90)-1)/2))</f>
        <v>2.9321478799559801</v>
      </c>
    </row>
    <row r="91" spans="1:9" x14ac:dyDescent="0.3">
      <c r="A91" s="3">
        <f t="shared" si="1"/>
        <v>44563.833333333547</v>
      </c>
      <c r="B91" s="7" cm="1">
        <f t="array" ref="B91">INDEX(profiles_creation!B$2:B$49,INT((ROW(B91)-1)/2))</f>
        <v>230.29224389494652</v>
      </c>
      <c r="C91" s="7" cm="1">
        <f t="array" ref="C91">INDEX(profiles_creation!C$2:C$49,INT((ROW(C91)-1)/2))</f>
        <v>216.6969268654035</v>
      </c>
      <c r="D91" s="7" cm="1">
        <f t="array" ref="D91">INDEX(profiles_creation!D$2:D$49,INT((ROW(D91)-1)/2))</f>
        <v>6.58511643256365</v>
      </c>
      <c r="E91" s="7" cm="1">
        <f t="array" ref="E91">INDEX(profiles_creation!E$2:E$49,INT((ROW(E91)-1)/2))</f>
        <v>27.563502275601799</v>
      </c>
      <c r="F91" s="7" cm="1">
        <f t="array" ref="F91">INDEX(profiles_creation!F$2:F$49,INT((ROW(F91)-1)/2))</f>
        <v>9.2540289758816492</v>
      </c>
      <c r="G91" s="7" cm="1">
        <f t="array" ref="G91">INDEX(profiles_creation!G$2:G$49,INT((ROW(G91)-1)/2))</f>
        <v>23.948672729546598</v>
      </c>
      <c r="H91" s="7" cm="1">
        <f t="array" ref="H91">INDEX(profiles_creation!H$2:H$49,INT((ROW(H91)-1)/2))</f>
        <v>2.3572864501487349</v>
      </c>
      <c r="I91" s="7" cm="1">
        <f t="array" ref="I91">INDEX(profiles_creation!I$2:I$49,INT((ROW(I91)-1)/2))</f>
        <v>10.4956875711216</v>
      </c>
    </row>
    <row r="92" spans="1:9" x14ac:dyDescent="0.3">
      <c r="A92" s="3">
        <f t="shared" si="1"/>
        <v>44563.854166666883</v>
      </c>
      <c r="B92" s="7" cm="1">
        <f t="array" ref="B92">INDEX(profiles_creation!B$2:B$49,INT((ROW(B92)-1)/2))</f>
        <v>230.29224389494652</v>
      </c>
      <c r="C92" s="7" cm="1">
        <f t="array" ref="C92">INDEX(profiles_creation!C$2:C$49,INT((ROW(C92)-1)/2))</f>
        <v>216.6969268654035</v>
      </c>
      <c r="D92" s="7" cm="1">
        <f t="array" ref="D92">INDEX(profiles_creation!D$2:D$49,INT((ROW(D92)-1)/2))</f>
        <v>6.58511643256365</v>
      </c>
      <c r="E92" s="7" cm="1">
        <f t="array" ref="E92">INDEX(profiles_creation!E$2:E$49,INT((ROW(E92)-1)/2))</f>
        <v>27.563502275601799</v>
      </c>
      <c r="F92" s="7" cm="1">
        <f t="array" ref="F92">INDEX(profiles_creation!F$2:F$49,INT((ROW(F92)-1)/2))</f>
        <v>9.2540289758816492</v>
      </c>
      <c r="G92" s="7" cm="1">
        <f t="array" ref="G92">INDEX(profiles_creation!G$2:G$49,INT((ROW(G92)-1)/2))</f>
        <v>23.948672729546598</v>
      </c>
      <c r="H92" s="7" cm="1">
        <f t="array" ref="H92">INDEX(profiles_creation!H$2:H$49,INT((ROW(H92)-1)/2))</f>
        <v>2.3572864501487349</v>
      </c>
      <c r="I92" s="7" cm="1">
        <f t="array" ref="I92">INDEX(profiles_creation!I$2:I$49,INT((ROW(I92)-1)/2))</f>
        <v>10.4956875711216</v>
      </c>
    </row>
    <row r="93" spans="1:9" x14ac:dyDescent="0.3">
      <c r="A93" s="3">
        <f t="shared" si="1"/>
        <v>44563.875000000218</v>
      </c>
      <c r="B93" s="7" cm="1">
        <f t="array" ref="B93">INDEX(profiles_creation!B$2:B$49,INT((ROW(B93)-1)/2))</f>
        <v>210.18064942444147</v>
      </c>
      <c r="C93" s="7" cm="1">
        <f t="array" ref="C93">INDEX(profiles_creation!C$2:C$49,INT((ROW(C93)-1)/2))</f>
        <v>332.23071125975105</v>
      </c>
      <c r="D93" s="7" cm="1">
        <f t="array" ref="D93">INDEX(profiles_creation!D$2:D$49,INT((ROW(D93)-1)/2))</f>
        <v>34.542603208264602</v>
      </c>
      <c r="E93" s="7" cm="1">
        <f t="array" ref="E93">INDEX(profiles_creation!E$2:E$49,INT((ROW(E93)-1)/2))</f>
        <v>29.381546860521599</v>
      </c>
      <c r="F93" s="7" cm="1">
        <f t="array" ref="F93">INDEX(profiles_creation!F$2:F$49,INT((ROW(F93)-1)/2))</f>
        <v>4.35369520359367</v>
      </c>
      <c r="G93" s="7" cm="1">
        <f t="array" ref="G93">INDEX(profiles_creation!G$2:G$49,INT((ROW(G93)-1)/2))</f>
        <v>27.613800132987699</v>
      </c>
      <c r="H93" s="7" cm="1">
        <f t="array" ref="H93">INDEX(profiles_creation!H$2:H$49,INT((ROW(H93)-1)/2))</f>
        <v>7.4696433231587998</v>
      </c>
      <c r="I93" s="7" cm="1">
        <f t="array" ref="I93">INDEX(profiles_creation!I$2:I$49,INT((ROW(I93)-1)/2))</f>
        <v>27.439705498793199</v>
      </c>
    </row>
    <row r="94" spans="1:9" x14ac:dyDescent="0.3">
      <c r="A94" s="3">
        <f t="shared" si="1"/>
        <v>44563.895833333554</v>
      </c>
      <c r="B94" s="7" cm="1">
        <f t="array" ref="B94">INDEX(profiles_creation!B$2:B$49,INT((ROW(B94)-1)/2))</f>
        <v>210.18064942444147</v>
      </c>
      <c r="C94" s="7" cm="1">
        <f t="array" ref="C94">INDEX(profiles_creation!C$2:C$49,INT((ROW(C94)-1)/2))</f>
        <v>332.23071125975105</v>
      </c>
      <c r="D94" s="7" cm="1">
        <f t="array" ref="D94">INDEX(profiles_creation!D$2:D$49,INT((ROW(D94)-1)/2))</f>
        <v>34.542603208264602</v>
      </c>
      <c r="E94" s="7" cm="1">
        <f t="array" ref="E94">INDEX(profiles_creation!E$2:E$49,INT((ROW(E94)-1)/2))</f>
        <v>29.381546860521599</v>
      </c>
      <c r="F94" s="7" cm="1">
        <f t="array" ref="F94">INDEX(profiles_creation!F$2:F$49,INT((ROW(F94)-1)/2))</f>
        <v>4.35369520359367</v>
      </c>
      <c r="G94" s="7" cm="1">
        <f t="array" ref="G94">INDEX(profiles_creation!G$2:G$49,INT((ROW(G94)-1)/2))</f>
        <v>27.613800132987699</v>
      </c>
      <c r="H94" s="7" cm="1">
        <f t="array" ref="H94">INDEX(profiles_creation!H$2:H$49,INT((ROW(H94)-1)/2))</f>
        <v>7.4696433231587998</v>
      </c>
      <c r="I94" s="7" cm="1">
        <f t="array" ref="I94">INDEX(profiles_creation!I$2:I$49,INT((ROW(I94)-1)/2))</f>
        <v>27.439705498793199</v>
      </c>
    </row>
    <row r="95" spans="1:9" x14ac:dyDescent="0.3">
      <c r="A95" s="3">
        <f t="shared" si="1"/>
        <v>44563.91666666689</v>
      </c>
      <c r="B95" s="7" cm="1">
        <f t="array" ref="B95">INDEX(profiles_creation!B$2:B$49,INT((ROW(B95)-1)/2))</f>
        <v>269.3230213374265</v>
      </c>
      <c r="C95" s="7" cm="1">
        <f t="array" ref="C95">INDEX(profiles_creation!C$2:C$49,INT((ROW(C95)-1)/2))</f>
        <v>91.733427609553999</v>
      </c>
      <c r="D95" s="7" cm="1">
        <f t="array" ref="D95">INDEX(profiles_creation!D$2:D$49,INT((ROW(D95)-1)/2))</f>
        <v>25.476638413221199</v>
      </c>
      <c r="E95" s="7" cm="1">
        <f t="array" ref="E95">INDEX(profiles_creation!E$2:E$49,INT((ROW(E95)-1)/2))</f>
        <v>12.95459929586865</v>
      </c>
      <c r="F95" s="7" cm="1">
        <f t="array" ref="F95">INDEX(profiles_creation!F$2:F$49,INT((ROW(F95)-1)/2))</f>
        <v>13.702685585497749</v>
      </c>
      <c r="G95" s="7" cm="1">
        <f t="array" ref="G95">INDEX(profiles_creation!G$2:G$49,INT((ROW(G95)-1)/2))</f>
        <v>0.35593810226302453</v>
      </c>
      <c r="H95" s="7" cm="1">
        <f t="array" ref="H95">INDEX(profiles_creation!H$2:H$49,INT((ROW(H95)-1)/2))</f>
        <v>18.736455231473201</v>
      </c>
      <c r="I95" s="7" cm="1">
        <f t="array" ref="I95">INDEX(profiles_creation!I$2:I$49,INT((ROW(I95)-1)/2))</f>
        <v>25.294130966796452</v>
      </c>
    </row>
    <row r="96" spans="1:9" x14ac:dyDescent="0.3">
      <c r="A96" s="3">
        <f t="shared" si="1"/>
        <v>44563.937500000226</v>
      </c>
      <c r="B96" s="7" cm="1">
        <f t="array" ref="B96">INDEX(profiles_creation!B$2:B$49,INT((ROW(B96)-1)/2))</f>
        <v>269.3230213374265</v>
      </c>
      <c r="C96" s="7" cm="1">
        <f t="array" ref="C96">INDEX(profiles_creation!C$2:C$49,INT((ROW(C96)-1)/2))</f>
        <v>91.733427609553999</v>
      </c>
      <c r="D96" s="7" cm="1">
        <f t="array" ref="D96">INDEX(profiles_creation!D$2:D$49,INT((ROW(D96)-1)/2))</f>
        <v>25.476638413221199</v>
      </c>
      <c r="E96" s="7" cm="1">
        <f t="array" ref="E96">INDEX(profiles_creation!E$2:E$49,INT((ROW(E96)-1)/2))</f>
        <v>12.95459929586865</v>
      </c>
      <c r="F96" s="7" cm="1">
        <f t="array" ref="F96">INDEX(profiles_creation!F$2:F$49,INT((ROW(F96)-1)/2))</f>
        <v>13.702685585497749</v>
      </c>
      <c r="G96" s="7" cm="1">
        <f t="array" ref="G96">INDEX(profiles_creation!G$2:G$49,INT((ROW(G96)-1)/2))</f>
        <v>0.35593810226302453</v>
      </c>
      <c r="H96" s="7" cm="1">
        <f t="array" ref="H96">INDEX(profiles_creation!H$2:H$49,INT((ROW(H96)-1)/2))</f>
        <v>18.736455231473201</v>
      </c>
      <c r="I96" s="7" cm="1">
        <f t="array" ref="I96">INDEX(profiles_creation!I$2:I$49,INT((ROW(I96)-1)/2))</f>
        <v>25.294130966796452</v>
      </c>
    </row>
    <row r="97" spans="1:9" x14ac:dyDescent="0.3">
      <c r="A97" s="3">
        <f t="shared" si="1"/>
        <v>44563.958333333561</v>
      </c>
      <c r="B97" s="7" cm="1">
        <f t="array" ref="B97">INDEX(profiles_creation!B$2:B$49,INT((ROW(B97)-1)/2))</f>
        <v>33.34625359906515</v>
      </c>
      <c r="C97" s="7" cm="1">
        <f t="array" ref="C97">INDEX(profiles_creation!C$2:C$49,INT((ROW(C97)-1)/2))</f>
        <v>95.284949123924491</v>
      </c>
      <c r="D97" s="7" cm="1">
        <f t="array" ref="D97">INDEX(profiles_creation!D$2:D$49,INT((ROW(D97)-1)/2))</f>
        <v>23.034561899109601</v>
      </c>
      <c r="E97" s="7" cm="1">
        <f t="array" ref="E97">INDEX(profiles_creation!E$2:E$49,INT((ROW(E97)-1)/2))</f>
        <v>19.968267810215199</v>
      </c>
      <c r="F97" s="7" cm="1">
        <f t="array" ref="F97">INDEX(profiles_creation!F$2:F$49,INT((ROW(F97)-1)/2))</f>
        <v>1.0256673037458699</v>
      </c>
      <c r="G97" s="7" cm="1">
        <f t="array" ref="G97">INDEX(profiles_creation!G$2:G$49,INT((ROW(G97)-1)/2))</f>
        <v>6.6274535148051505</v>
      </c>
      <c r="H97" s="7" cm="1">
        <f t="array" ref="H97">INDEX(profiles_creation!H$2:H$49,INT((ROW(H97)-1)/2))</f>
        <v>12.513735741407499</v>
      </c>
      <c r="I97" s="7" cm="1">
        <f t="array" ref="I97">INDEX(profiles_creation!I$2:I$49,INT((ROW(I97)-1)/2))</f>
        <v>22.102806240620598</v>
      </c>
    </row>
    <row r="98" spans="1:9" x14ac:dyDescent="0.3">
      <c r="A98" s="3">
        <f t="shared" si="1"/>
        <v>44563.979166666897</v>
      </c>
      <c r="B98" s="7" cm="1">
        <f t="array" ref="B98">INDEX(profiles_creation!B$2:B$49,INT((ROW(B98)-1)/2))</f>
        <v>33.34625359906515</v>
      </c>
      <c r="C98" s="7" cm="1">
        <f t="array" ref="C98">INDEX(profiles_creation!C$2:C$49,INT((ROW(C98)-1)/2))</f>
        <v>95.284949123924491</v>
      </c>
      <c r="D98" s="7" cm="1">
        <f t="array" ref="D98">INDEX(profiles_creation!D$2:D$49,INT((ROW(D98)-1)/2))</f>
        <v>23.034561899109601</v>
      </c>
      <c r="E98" s="7" cm="1">
        <f t="array" ref="E98">INDEX(profiles_creation!E$2:E$49,INT((ROW(E98)-1)/2))</f>
        <v>19.968267810215199</v>
      </c>
      <c r="F98" s="7" cm="1">
        <f t="array" ref="F98">INDEX(profiles_creation!F$2:F$49,INT((ROW(F98)-1)/2))</f>
        <v>1.0256673037458699</v>
      </c>
      <c r="G98" s="7" cm="1">
        <f t="array" ref="G98">INDEX(profiles_creation!G$2:G$49,INT((ROW(G98)-1)/2))</f>
        <v>6.6274535148051505</v>
      </c>
      <c r="H98" s="7" cm="1">
        <f t="array" ref="H98">INDEX(profiles_creation!H$2:H$49,INT((ROW(H98)-1)/2))</f>
        <v>12.513735741407499</v>
      </c>
      <c r="I98" s="7" cm="1">
        <f t="array" ref="I98">INDEX(profiles_creation!I$2:I$49,INT((ROW(I98)-1)/2))</f>
        <v>22.102806240620598</v>
      </c>
    </row>
    <row r="100" spans="1:9" x14ac:dyDescent="0.3">
      <c r="B100" s="8"/>
      <c r="C100" s="8"/>
      <c r="D100" s="8"/>
      <c r="E100" s="8"/>
      <c r="F100" s="8"/>
      <c r="G100" s="8"/>
      <c r="H100" s="8"/>
      <c r="I100" s="8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51C6-CF99-4814-9056-291C23C9B382}">
  <dimension ref="A1:I49"/>
  <sheetViews>
    <sheetView workbookViewId="0">
      <selection activeCell="K22" sqref="K22"/>
    </sheetView>
  </sheetViews>
  <sheetFormatPr defaultRowHeight="14.4" x14ac:dyDescent="0.3"/>
  <cols>
    <col min="1" max="1" width="18.33203125" bestFit="1" customWidth="1"/>
  </cols>
  <sheetData>
    <row r="1" spans="1:9" x14ac:dyDescent="0.3">
      <c r="B1" t="s">
        <v>11</v>
      </c>
      <c r="C1" t="s">
        <v>12</v>
      </c>
      <c r="D1" t="s">
        <v>13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</row>
    <row r="2" spans="1:9" x14ac:dyDescent="0.3">
      <c r="A2" s="3">
        <f>DATE(2022,1,1)+TIME(0,0,0)</f>
        <v>44562</v>
      </c>
      <c r="B2">
        <v>294.21799405131799</v>
      </c>
      <c r="C2">
        <v>191.41470544397401</v>
      </c>
      <c r="D2">
        <v>21.168152320814748</v>
      </c>
      <c r="E2">
        <v>47.009076066597899</v>
      </c>
      <c r="F2">
        <v>16.340925416841252</v>
      </c>
      <c r="G2">
        <v>28.231579920259698</v>
      </c>
      <c r="H2">
        <v>18.49814956171835</v>
      </c>
      <c r="I2">
        <v>21.371639409315751</v>
      </c>
    </row>
    <row r="3" spans="1:9" x14ac:dyDescent="0.3">
      <c r="A3" s="3">
        <f t="shared" ref="A3:A49" si="0">A2+TIME(1,0,0)</f>
        <v>44562.041666666664</v>
      </c>
      <c r="B3">
        <v>241.71672767745201</v>
      </c>
      <c r="C3">
        <v>329.76324646224953</v>
      </c>
      <c r="D3">
        <v>6.5516283754893001</v>
      </c>
      <c r="E3">
        <v>20.8858503004795</v>
      </c>
      <c r="F3">
        <v>1.9477235659960048</v>
      </c>
      <c r="G3">
        <v>35.656441738070299</v>
      </c>
      <c r="H3">
        <v>18.511494973593699</v>
      </c>
      <c r="I3">
        <v>28.105959665329753</v>
      </c>
    </row>
    <row r="4" spans="1:9" x14ac:dyDescent="0.3">
      <c r="A4" s="3">
        <f t="shared" si="0"/>
        <v>44562.083333333328</v>
      </c>
      <c r="B4">
        <v>156.2362569640095</v>
      </c>
      <c r="C4">
        <v>191.36307212008549</v>
      </c>
      <c r="D4">
        <v>3.9975508672317348</v>
      </c>
      <c r="E4">
        <v>15.373588500254399</v>
      </c>
      <c r="F4">
        <v>44.467621765177299</v>
      </c>
      <c r="G4">
        <v>4.9570485566215998</v>
      </c>
      <c r="H4">
        <v>25.821639616447651</v>
      </c>
      <c r="I4">
        <v>9.1282470045272994</v>
      </c>
    </row>
    <row r="5" spans="1:9" x14ac:dyDescent="0.3">
      <c r="A5" s="3">
        <f t="shared" si="0"/>
        <v>44562.124999999993</v>
      </c>
      <c r="B5">
        <v>158.12535726987102</v>
      </c>
      <c r="C5">
        <v>68.585185994575511</v>
      </c>
      <c r="D5">
        <v>29.507507883899549</v>
      </c>
      <c r="E5">
        <v>46.698986205525451</v>
      </c>
      <c r="F5">
        <v>10.562522211575951</v>
      </c>
      <c r="G5">
        <v>32.932855445849654</v>
      </c>
      <c r="H5">
        <v>15.139846339278751</v>
      </c>
      <c r="I5">
        <v>15.708574163724149</v>
      </c>
    </row>
    <row r="6" spans="1:9" x14ac:dyDescent="0.3">
      <c r="A6" s="3">
        <f t="shared" si="0"/>
        <v>44562.166666666657</v>
      </c>
      <c r="B6">
        <v>247.83620422220599</v>
      </c>
      <c r="C6">
        <v>58.362010291136002</v>
      </c>
      <c r="D6">
        <v>1.8915939518554201</v>
      </c>
      <c r="E6">
        <v>30.88259735951555</v>
      </c>
      <c r="F6">
        <v>32.188579901159301</v>
      </c>
      <c r="G6">
        <v>33.404046696543503</v>
      </c>
      <c r="H6">
        <v>14.057153077671449</v>
      </c>
      <c r="I6">
        <v>12.2020182929984</v>
      </c>
    </row>
    <row r="7" spans="1:9" x14ac:dyDescent="0.3">
      <c r="A7" s="3">
        <f t="shared" si="0"/>
        <v>44562.208333333321</v>
      </c>
      <c r="B7">
        <v>260.850703055417</v>
      </c>
      <c r="C7">
        <v>92.605518018929999</v>
      </c>
      <c r="D7">
        <v>46.102789229810043</v>
      </c>
      <c r="E7">
        <v>18.097034089401149</v>
      </c>
      <c r="F7">
        <v>18.2707431005127</v>
      </c>
      <c r="G7">
        <v>27.571771320126249</v>
      </c>
      <c r="H7">
        <v>34.769894356158446</v>
      </c>
      <c r="I7">
        <v>8.4403475853385999</v>
      </c>
    </row>
    <row r="8" spans="1:9" x14ac:dyDescent="0.3">
      <c r="A8" s="3">
        <f t="shared" si="0"/>
        <v>44562.249999999985</v>
      </c>
      <c r="B8">
        <v>113.34637689364151</v>
      </c>
      <c r="C8">
        <v>300.34620427306049</v>
      </c>
      <c r="D8">
        <v>33.317018933915151</v>
      </c>
      <c r="E8">
        <v>21.237027917726451</v>
      </c>
      <c r="F8">
        <v>41.3082008201024</v>
      </c>
      <c r="G8">
        <v>37.925623311290252</v>
      </c>
      <c r="H8">
        <v>1.2908381765682999</v>
      </c>
      <c r="I8">
        <v>28.807963169901448</v>
      </c>
    </row>
    <row r="9" spans="1:9" x14ac:dyDescent="0.3">
      <c r="A9" s="3">
        <f t="shared" si="0"/>
        <v>44562.29166666665</v>
      </c>
      <c r="B9">
        <v>170.20448695461999</v>
      </c>
      <c r="C9">
        <v>174.48167667795548</v>
      </c>
      <c r="D9">
        <v>41.6582606232394</v>
      </c>
      <c r="E9">
        <v>12.248348299802501</v>
      </c>
      <c r="F9">
        <v>33.322567151161252</v>
      </c>
      <c r="G9">
        <v>22.014371334754998</v>
      </c>
      <c r="H9">
        <v>9.3910379714398999</v>
      </c>
      <c r="I9">
        <v>22.373377782791152</v>
      </c>
    </row>
    <row r="10" spans="1:9" x14ac:dyDescent="0.3">
      <c r="A10" s="3">
        <f t="shared" si="0"/>
        <v>44562.333333333314</v>
      </c>
      <c r="B10">
        <v>149.373933910224</v>
      </c>
      <c r="C10">
        <v>32.952572530700401</v>
      </c>
      <c r="D10">
        <v>45.393999755125797</v>
      </c>
      <c r="E10">
        <v>13.704858200695851</v>
      </c>
      <c r="F10">
        <v>6.7276601824837998</v>
      </c>
      <c r="G10">
        <v>21.31574843368595</v>
      </c>
      <c r="H10">
        <v>29.744542554268797</v>
      </c>
      <c r="I10">
        <v>4.9616913424379501</v>
      </c>
    </row>
    <row r="11" spans="1:9" x14ac:dyDescent="0.3">
      <c r="A11" s="3">
        <f t="shared" si="0"/>
        <v>44562.374999999978</v>
      </c>
      <c r="B11">
        <v>191.5591215740555</v>
      </c>
      <c r="C11">
        <v>349.44388098049154</v>
      </c>
      <c r="D11">
        <v>10.138196066751151</v>
      </c>
      <c r="E11">
        <v>14.534444825787951</v>
      </c>
      <c r="F11">
        <v>29.797762448006647</v>
      </c>
      <c r="G11">
        <v>2.1698579267227598</v>
      </c>
      <c r="H11">
        <v>32.214675063691899</v>
      </c>
      <c r="I11">
        <v>7.2522069367350497</v>
      </c>
    </row>
    <row r="12" spans="1:9" x14ac:dyDescent="0.3">
      <c r="A12" s="3">
        <f t="shared" si="0"/>
        <v>44562.416666666642</v>
      </c>
      <c r="B12">
        <v>295.58669518685247</v>
      </c>
      <c r="C12">
        <v>115.679528450915</v>
      </c>
      <c r="D12">
        <v>24.879103241394848</v>
      </c>
      <c r="E12">
        <v>39.365457952661899</v>
      </c>
      <c r="F12">
        <v>42.071404361963502</v>
      </c>
      <c r="G12">
        <v>7.5540885679005996</v>
      </c>
      <c r="H12">
        <v>6.0648219809037496</v>
      </c>
      <c r="I12">
        <v>17.212243949782501</v>
      </c>
    </row>
    <row r="13" spans="1:9" x14ac:dyDescent="0.3">
      <c r="A13" s="3">
        <f t="shared" si="0"/>
        <v>44562.458333333307</v>
      </c>
      <c r="B13">
        <v>142.40365469968751</v>
      </c>
      <c r="C13">
        <v>21.877091128298602</v>
      </c>
      <c r="D13">
        <v>36.86770702357785</v>
      </c>
      <c r="E13">
        <v>2.225914923908225</v>
      </c>
      <c r="F13">
        <v>25.068250480440351</v>
      </c>
      <c r="G13">
        <v>18.116252681980647</v>
      </c>
      <c r="H13">
        <v>29.897647084137148</v>
      </c>
      <c r="I13">
        <v>14.492097950783201</v>
      </c>
    </row>
    <row r="14" spans="1:9" x14ac:dyDescent="0.3">
      <c r="A14" s="3">
        <f t="shared" si="0"/>
        <v>44562.499999999971</v>
      </c>
      <c r="B14">
        <v>135.98605146444299</v>
      </c>
      <c r="C14">
        <v>169.68391061784399</v>
      </c>
      <c r="D14">
        <v>43.380098557080402</v>
      </c>
      <c r="E14">
        <v>44.447048370940301</v>
      </c>
      <c r="F14">
        <v>38.979297681127449</v>
      </c>
      <c r="G14">
        <v>37.11415249104455</v>
      </c>
      <c r="H14">
        <v>7.6933698691567001</v>
      </c>
      <c r="I14">
        <v>1.3686658934214349</v>
      </c>
    </row>
    <row r="15" spans="1:9" x14ac:dyDescent="0.3">
      <c r="A15" s="3">
        <f t="shared" si="0"/>
        <v>44562.541666666635</v>
      </c>
      <c r="B15">
        <v>208.947084055647</v>
      </c>
      <c r="C15">
        <v>176.77649551666849</v>
      </c>
      <c r="D15">
        <v>33.949452850376652</v>
      </c>
      <c r="E15">
        <v>24.447587311587249</v>
      </c>
      <c r="F15">
        <v>11.777519504424451</v>
      </c>
      <c r="G15">
        <v>31.753817032572602</v>
      </c>
      <c r="H15">
        <v>11.06707594288185</v>
      </c>
      <c r="I15">
        <v>11.417938080505099</v>
      </c>
    </row>
    <row r="16" spans="1:9" x14ac:dyDescent="0.3">
      <c r="A16" s="3">
        <f t="shared" si="0"/>
        <v>44562.583333333299</v>
      </c>
      <c r="B16">
        <v>181.84699498189349</v>
      </c>
      <c r="C16">
        <v>94.768277134647505</v>
      </c>
      <c r="D16">
        <v>49.782778189994502</v>
      </c>
      <c r="E16">
        <v>21.695097261732247</v>
      </c>
      <c r="F16">
        <v>3.70744931917499</v>
      </c>
      <c r="G16">
        <v>22.713283479434651</v>
      </c>
      <c r="H16">
        <v>13.475341072005449</v>
      </c>
      <c r="I16">
        <v>16.021186417961001</v>
      </c>
    </row>
    <row r="17" spans="1:9" x14ac:dyDescent="0.3">
      <c r="A17" s="3">
        <f t="shared" si="0"/>
        <v>44562.624999999964</v>
      </c>
      <c r="B17">
        <v>89.644930677771995</v>
      </c>
      <c r="C17">
        <v>207.09224364177348</v>
      </c>
      <c r="D17">
        <v>17.88168328322725</v>
      </c>
      <c r="E17">
        <v>25.932650751017199</v>
      </c>
      <c r="F17">
        <v>5.7685250380233999</v>
      </c>
      <c r="G17">
        <v>7.9620087193882503</v>
      </c>
      <c r="H17">
        <v>23.852924208544849</v>
      </c>
      <c r="I17">
        <v>21.7746678352377</v>
      </c>
    </row>
    <row r="18" spans="1:9" x14ac:dyDescent="0.3">
      <c r="A18" s="3">
        <f t="shared" si="0"/>
        <v>44562.666666666628</v>
      </c>
      <c r="B18">
        <v>86.238786687498987</v>
      </c>
      <c r="C18">
        <v>293.49394066997002</v>
      </c>
      <c r="D18">
        <v>11.668530685371501</v>
      </c>
      <c r="E18">
        <v>3.2115967899839597</v>
      </c>
      <c r="F18">
        <v>3.2601058191547598</v>
      </c>
      <c r="G18">
        <v>18.147196881748449</v>
      </c>
      <c r="H18">
        <v>26.70163794576645</v>
      </c>
      <c r="I18">
        <v>7.2052768923937007</v>
      </c>
    </row>
    <row r="19" spans="1:9" x14ac:dyDescent="0.3">
      <c r="A19" s="3">
        <f t="shared" si="0"/>
        <v>44562.708333333292</v>
      </c>
      <c r="B19">
        <v>108.47817105691701</v>
      </c>
      <c r="C19">
        <v>299.53254846493252</v>
      </c>
      <c r="D19">
        <v>4.4866979436291698</v>
      </c>
      <c r="E19">
        <v>8.3340255382288504</v>
      </c>
      <c r="F19">
        <v>6.7228344704266991</v>
      </c>
      <c r="G19">
        <v>31.86622254934835</v>
      </c>
      <c r="H19">
        <v>2.9791155856932052</v>
      </c>
      <c r="I19">
        <v>5.3483354798130502</v>
      </c>
    </row>
    <row r="20" spans="1:9" x14ac:dyDescent="0.3">
      <c r="A20" s="3">
        <f t="shared" si="0"/>
        <v>44562.749999999956</v>
      </c>
      <c r="B20">
        <v>166.75213689332949</v>
      </c>
      <c r="C20">
        <v>87.526614100929493</v>
      </c>
      <c r="D20">
        <v>3.1713610125444953</v>
      </c>
      <c r="E20">
        <v>16.575352417107251</v>
      </c>
      <c r="F20">
        <v>20.779384531422501</v>
      </c>
      <c r="G20">
        <v>38.107705208961697</v>
      </c>
      <c r="H20">
        <v>25.016413952721201</v>
      </c>
      <c r="I20">
        <v>10.881664988415249</v>
      </c>
    </row>
    <row r="21" spans="1:9" x14ac:dyDescent="0.3">
      <c r="A21" s="3">
        <f t="shared" si="0"/>
        <v>44562.791666666621</v>
      </c>
      <c r="B21">
        <v>101.1846329701595</v>
      </c>
      <c r="C21">
        <v>62.745897146429002</v>
      </c>
      <c r="D21">
        <v>46.551001757924993</v>
      </c>
      <c r="E21">
        <v>20.743335449446949</v>
      </c>
      <c r="F21">
        <v>41.6476738106551</v>
      </c>
      <c r="G21">
        <v>30.434606285484552</v>
      </c>
      <c r="H21">
        <v>0.22382241433921701</v>
      </c>
      <c r="I21">
        <v>8.1500039867009999</v>
      </c>
    </row>
    <row r="22" spans="1:9" x14ac:dyDescent="0.3">
      <c r="A22" s="3">
        <f t="shared" si="0"/>
        <v>44562.833333333285</v>
      </c>
      <c r="B22">
        <v>77.053749500659507</v>
      </c>
      <c r="C22">
        <v>53.452696765957</v>
      </c>
      <c r="D22">
        <v>15.145963413823999</v>
      </c>
      <c r="E22">
        <v>19.619231377387948</v>
      </c>
      <c r="F22">
        <v>25.98958648543535</v>
      </c>
      <c r="G22">
        <v>28.567679286657949</v>
      </c>
      <c r="H22">
        <v>32.031077560445553</v>
      </c>
      <c r="I22">
        <v>26.956796269977652</v>
      </c>
    </row>
    <row r="23" spans="1:9" x14ac:dyDescent="0.3">
      <c r="A23" s="3">
        <f t="shared" si="0"/>
        <v>44562.874999999949</v>
      </c>
      <c r="B23">
        <v>232.79887354147948</v>
      </c>
      <c r="C23">
        <v>223.42487941305399</v>
      </c>
      <c r="D23">
        <v>26.066680769436452</v>
      </c>
      <c r="E23">
        <v>20.19487576634015</v>
      </c>
      <c r="F23">
        <v>43.882480934187804</v>
      </c>
      <c r="G23">
        <v>35.404758480386498</v>
      </c>
      <c r="H23">
        <v>23.654189367504049</v>
      </c>
      <c r="I23">
        <v>13.1230883033355</v>
      </c>
    </row>
    <row r="24" spans="1:9" x14ac:dyDescent="0.3">
      <c r="A24" s="3">
        <f t="shared" si="0"/>
        <v>44562.916666666613</v>
      </c>
      <c r="B24">
        <v>191.01927296785249</v>
      </c>
      <c r="C24">
        <v>215.60905820585202</v>
      </c>
      <c r="D24">
        <v>13.589159952943199</v>
      </c>
      <c r="E24">
        <v>5.9896711504164504</v>
      </c>
      <c r="F24">
        <v>13.5881145463223</v>
      </c>
      <c r="G24">
        <v>21.375358050771549</v>
      </c>
      <c r="H24">
        <v>18.643492730551699</v>
      </c>
      <c r="I24">
        <v>8.8088712856655</v>
      </c>
    </row>
    <row r="25" spans="1:9" x14ac:dyDescent="0.3">
      <c r="A25" s="3">
        <f t="shared" si="0"/>
        <v>44562.958333333278</v>
      </c>
      <c r="B25">
        <v>100.22130631205449</v>
      </c>
      <c r="C25">
        <v>5.2350397866842506</v>
      </c>
      <c r="D25">
        <v>19.148395761807251</v>
      </c>
      <c r="E25">
        <v>35.015205763349051</v>
      </c>
      <c r="F25">
        <v>41.191449389917601</v>
      </c>
      <c r="G25">
        <v>15.246634574269899</v>
      </c>
      <c r="H25">
        <v>17.908309471399551</v>
      </c>
      <c r="I25">
        <v>17.264486743835</v>
      </c>
    </row>
    <row r="26" spans="1:9" x14ac:dyDescent="0.3">
      <c r="A26" s="3">
        <f t="shared" si="0"/>
        <v>44562.999999999942</v>
      </c>
      <c r="B26">
        <v>113.45692132801651</v>
      </c>
      <c r="C26">
        <v>189.49911999961301</v>
      </c>
      <c r="D26">
        <v>48.960874378711203</v>
      </c>
      <c r="E26">
        <v>25.662864219950649</v>
      </c>
      <c r="F26">
        <v>32.028143936205055</v>
      </c>
      <c r="G26">
        <v>18.450248071515002</v>
      </c>
      <c r="H26">
        <v>1.69738961915435</v>
      </c>
      <c r="I26">
        <v>21.30123747192275</v>
      </c>
    </row>
    <row r="27" spans="1:9" x14ac:dyDescent="0.3">
      <c r="A27" s="3">
        <f t="shared" si="0"/>
        <v>44563.041666666606</v>
      </c>
      <c r="B27">
        <v>152.92084177800049</v>
      </c>
      <c r="C27">
        <v>209.24529978871749</v>
      </c>
      <c r="D27">
        <v>47.860577035748051</v>
      </c>
      <c r="E27">
        <v>22.8446043141141</v>
      </c>
      <c r="F27">
        <v>27.885147707459449</v>
      </c>
      <c r="G27">
        <v>33.277930362127648</v>
      </c>
      <c r="H27">
        <v>16.21330046153825</v>
      </c>
      <c r="I27">
        <v>29.080919589563102</v>
      </c>
    </row>
    <row r="28" spans="1:9" x14ac:dyDescent="0.3">
      <c r="A28" s="3">
        <f t="shared" si="0"/>
        <v>44563.08333333327</v>
      </c>
      <c r="B28">
        <v>97.758788581883493</v>
      </c>
      <c r="C28">
        <v>63.604542581158</v>
      </c>
      <c r="D28">
        <v>47.245375364340951</v>
      </c>
      <c r="E28">
        <v>24.621203574210249</v>
      </c>
      <c r="F28">
        <v>16.014938467524949</v>
      </c>
      <c r="G28">
        <v>22.188410386204449</v>
      </c>
      <c r="H28">
        <v>7.5164525552753503</v>
      </c>
      <c r="I28">
        <v>7.30968287190335</v>
      </c>
    </row>
    <row r="29" spans="1:9" x14ac:dyDescent="0.3">
      <c r="A29" s="3">
        <f t="shared" si="0"/>
        <v>44563.124999999935</v>
      </c>
      <c r="B29">
        <v>104.1014434746665</v>
      </c>
      <c r="C29">
        <v>49.216780081232855</v>
      </c>
      <c r="D29">
        <v>2.9679760624772502</v>
      </c>
      <c r="E29">
        <v>48.883319149812998</v>
      </c>
      <c r="F29">
        <v>35.069839365823299</v>
      </c>
      <c r="G29">
        <v>2.5627233964823297</v>
      </c>
      <c r="H29">
        <v>26.682581370723849</v>
      </c>
      <c r="I29">
        <v>8.2955889811806998</v>
      </c>
    </row>
    <row r="30" spans="1:9" x14ac:dyDescent="0.3">
      <c r="A30" s="3">
        <f t="shared" si="0"/>
        <v>44563.166666666599</v>
      </c>
      <c r="B30">
        <v>219.29137848847</v>
      </c>
      <c r="C30">
        <v>347.10352899378199</v>
      </c>
      <c r="D30">
        <v>43.123801773428397</v>
      </c>
      <c r="E30">
        <v>32.140681530053953</v>
      </c>
      <c r="F30">
        <v>44.239508781573903</v>
      </c>
      <c r="G30">
        <v>35.762269996220148</v>
      </c>
      <c r="H30">
        <v>15.737030240630251</v>
      </c>
      <c r="I30">
        <v>27.29881060630365</v>
      </c>
    </row>
    <row r="31" spans="1:9" x14ac:dyDescent="0.3">
      <c r="A31" s="3">
        <f t="shared" si="0"/>
        <v>44563.208333333263</v>
      </c>
      <c r="B31">
        <v>9.7000153028726501</v>
      </c>
      <c r="C31">
        <v>47.941609314960999</v>
      </c>
      <c r="D31">
        <v>11.462738011088401</v>
      </c>
      <c r="E31">
        <v>10.2149428964957</v>
      </c>
      <c r="F31">
        <v>25.57261601639015</v>
      </c>
      <c r="G31">
        <v>18.4224457043764</v>
      </c>
      <c r="H31">
        <v>18.526972284022349</v>
      </c>
      <c r="I31">
        <v>6.2590960407578997</v>
      </c>
    </row>
    <row r="32" spans="1:9" x14ac:dyDescent="0.3">
      <c r="A32" s="3">
        <f t="shared" si="0"/>
        <v>44563.249999999927</v>
      </c>
      <c r="B32">
        <v>277.25573259631551</v>
      </c>
      <c r="C32">
        <v>260.8132490287465</v>
      </c>
      <c r="D32">
        <v>17.23644350113295</v>
      </c>
      <c r="E32">
        <v>9.8461758537690507</v>
      </c>
      <c r="F32">
        <v>14.5511470538609</v>
      </c>
      <c r="G32">
        <v>32.064388563853456</v>
      </c>
      <c r="H32">
        <v>3.2852857117934549</v>
      </c>
      <c r="I32">
        <v>16.754563657699052</v>
      </c>
    </row>
    <row r="33" spans="1:9" x14ac:dyDescent="0.3">
      <c r="A33" s="3">
        <f t="shared" si="0"/>
        <v>44563.291666666591</v>
      </c>
      <c r="B33">
        <v>163.51897543866698</v>
      </c>
      <c r="C33">
        <v>191.5342494550045</v>
      </c>
      <c r="D33">
        <v>11.7753417140121</v>
      </c>
      <c r="E33">
        <v>49.182929364354749</v>
      </c>
      <c r="F33">
        <v>35.593011334098151</v>
      </c>
      <c r="G33">
        <v>34.017617696551447</v>
      </c>
      <c r="H33">
        <v>23.4553298019623</v>
      </c>
      <c r="I33">
        <v>26.55783872232465</v>
      </c>
    </row>
    <row r="34" spans="1:9" x14ac:dyDescent="0.3">
      <c r="A34" s="3">
        <f t="shared" si="0"/>
        <v>44563.333333333256</v>
      </c>
      <c r="B34">
        <v>216.37714050628449</v>
      </c>
      <c r="C34">
        <v>233.56532421166497</v>
      </c>
      <c r="D34">
        <v>7.5836318045413993</v>
      </c>
      <c r="E34">
        <v>2.4678965121876448</v>
      </c>
      <c r="F34">
        <v>5.1956985731211507</v>
      </c>
      <c r="G34">
        <v>15.82162917269315</v>
      </c>
      <c r="H34">
        <v>16.490662574801448</v>
      </c>
      <c r="I34">
        <v>27.360605552400699</v>
      </c>
    </row>
    <row r="35" spans="1:9" x14ac:dyDescent="0.3">
      <c r="A35" s="3">
        <f t="shared" si="0"/>
        <v>44563.37499999992</v>
      </c>
      <c r="B35">
        <v>144.58018776517801</v>
      </c>
      <c r="C35">
        <v>76.357392774052002</v>
      </c>
      <c r="D35">
        <v>21.281835968206998</v>
      </c>
      <c r="E35">
        <v>29.669335282996499</v>
      </c>
      <c r="F35">
        <v>35.810053279238652</v>
      </c>
      <c r="G35">
        <v>31.135978717644601</v>
      </c>
      <c r="H35">
        <v>7.5672587774361499</v>
      </c>
      <c r="I35">
        <v>20.850242364518451</v>
      </c>
    </row>
    <row r="36" spans="1:9" x14ac:dyDescent="0.3">
      <c r="A36" s="3">
        <f t="shared" si="0"/>
        <v>44563.416666666584</v>
      </c>
      <c r="B36">
        <v>76.672346749012007</v>
      </c>
      <c r="C36">
        <v>281.09974359477502</v>
      </c>
      <c r="D36">
        <v>21.12047419802105</v>
      </c>
      <c r="E36">
        <v>17.901876340164449</v>
      </c>
      <c r="F36">
        <v>18.054119076147501</v>
      </c>
      <c r="G36">
        <v>7.7582697238052498</v>
      </c>
      <c r="H36">
        <v>30.97918114324305</v>
      </c>
      <c r="I36">
        <v>28.6750511358761</v>
      </c>
    </row>
    <row r="37" spans="1:9" x14ac:dyDescent="0.3">
      <c r="A37" s="3">
        <f t="shared" si="0"/>
        <v>44563.458333333248</v>
      </c>
      <c r="B37">
        <v>86.235142179082004</v>
      </c>
      <c r="C37">
        <v>279.80558570653795</v>
      </c>
      <c r="D37">
        <v>14.35567976570435</v>
      </c>
      <c r="E37">
        <v>49.218962825675248</v>
      </c>
      <c r="F37">
        <v>18.755727019532248</v>
      </c>
      <c r="G37">
        <v>37.033140921732752</v>
      </c>
      <c r="H37">
        <v>29.840619486706448</v>
      </c>
      <c r="I37">
        <v>15.266009289393949</v>
      </c>
    </row>
    <row r="38" spans="1:9" x14ac:dyDescent="0.3">
      <c r="A38" s="3">
        <f t="shared" si="0"/>
        <v>44563.499999999913</v>
      </c>
      <c r="B38">
        <v>198.41912588953397</v>
      </c>
      <c r="C38">
        <v>320.34706618016452</v>
      </c>
      <c r="D38">
        <v>21.1466152746052</v>
      </c>
      <c r="E38">
        <v>39.091592367855903</v>
      </c>
      <c r="F38">
        <v>18.6459046633029</v>
      </c>
      <c r="G38">
        <v>30.722894970597601</v>
      </c>
      <c r="H38">
        <v>2.9077882500287648</v>
      </c>
      <c r="I38">
        <v>22.563764908730903</v>
      </c>
    </row>
    <row r="39" spans="1:9" x14ac:dyDescent="0.3">
      <c r="A39" s="3">
        <f t="shared" si="0"/>
        <v>44563.541666666577</v>
      </c>
      <c r="B39">
        <v>95.23167618917951</v>
      </c>
      <c r="C39">
        <v>303.67876174603953</v>
      </c>
      <c r="D39">
        <v>20.494288259547503</v>
      </c>
      <c r="E39">
        <v>45.348983750105702</v>
      </c>
      <c r="F39">
        <v>21.240354197478698</v>
      </c>
      <c r="G39">
        <v>31.45771798401395</v>
      </c>
      <c r="H39">
        <v>17.477528787743498</v>
      </c>
      <c r="I39">
        <v>9.0941284141763497</v>
      </c>
    </row>
    <row r="40" spans="1:9" x14ac:dyDescent="0.3">
      <c r="A40" s="3">
        <f t="shared" si="0"/>
        <v>44563.583333333241</v>
      </c>
      <c r="B40">
        <v>118.9528374001215</v>
      </c>
      <c r="C40">
        <v>219.40157308220151</v>
      </c>
      <c r="D40">
        <v>35.294418362044603</v>
      </c>
      <c r="E40">
        <v>18.206178492737198</v>
      </c>
      <c r="F40">
        <v>4.2275128314731099</v>
      </c>
      <c r="G40">
        <v>36.518441238719802</v>
      </c>
      <c r="H40">
        <v>5.7663694201747493</v>
      </c>
      <c r="I40">
        <v>20.835089735846001</v>
      </c>
    </row>
    <row r="41" spans="1:9" x14ac:dyDescent="0.3">
      <c r="A41" s="3">
        <f t="shared" si="0"/>
        <v>44563.624999999905</v>
      </c>
      <c r="B41">
        <v>293.50204277267449</v>
      </c>
      <c r="C41">
        <v>75.767391625181503</v>
      </c>
      <c r="D41">
        <v>36.135845501936103</v>
      </c>
      <c r="E41">
        <v>24.233863026774799</v>
      </c>
      <c r="F41">
        <v>0.86725142934279009</v>
      </c>
      <c r="G41">
        <v>5.3158608672301995</v>
      </c>
      <c r="H41">
        <v>27.517164543269953</v>
      </c>
      <c r="I41">
        <v>25.072970954939052</v>
      </c>
    </row>
    <row r="42" spans="1:9" x14ac:dyDescent="0.3">
      <c r="A42" s="3">
        <f t="shared" si="0"/>
        <v>44563.66666666657</v>
      </c>
      <c r="B42">
        <v>43.453905876368204</v>
      </c>
      <c r="C42">
        <v>143.998882172864</v>
      </c>
      <c r="D42">
        <v>35.580612728250152</v>
      </c>
      <c r="E42">
        <v>44.682476371188443</v>
      </c>
      <c r="F42">
        <v>0.98368134424427001</v>
      </c>
      <c r="G42">
        <v>8.5093924005874992</v>
      </c>
      <c r="H42">
        <v>22.592835918806248</v>
      </c>
      <c r="I42">
        <v>23.1017837324544</v>
      </c>
    </row>
    <row r="43" spans="1:9" x14ac:dyDescent="0.3">
      <c r="A43" s="3">
        <f t="shared" si="0"/>
        <v>44563.708333333234</v>
      </c>
      <c r="B43">
        <v>144.013405509677</v>
      </c>
      <c r="C43">
        <v>249.52244877400901</v>
      </c>
      <c r="D43">
        <v>49.283948390335951</v>
      </c>
      <c r="E43">
        <v>9.7844588744182506</v>
      </c>
      <c r="F43">
        <v>8.5514454985938499</v>
      </c>
      <c r="G43">
        <v>28.8607882965896</v>
      </c>
      <c r="H43">
        <v>19.654476450261249</v>
      </c>
      <c r="I43">
        <v>15.93018651585025</v>
      </c>
    </row>
    <row r="44" spans="1:9" x14ac:dyDescent="0.3">
      <c r="A44" s="3">
        <f t="shared" si="0"/>
        <v>44563.749999999898</v>
      </c>
      <c r="B44">
        <v>129.97883672307199</v>
      </c>
      <c r="C44">
        <v>32.979808492103054</v>
      </c>
      <c r="D44">
        <v>9.31897766578785</v>
      </c>
      <c r="E44">
        <v>16.442965838809251</v>
      </c>
      <c r="F44">
        <v>18.009642141009699</v>
      </c>
      <c r="G44">
        <v>35.8199442747106</v>
      </c>
      <c r="H44">
        <v>24.10373549630155</v>
      </c>
      <c r="I44">
        <v>7.2710561235541507</v>
      </c>
    </row>
    <row r="45" spans="1:9" x14ac:dyDescent="0.3">
      <c r="A45" s="3">
        <f t="shared" si="0"/>
        <v>44563.791666666562</v>
      </c>
      <c r="B45">
        <v>201.95080193026052</v>
      </c>
      <c r="C45">
        <v>5.9815452449017004</v>
      </c>
      <c r="D45">
        <v>44.897139312670298</v>
      </c>
      <c r="E45">
        <v>28.188484090163797</v>
      </c>
      <c r="F45">
        <v>6.2387605203829501</v>
      </c>
      <c r="G45">
        <v>24.679252421246151</v>
      </c>
      <c r="H45">
        <v>2.3294472791235949</v>
      </c>
      <c r="I45">
        <v>2.9321478799559801</v>
      </c>
    </row>
    <row r="46" spans="1:9" x14ac:dyDescent="0.3">
      <c r="A46" s="3">
        <f t="shared" si="0"/>
        <v>44563.833333333227</v>
      </c>
      <c r="B46">
        <v>230.29224389494652</v>
      </c>
      <c r="C46">
        <v>216.6969268654035</v>
      </c>
      <c r="D46">
        <v>6.58511643256365</v>
      </c>
      <c r="E46">
        <v>27.563502275601799</v>
      </c>
      <c r="F46">
        <v>9.2540289758816492</v>
      </c>
      <c r="G46">
        <v>23.948672729546598</v>
      </c>
      <c r="H46">
        <v>2.3572864501487349</v>
      </c>
      <c r="I46">
        <v>10.4956875711216</v>
      </c>
    </row>
    <row r="47" spans="1:9" x14ac:dyDescent="0.3">
      <c r="A47" s="3">
        <f t="shared" si="0"/>
        <v>44563.874999999891</v>
      </c>
      <c r="B47">
        <v>210.18064942444147</v>
      </c>
      <c r="C47">
        <v>332.23071125975105</v>
      </c>
      <c r="D47">
        <v>34.542603208264602</v>
      </c>
      <c r="E47">
        <v>29.381546860521599</v>
      </c>
      <c r="F47">
        <v>4.35369520359367</v>
      </c>
      <c r="G47">
        <v>27.613800132987699</v>
      </c>
      <c r="H47">
        <v>7.4696433231587998</v>
      </c>
      <c r="I47">
        <v>27.439705498793199</v>
      </c>
    </row>
    <row r="48" spans="1:9" x14ac:dyDescent="0.3">
      <c r="A48" s="3">
        <f t="shared" si="0"/>
        <v>44563.916666666555</v>
      </c>
      <c r="B48">
        <v>269.3230213374265</v>
      </c>
      <c r="C48">
        <v>91.733427609553999</v>
      </c>
      <c r="D48">
        <v>25.476638413221199</v>
      </c>
      <c r="E48">
        <v>12.95459929586865</v>
      </c>
      <c r="F48">
        <v>13.702685585497749</v>
      </c>
      <c r="G48">
        <v>0.35593810226302453</v>
      </c>
      <c r="H48">
        <v>18.736455231473201</v>
      </c>
      <c r="I48">
        <v>25.294130966796452</v>
      </c>
    </row>
    <row r="49" spans="1:9" x14ac:dyDescent="0.3">
      <c r="A49" s="3">
        <f t="shared" si="0"/>
        <v>44563.958333333219</v>
      </c>
      <c r="B49">
        <v>33.34625359906515</v>
      </c>
      <c r="C49">
        <v>95.284949123924491</v>
      </c>
      <c r="D49">
        <v>23.034561899109601</v>
      </c>
      <c r="E49">
        <v>19.968267810215199</v>
      </c>
      <c r="F49">
        <v>1.0256673037458699</v>
      </c>
      <c r="G49">
        <v>6.6274535148051505</v>
      </c>
      <c r="H49">
        <v>12.513735741407499</v>
      </c>
      <c r="I49">
        <v>22.102806240620598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5533-3B9A-44F8-8593-9BC4C933B1AA}">
  <dimension ref="A1:A4"/>
  <sheetViews>
    <sheetView workbookViewId="0">
      <selection activeCell="K36" sqref="K36"/>
    </sheetView>
  </sheetViews>
  <sheetFormatPr defaultRowHeight="14.4" x14ac:dyDescent="0.3"/>
  <cols>
    <col min="1" max="1" width="7.33203125" bestFit="1" customWidth="1"/>
  </cols>
  <sheetData>
    <row r="1" spans="1:1" x14ac:dyDescent="0.3">
      <c r="A1" s="4" t="s">
        <v>0</v>
      </c>
    </row>
    <row r="2" spans="1:1" x14ac:dyDescent="0.3">
      <c r="A2" t="s">
        <v>154</v>
      </c>
    </row>
    <row r="3" spans="1:1" x14ac:dyDescent="0.3">
      <c r="A3" t="s">
        <v>155</v>
      </c>
    </row>
    <row r="4" spans="1:1" x14ac:dyDescent="0.3">
      <c r="A4" t="s">
        <v>156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BD95-0583-4226-845A-DCB4735FB3B1}">
  <dimension ref="A1:I11"/>
  <sheetViews>
    <sheetView tabSelected="1" workbookViewId="0">
      <selection activeCell="H23" sqref="H23"/>
    </sheetView>
  </sheetViews>
  <sheetFormatPr defaultRowHeight="14.4" x14ac:dyDescent="0.3"/>
  <cols>
    <col min="1" max="1" width="12" bestFit="1" customWidth="1"/>
    <col min="7" max="7" width="12.88671875" bestFit="1" customWidth="1"/>
    <col min="8" max="8" width="40" bestFit="1" customWidth="1"/>
    <col min="9" max="9" width="20.88671875" bestFit="1" customWidth="1"/>
  </cols>
  <sheetData>
    <row r="1" spans="1:9" x14ac:dyDescent="0.3">
      <c r="A1" t="s">
        <v>0</v>
      </c>
      <c r="B1" t="s">
        <v>20</v>
      </c>
      <c r="C1" t="s">
        <v>162</v>
      </c>
      <c r="D1" t="s">
        <v>163</v>
      </c>
      <c r="E1" t="s">
        <v>8</v>
      </c>
      <c r="F1" t="s">
        <v>164</v>
      </c>
      <c r="G1" t="s">
        <v>165</v>
      </c>
      <c r="H1" t="s">
        <v>166</v>
      </c>
      <c r="I1" t="s">
        <v>167</v>
      </c>
    </row>
    <row r="2" spans="1:9" x14ac:dyDescent="0.3">
      <c r="G2" s="2"/>
      <c r="I2" s="2"/>
    </row>
    <row r="3" spans="1:9" x14ac:dyDescent="0.3">
      <c r="G3" s="2"/>
      <c r="H3" s="2"/>
      <c r="I3" s="2"/>
    </row>
    <row r="4" spans="1:9" x14ac:dyDescent="0.3">
      <c r="G4" s="2"/>
      <c r="I4" s="2"/>
    </row>
    <row r="5" spans="1:9" x14ac:dyDescent="0.3">
      <c r="G5" s="2"/>
      <c r="H5" s="2"/>
      <c r="I5" s="2"/>
    </row>
    <row r="6" spans="1:9" x14ac:dyDescent="0.3">
      <c r="G6" s="2"/>
      <c r="H6" s="2"/>
      <c r="I6" s="2"/>
    </row>
    <row r="7" spans="1:9" x14ac:dyDescent="0.3">
      <c r="G7" s="2"/>
      <c r="H7" s="2"/>
      <c r="I7" s="2"/>
    </row>
    <row r="8" spans="1:9" x14ac:dyDescent="0.3">
      <c r="G8" s="2"/>
      <c r="H8" s="2"/>
      <c r="I8" s="2"/>
    </row>
    <row r="9" spans="1:9" x14ac:dyDescent="0.3">
      <c r="G9" s="2"/>
      <c r="H9" s="2"/>
      <c r="I9" s="2"/>
    </row>
    <row r="10" spans="1:9" x14ac:dyDescent="0.3">
      <c r="G10" s="2"/>
      <c r="H10" s="2"/>
      <c r="I10" s="2"/>
    </row>
    <row r="11" spans="1:9" x14ac:dyDescent="0.3">
      <c r="G11" s="2"/>
      <c r="H11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simulation</vt:lpstr>
      <vt:lpstr>network</vt:lpstr>
      <vt:lpstr>nodes</vt:lpstr>
      <vt:lpstr>loads</vt:lpstr>
      <vt:lpstr>generators</vt:lpstr>
      <vt:lpstr>external_gen</vt:lpstr>
      <vt:lpstr>tr_type</vt:lpstr>
      <vt:lpstr>transformers</vt:lpstr>
      <vt:lpstr>lines</vt:lpstr>
      <vt:lpstr>ln_type</vt:lpstr>
      <vt:lpstr>cost</vt:lpstr>
      <vt:lpstr>profiles</vt:lpstr>
      <vt:lpstr>profiles_creation</vt:lpstr>
      <vt:lpstr>crews</vt:lpstr>
      <vt:lpstr>switches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Belhaj Jrad Firas</dc:creator>
  <cp:lastModifiedBy>Belhaj Jrad Firas</cp:lastModifiedBy>
  <dcterms:created xsi:type="dcterms:W3CDTF">2015-06-05T18:19:34Z</dcterms:created>
  <dcterms:modified xsi:type="dcterms:W3CDTF">2023-03-17T08:11:07Z</dcterms:modified>
</cp:coreProperties>
</file>