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GitHub\ResiliencyTool\jupyter_notebooks\file\input\elements_outages_v4\"/>
    </mc:Choice>
  </mc:AlternateContent>
  <xr:revisionPtr revIDLastSave="0" documentId="13_ncr:1_{C77E44B8-B481-41AB-836A-C2B7EC4D16DA}" xr6:coauthVersionLast="47" xr6:coauthVersionMax="47" xr10:uidLastSave="{00000000-0000-0000-0000-000000000000}"/>
  <bookViews>
    <workbookView xWindow="-108" yWindow="-108" windowWidth="23256" windowHeight="12576" firstSheet="3" activeTab="13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  <sheet name="switche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4" l="1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6" i="1"/>
  <c r="D6" i="1"/>
  <c r="E2" i="1"/>
  <c r="D2" i="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4" i="1" l="1"/>
  <c r="D11" i="1" l="1"/>
  <c r="D13" i="1" l="1"/>
  <c r="D14" i="1" s="1"/>
  <c r="D12" i="1"/>
  <c r="D5" i="1"/>
  <c r="D8" i="1" l="1"/>
  <c r="D9" i="1" s="1"/>
  <c r="D7" i="1"/>
  <c r="D16" i="1"/>
  <c r="D15" i="1"/>
  <c r="D17" i="1" l="1"/>
  <c r="D18" i="1"/>
  <c r="D10" i="1"/>
  <c r="D19" i="1"/>
  <c r="E4" i="1"/>
  <c r="E11" i="1" s="1"/>
  <c r="E12" i="1" l="1"/>
  <c r="E13" i="1"/>
  <c r="E14" i="1" s="1"/>
  <c r="E5" i="1"/>
  <c r="E15" i="1" l="1"/>
  <c r="E16" i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<sst xmlns="http://schemas.openxmlformats.org/spreadsheetml/2006/main" count="391" uniqueCount="168">
  <si>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</si>
  <si>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</si>
  <si>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</si>
  <si>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</si>
  <si>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</si>
  <si>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</si>
  <si>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</si>
  <si>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</si>
  <si>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</si>
  <si>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</si>
  <si>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</si>
  <si>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</si>
  <si>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</si>
  <si>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</si>
  <si>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</si>
  <si>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</si>
  <si>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</si>
  <si>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</si>
  <si>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</si>
  <si>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</si>
  <si>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</si>
  <si>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</si>
  <si>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</si>
  <si>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</si>
  <si>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</si>
  <si>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</si>
  <si>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</si>
  <si>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</si>
  <si>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</si>
  <si>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</si>
  <si>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</si>
  <si>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</si>
  <si>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</si>
  <si>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</si>
  <si>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</si>
  <si>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</si>
  <si>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</si>
  <si>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</si>
  <si>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</si>
  <si>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</si>
  <si>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</si>
  <si>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</si>
  <si>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</si>
  <si>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</si>
  <si>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</si>
  <si>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</si>
  <si>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</si>
  <si>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</si>
  <si>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</si>
  <si>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</si>
  <si>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</si>
  <si>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</si>
  <si>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</si>
  <si>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</si>
  <si>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</si>
  <si>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</si>
  <si>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</si>
  <si>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</si>
  <si>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</si>
  <si>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</si>
  <si>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</si>
  <si>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</si>
  <si>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</si>
  <si>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</si>
  <si>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</si>
  <si>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</si>
  <si>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</si>
  <si>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</si>
  <si>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</si>
  <si>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</si>
  <si>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</si>
  <si>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</si>
  <si>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</si>
  <si>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</si>
  <si>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</si>
  <si>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</si>
  <si>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</si>
  <si>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</si>
  <si>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</si>
  <si>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</si>
  <si>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</si>
  <si>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</si>
  <si>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</si>
  <si>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</si>
  <si>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</si>
  <si>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</si>
  <si>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</si>
  <si>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</si>
  <si>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</si>
  <si>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</si>
  <si>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</si>
  <si>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</si>
  <si>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</si>
  <si>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</si>
  <si>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</si>
  <si>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</si>
  <si>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</si>
  <si>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</si>
  <si>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</si>
  <si>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</si>
  <si>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</si>
  <si>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</si>
  <si>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</si>
  <si>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</si>
  <si>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</si>
  <si>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</si>
  <si>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</si>
  <si>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</si>
  <si>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</si>
  <si>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</si>
  <si>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</si>
  <si>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</si>
  <si>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</si>
  <si>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</si>
  <si>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</si>
  <si>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</si>
  <si>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</si>
  <si>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</si>
  <si>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</si>
  <si>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</si>
  <si>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</si>
  <si>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</si>
  <si>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</si>
  <si>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</si>
  <si>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</si>
  <si>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</si>
  <si>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</si>
  <si>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</si>
  <si>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</si>
  <si>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</si>
  <si>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</si>
  <si>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</si>
  <si>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</si>
  <si>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</si>
  <si>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</si>
  <si>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</si>
  <si>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</si>
  <si>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</si>
  <si>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</si>
  <si>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</si>
  <si>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</si>
  <si>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</si>
  <si>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</si>
  <si>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</si>
  <si>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</si>
  <si>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</si>
  <si>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</si>
  <si>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</si>
  <si>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</si>
  <si>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</si>
  <si>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</si>
  <si>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</si>
  <si>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</si>
  <si>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</si>
  <si>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</si>
  <si>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</si>
  <si>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</si>
  <si>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</si>
  <si>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</si>
  <si>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</si>
  <si>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</si>
  <si>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</si>
  <si>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element</t>
  </si>
  <si>
    <t>et</t>
  </si>
  <si>
    <t>in_ka</t>
  </si>
  <si>
    <t>closed</t>
  </si>
  <si>
    <t>associated elements</t>
  </si>
  <si>
    <t>ignore montecarlo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</si>
</sst>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146</v>
      </c>
      <c r="B1" s="4" t="s">
        <v>151</v>
      </c>
      <c r="C1" s="4" t="s">
        <v>153</v>
      </c>
    </row>
    <row r="2" spans="1:6" x14ac:dyDescent="0.3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3">
      <c r="A3" t="s">
        <v>148</v>
      </c>
      <c r="B3" t="s">
        <v>159</v>
      </c>
      <c r="C3">
        <v>40</v>
      </c>
    </row>
    <row r="4" spans="1:6" x14ac:dyDescent="0.3">
      <c r="A4" t="s">
        <v>149</v>
      </c>
      <c r="B4" t="s">
        <v>152</v>
      </c>
      <c r="C4" s="3">
        <v>44562.5</v>
      </c>
    </row>
    <row r="5" spans="1:6" x14ac:dyDescent="0.3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E13" sqref="E13"/>
    </sheetView>
  </sheetViews>
  <sheetFormatPr defaultRowHeight="14.4" x14ac:dyDescent="0.3"/>
  <cols>
    <col min="1" max="1" width="21.44140625" customWidth="1"/>
    <col min="2" max="2" width="13.5546875" bestFit="1" customWidth="1"/>
    <col min="3" max="3" width="13.6640625" bestFit="1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8.6640625" bestFit="1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3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defaultRowHeight="14.4" x14ac:dyDescent="0.3"/>
  <cols>
    <col min="1" max="1" width="6" bestFit="1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 t="s">
        <v>23</v>
      </c>
      <c r="B2" t="s">
        <v>99</v>
      </c>
      <c r="C2">
        <v>0</v>
      </c>
      <c r="E2">
        <v>0</v>
      </c>
    </row>
    <row r="3" spans="1:8" x14ac:dyDescent="0.3">
      <c r="A3" t="s">
        <v>18</v>
      </c>
      <c r="B3" t="s">
        <v>100</v>
      </c>
      <c r="C3">
        <v>0</v>
      </c>
      <c r="E3">
        <v>0</v>
      </c>
    </row>
    <row r="4" spans="1:8" x14ac:dyDescent="0.3">
      <c r="A4" t="s">
        <v>19</v>
      </c>
      <c r="B4" t="s">
        <v>100</v>
      </c>
      <c r="C4">
        <v>0</v>
      </c>
      <c r="E4">
        <v>0</v>
      </c>
    </row>
    <row r="5" spans="1:8" x14ac:dyDescent="0.3">
      <c r="A5" t="s">
        <v>139</v>
      </c>
      <c r="B5" t="s">
        <v>100</v>
      </c>
      <c r="C5">
        <v>0</v>
      </c>
      <c r="E5">
        <v>0</v>
      </c>
    </row>
    <row r="6" spans="1:8" x14ac:dyDescent="0.3">
      <c r="A6" t="s">
        <v>140</v>
      </c>
      <c r="B6" t="s">
        <v>100</v>
      </c>
      <c r="C6">
        <v>0</v>
      </c>
      <c r="E6">
        <v>0</v>
      </c>
    </row>
    <row r="7" spans="1:8" x14ac:dyDescent="0.3">
      <c r="A7" t="s">
        <v>141</v>
      </c>
      <c r="B7" t="s">
        <v>100</v>
      </c>
      <c r="C7">
        <v>0</v>
      </c>
      <c r="E7">
        <v>0</v>
      </c>
    </row>
    <row r="8" spans="1:8" x14ac:dyDescent="0.3">
      <c r="A8" t="s">
        <v>142</v>
      </c>
      <c r="B8" t="s">
        <v>100</v>
      </c>
      <c r="C8">
        <v>0</v>
      </c>
      <c r="E8">
        <v>0</v>
      </c>
    </row>
    <row r="9" spans="1:8" x14ac:dyDescent="0.3">
      <c r="A9" t="s">
        <v>11</v>
      </c>
      <c r="B9" t="s">
        <v>160</v>
      </c>
      <c r="C9">
        <v>-1</v>
      </c>
      <c r="E9">
        <v>-1</v>
      </c>
    </row>
    <row r="10" spans="1:8" x14ac:dyDescent="0.3">
      <c r="A10" t="s">
        <v>12</v>
      </c>
      <c r="B10" t="s">
        <v>160</v>
      </c>
      <c r="C10">
        <v>-1</v>
      </c>
      <c r="E10">
        <v>-1</v>
      </c>
    </row>
    <row r="11" spans="1:8" x14ac:dyDescent="0.3">
      <c r="A11" t="s">
        <v>13</v>
      </c>
      <c r="B11" t="s">
        <v>160</v>
      </c>
      <c r="C11">
        <v>-1</v>
      </c>
      <c r="E11">
        <v>-1</v>
      </c>
    </row>
    <row r="12" spans="1:8" x14ac:dyDescent="0.3">
      <c r="A12" t="s">
        <v>134</v>
      </c>
      <c r="B12" t="s">
        <v>160</v>
      </c>
      <c r="C12">
        <v>-1</v>
      </c>
      <c r="E12">
        <v>-1</v>
      </c>
    </row>
    <row r="13" spans="1:8" x14ac:dyDescent="0.3">
      <c r="A13" t="s">
        <v>135</v>
      </c>
      <c r="B13" t="s">
        <v>160</v>
      </c>
      <c r="C13">
        <v>-1</v>
      </c>
      <c r="E13">
        <v>-1</v>
      </c>
    </row>
    <row r="14" spans="1:8" x14ac:dyDescent="0.3">
      <c r="A14" t="s">
        <v>136</v>
      </c>
      <c r="B14" t="s">
        <v>160</v>
      </c>
      <c r="C14">
        <v>-1</v>
      </c>
      <c r="E14">
        <v>-1</v>
      </c>
    </row>
    <row r="15" spans="1:8" x14ac:dyDescent="0.3">
      <c r="A15" t="s">
        <v>137</v>
      </c>
      <c r="B15" t="s">
        <v>160</v>
      </c>
      <c r="C15">
        <v>-1</v>
      </c>
      <c r="E15">
        <v>-1</v>
      </c>
    </row>
    <row r="16" spans="1:8" x14ac:dyDescent="0.3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I50"/>
  <sheetViews>
    <sheetView workbookViewId="0">
      <selection activeCell="I1" sqref="B1:I1"/>
    </sheetView>
  </sheetViews>
  <sheetFormatPr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9" x14ac:dyDescent="0.3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9" x14ac:dyDescent="0.3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9" x14ac:dyDescent="0.3">
      <c r="A3" s="3">
        <f>DATE(2022,1,1)+TIME(0,0,0)</f>
        <v>44562</v>
      </c>
      <c r="B3">
        <v>294.21799405131799</v>
      </c>
      <c r="C3">
        <v>191.41470544397401</v>
      </c>
      <c r="D3">
        <v>21.168152320814748</v>
      </c>
      <c r="E3">
        <v>47.009076066597899</v>
      </c>
      <c r="F3">
        <v>16.340925416841252</v>
      </c>
      <c r="G3">
        <v>28.231579920259698</v>
      </c>
      <c r="H3">
        <v>18.49814956171835</v>
      </c>
      <c r="I3">
        <v>21.371639409315751</v>
      </c>
    </row>
    <row r="4" spans="1:9" x14ac:dyDescent="0.3">
      <c r="A4" s="3">
        <f>A3+TIME(1,0,0)</f>
        <v>44562.041666666664</v>
      </c>
      <c r="B4">
        <v>241.71672767745201</v>
      </c>
      <c r="C4">
        <v>329.76324646224953</v>
      </c>
      <c r="D4">
        <v>6.5516283754893001</v>
      </c>
      <c r="E4">
        <v>20.8858503004795</v>
      </c>
      <c r="F4">
        <v>1.9477235659960048</v>
      </c>
      <c r="G4">
        <v>35.656441738070299</v>
      </c>
      <c r="H4">
        <v>18.511494973593699</v>
      </c>
      <c r="I4">
        <v>28.105959665329753</v>
      </c>
    </row>
    <row r="5" spans="1:9" x14ac:dyDescent="0.3">
      <c r="A5" s="3">
        <f t="shared" ref="A5:A50" si="0">A4+TIME(1,0,0)</f>
        <v>44562.083333333328</v>
      </c>
      <c r="B5">
        <v>156.2362569640095</v>
      </c>
      <c r="C5">
        <v>191.36307212008549</v>
      </c>
      <c r="D5">
        <v>3.9975508672317348</v>
      </c>
      <c r="E5">
        <v>15.373588500254399</v>
      </c>
      <c r="F5">
        <v>44.467621765177299</v>
      </c>
      <c r="G5">
        <v>4.9570485566215998</v>
      </c>
      <c r="H5">
        <v>25.821639616447651</v>
      </c>
      <c r="I5">
        <v>9.1282470045272994</v>
      </c>
    </row>
    <row r="6" spans="1:9" x14ac:dyDescent="0.3">
      <c r="A6" s="3">
        <f t="shared" si="0"/>
        <v>44562.124999999993</v>
      </c>
      <c r="B6">
        <v>158.12535726987102</v>
      </c>
      <c r="C6">
        <v>68.585185994575511</v>
      </c>
      <c r="D6">
        <v>29.507507883899549</v>
      </c>
      <c r="E6">
        <v>46.698986205525451</v>
      </c>
      <c r="F6">
        <v>10.562522211575951</v>
      </c>
      <c r="G6">
        <v>32.932855445849654</v>
      </c>
      <c r="H6">
        <v>15.139846339278751</v>
      </c>
      <c r="I6">
        <v>15.708574163724149</v>
      </c>
    </row>
    <row r="7" spans="1:9" x14ac:dyDescent="0.3">
      <c r="A7" s="3">
        <f t="shared" si="0"/>
        <v>44562.166666666657</v>
      </c>
      <c r="B7">
        <v>247.83620422220599</v>
      </c>
      <c r="C7">
        <v>58.362010291136002</v>
      </c>
      <c r="D7">
        <v>1.8915939518554201</v>
      </c>
      <c r="E7">
        <v>30.88259735951555</v>
      </c>
      <c r="F7">
        <v>32.188579901159301</v>
      </c>
      <c r="G7">
        <v>33.404046696543503</v>
      </c>
      <c r="H7">
        <v>14.057153077671449</v>
      </c>
      <c r="I7">
        <v>12.2020182929984</v>
      </c>
    </row>
    <row r="8" spans="1:9" x14ac:dyDescent="0.3">
      <c r="A8" s="3">
        <f t="shared" si="0"/>
        <v>44562.208333333321</v>
      </c>
      <c r="B8">
        <v>260.850703055417</v>
      </c>
      <c r="C8">
        <v>92.605518018929999</v>
      </c>
      <c r="D8">
        <v>46.102789229810043</v>
      </c>
      <c r="E8">
        <v>18.097034089401149</v>
      </c>
      <c r="F8">
        <v>18.2707431005127</v>
      </c>
      <c r="G8">
        <v>27.571771320126249</v>
      </c>
      <c r="H8">
        <v>34.769894356158446</v>
      </c>
      <c r="I8">
        <v>8.4403475853385999</v>
      </c>
    </row>
    <row r="9" spans="1:9" x14ac:dyDescent="0.3">
      <c r="A9" s="3">
        <f t="shared" si="0"/>
        <v>44562.249999999985</v>
      </c>
      <c r="B9">
        <v>113.34637689364151</v>
      </c>
      <c r="C9">
        <v>300.34620427306049</v>
      </c>
      <c r="D9">
        <v>33.317018933915151</v>
      </c>
      <c r="E9">
        <v>21.237027917726451</v>
      </c>
      <c r="F9">
        <v>41.3082008201024</v>
      </c>
      <c r="G9">
        <v>37.925623311290252</v>
      </c>
      <c r="H9">
        <v>1.2908381765682999</v>
      </c>
      <c r="I9">
        <v>28.807963169901448</v>
      </c>
    </row>
    <row r="10" spans="1:9" x14ac:dyDescent="0.3">
      <c r="A10" s="3">
        <f t="shared" si="0"/>
        <v>44562.29166666665</v>
      </c>
      <c r="B10">
        <v>170.20448695461999</v>
      </c>
      <c r="C10">
        <v>174.48167667795548</v>
      </c>
      <c r="D10">
        <v>41.6582606232394</v>
      </c>
      <c r="E10">
        <v>12.248348299802501</v>
      </c>
      <c r="F10">
        <v>33.322567151161252</v>
      </c>
      <c r="G10">
        <v>22.014371334754998</v>
      </c>
      <c r="H10">
        <v>9.3910379714398999</v>
      </c>
      <c r="I10">
        <v>22.373377782791152</v>
      </c>
    </row>
    <row r="11" spans="1:9" x14ac:dyDescent="0.3">
      <c r="A11" s="3">
        <f t="shared" si="0"/>
        <v>44562.333333333314</v>
      </c>
      <c r="B11">
        <v>149.373933910224</v>
      </c>
      <c r="C11">
        <v>32.952572530700401</v>
      </c>
      <c r="D11">
        <v>45.393999755125797</v>
      </c>
      <c r="E11">
        <v>13.704858200695851</v>
      </c>
      <c r="F11">
        <v>6.7276601824837998</v>
      </c>
      <c r="G11">
        <v>21.31574843368595</v>
      </c>
      <c r="H11">
        <v>29.744542554268797</v>
      </c>
      <c r="I11">
        <v>4.9616913424379501</v>
      </c>
    </row>
    <row r="12" spans="1:9" x14ac:dyDescent="0.3">
      <c r="A12" s="3">
        <f t="shared" si="0"/>
        <v>44562.374999999978</v>
      </c>
      <c r="B12">
        <v>191.5591215740555</v>
      </c>
      <c r="C12">
        <v>349.44388098049154</v>
      </c>
      <c r="D12">
        <v>10.138196066751151</v>
      </c>
      <c r="E12">
        <v>14.534444825787951</v>
      </c>
      <c r="F12">
        <v>29.797762448006647</v>
      </c>
      <c r="G12">
        <v>2.1698579267227598</v>
      </c>
      <c r="H12">
        <v>32.214675063691899</v>
      </c>
      <c r="I12">
        <v>7.2522069367350497</v>
      </c>
    </row>
    <row r="13" spans="1:9" x14ac:dyDescent="0.3">
      <c r="A13" s="3">
        <f t="shared" si="0"/>
        <v>44562.416666666642</v>
      </c>
      <c r="B13">
        <v>295.58669518685247</v>
      </c>
      <c r="C13">
        <v>115.679528450915</v>
      </c>
      <c r="D13">
        <v>24.879103241394848</v>
      </c>
      <c r="E13">
        <v>39.365457952661899</v>
      </c>
      <c r="F13">
        <v>42.071404361963502</v>
      </c>
      <c r="G13">
        <v>7.5540885679005996</v>
      </c>
      <c r="H13">
        <v>6.0648219809037496</v>
      </c>
      <c r="I13">
        <v>17.212243949782501</v>
      </c>
    </row>
    <row r="14" spans="1:9" x14ac:dyDescent="0.3">
      <c r="A14" s="3">
        <f t="shared" si="0"/>
        <v>44562.458333333307</v>
      </c>
      <c r="B14">
        <v>142.40365469968751</v>
      </c>
      <c r="C14">
        <v>21.877091128298602</v>
      </c>
      <c r="D14">
        <v>36.86770702357785</v>
      </c>
      <c r="E14">
        <v>2.225914923908225</v>
      </c>
      <c r="F14">
        <v>25.068250480440351</v>
      </c>
      <c r="G14">
        <v>18.116252681980647</v>
      </c>
      <c r="H14">
        <v>29.897647084137148</v>
      </c>
      <c r="I14">
        <v>14.492097950783201</v>
      </c>
    </row>
    <row r="15" spans="1:9" x14ac:dyDescent="0.3">
      <c r="A15" s="3">
        <f t="shared" si="0"/>
        <v>44562.499999999971</v>
      </c>
      <c r="B15">
        <v>135.98605146444299</v>
      </c>
      <c r="C15">
        <v>169.68391061784399</v>
      </c>
      <c r="D15">
        <v>43.380098557080402</v>
      </c>
      <c r="E15">
        <v>44.447048370940301</v>
      </c>
      <c r="F15">
        <v>38.979297681127449</v>
      </c>
      <c r="G15">
        <v>37.11415249104455</v>
      </c>
      <c r="H15">
        <v>7.6933698691567001</v>
      </c>
      <c r="I15">
        <v>1.3686658934214349</v>
      </c>
    </row>
    <row r="16" spans="1:9" x14ac:dyDescent="0.3">
      <c r="A16" s="3">
        <f t="shared" si="0"/>
        <v>44562.541666666635</v>
      </c>
      <c r="B16">
        <v>208.947084055647</v>
      </c>
      <c r="C16">
        <v>176.77649551666849</v>
      </c>
      <c r="D16">
        <v>33.949452850376652</v>
      </c>
      <c r="E16">
        <v>24.447587311587249</v>
      </c>
      <c r="F16">
        <v>11.777519504424451</v>
      </c>
      <c r="G16">
        <v>31.753817032572602</v>
      </c>
      <c r="H16">
        <v>11.06707594288185</v>
      </c>
      <c r="I16">
        <v>11.417938080505099</v>
      </c>
    </row>
    <row r="17" spans="1:9" x14ac:dyDescent="0.3">
      <c r="A17" s="3">
        <f t="shared" si="0"/>
        <v>44562.583333333299</v>
      </c>
      <c r="B17">
        <v>181.84699498189349</v>
      </c>
      <c r="C17">
        <v>94.768277134647505</v>
      </c>
      <c r="D17">
        <v>49.782778189994502</v>
      </c>
      <c r="E17">
        <v>21.695097261732247</v>
      </c>
      <c r="F17">
        <v>3.70744931917499</v>
      </c>
      <c r="G17">
        <v>22.713283479434651</v>
      </c>
      <c r="H17">
        <v>13.475341072005449</v>
      </c>
      <c r="I17">
        <v>16.021186417961001</v>
      </c>
    </row>
    <row r="18" spans="1:9" x14ac:dyDescent="0.3">
      <c r="A18" s="3">
        <f t="shared" si="0"/>
        <v>44562.624999999964</v>
      </c>
      <c r="B18">
        <v>89.644930677771995</v>
      </c>
      <c r="C18">
        <v>207.09224364177348</v>
      </c>
      <c r="D18">
        <v>17.88168328322725</v>
      </c>
      <c r="E18">
        <v>25.932650751017199</v>
      </c>
      <c r="F18">
        <v>5.7685250380233999</v>
      </c>
      <c r="G18">
        <v>7.9620087193882503</v>
      </c>
      <c r="H18">
        <v>23.852924208544849</v>
      </c>
      <c r="I18">
        <v>21.7746678352377</v>
      </c>
    </row>
    <row r="19" spans="1:9" x14ac:dyDescent="0.3">
      <c r="A19" s="3">
        <f t="shared" si="0"/>
        <v>44562.666666666628</v>
      </c>
      <c r="B19">
        <v>86.238786687498987</v>
      </c>
      <c r="C19">
        <v>293.49394066997002</v>
      </c>
      <c r="D19">
        <v>11.668530685371501</v>
      </c>
      <c r="E19">
        <v>3.2115967899839597</v>
      </c>
      <c r="F19">
        <v>3.2601058191547598</v>
      </c>
      <c r="G19">
        <v>18.147196881748449</v>
      </c>
      <c r="H19">
        <v>26.70163794576645</v>
      </c>
      <c r="I19">
        <v>7.2052768923937007</v>
      </c>
    </row>
    <row r="20" spans="1:9" x14ac:dyDescent="0.3">
      <c r="A20" s="3">
        <f t="shared" si="0"/>
        <v>44562.708333333292</v>
      </c>
      <c r="B20">
        <v>108.47817105691701</v>
      </c>
      <c r="C20">
        <v>299.53254846493252</v>
      </c>
      <c r="D20">
        <v>4.4866979436291698</v>
      </c>
      <c r="E20">
        <v>8.3340255382288504</v>
      </c>
      <c r="F20">
        <v>6.7228344704266991</v>
      </c>
      <c r="G20">
        <v>31.86622254934835</v>
      </c>
      <c r="H20">
        <v>2.9791155856932052</v>
      </c>
      <c r="I20">
        <v>5.3483354798130502</v>
      </c>
    </row>
    <row r="21" spans="1:9" x14ac:dyDescent="0.3">
      <c r="A21" s="3">
        <f t="shared" si="0"/>
        <v>44562.749999999956</v>
      </c>
      <c r="B21">
        <v>166.75213689332949</v>
      </c>
      <c r="C21">
        <v>87.526614100929493</v>
      </c>
      <c r="D21">
        <v>3.1713610125444953</v>
      </c>
      <c r="E21">
        <v>16.575352417107251</v>
      </c>
      <c r="F21">
        <v>20.779384531422501</v>
      </c>
      <c r="G21">
        <v>38.107705208961697</v>
      </c>
      <c r="H21">
        <v>25.016413952721201</v>
      </c>
      <c r="I21">
        <v>10.881664988415249</v>
      </c>
    </row>
    <row r="22" spans="1:9" x14ac:dyDescent="0.3">
      <c r="A22" s="3">
        <f t="shared" si="0"/>
        <v>44562.791666666621</v>
      </c>
      <c r="B22">
        <v>101.1846329701595</v>
      </c>
      <c r="C22">
        <v>62.745897146429002</v>
      </c>
      <c r="D22">
        <v>46.551001757924993</v>
      </c>
      <c r="E22">
        <v>20.743335449446949</v>
      </c>
      <c r="F22">
        <v>41.6476738106551</v>
      </c>
      <c r="G22">
        <v>30.434606285484552</v>
      </c>
      <c r="H22">
        <v>0.22382241433921701</v>
      </c>
      <c r="I22">
        <v>8.1500039867009999</v>
      </c>
    </row>
    <row r="23" spans="1:9" x14ac:dyDescent="0.3">
      <c r="A23" s="3">
        <f t="shared" si="0"/>
        <v>44562.833333333285</v>
      </c>
      <c r="B23">
        <v>77.053749500659507</v>
      </c>
      <c r="C23">
        <v>53.452696765957</v>
      </c>
      <c r="D23">
        <v>15.145963413823999</v>
      </c>
      <c r="E23">
        <v>19.619231377387948</v>
      </c>
      <c r="F23">
        <v>25.98958648543535</v>
      </c>
      <c r="G23">
        <v>28.567679286657949</v>
      </c>
      <c r="H23">
        <v>32.031077560445553</v>
      </c>
      <c r="I23">
        <v>26.956796269977652</v>
      </c>
    </row>
    <row r="24" spans="1:9" x14ac:dyDescent="0.3">
      <c r="A24" s="3">
        <f t="shared" si="0"/>
        <v>44562.874999999949</v>
      </c>
      <c r="B24">
        <v>232.79887354147948</v>
      </c>
      <c r="C24">
        <v>223.42487941305399</v>
      </c>
      <c r="D24">
        <v>26.066680769436452</v>
      </c>
      <c r="E24">
        <v>20.19487576634015</v>
      </c>
      <c r="F24">
        <v>43.882480934187804</v>
      </c>
      <c r="G24">
        <v>35.404758480386498</v>
      </c>
      <c r="H24">
        <v>23.654189367504049</v>
      </c>
      <c r="I24">
        <v>13.1230883033355</v>
      </c>
    </row>
    <row r="25" spans="1:9" x14ac:dyDescent="0.3">
      <c r="A25" s="3">
        <f t="shared" si="0"/>
        <v>44562.916666666613</v>
      </c>
      <c r="B25">
        <v>191.01927296785249</v>
      </c>
      <c r="C25">
        <v>215.60905820585202</v>
      </c>
      <c r="D25">
        <v>13.589159952943199</v>
      </c>
      <c r="E25">
        <v>5.9896711504164504</v>
      </c>
      <c r="F25">
        <v>13.5881145463223</v>
      </c>
      <c r="G25">
        <v>21.375358050771549</v>
      </c>
      <c r="H25">
        <v>18.643492730551699</v>
      </c>
      <c r="I25">
        <v>8.8088712856655</v>
      </c>
    </row>
    <row r="26" spans="1:9" x14ac:dyDescent="0.3">
      <c r="A26" s="3">
        <f t="shared" si="0"/>
        <v>44562.958333333278</v>
      </c>
      <c r="B26">
        <v>100.22130631205449</v>
      </c>
      <c r="C26">
        <v>5.2350397866842506</v>
      </c>
      <c r="D26">
        <v>19.148395761807251</v>
      </c>
      <c r="E26">
        <v>35.015205763349051</v>
      </c>
      <c r="F26">
        <v>41.191449389917601</v>
      </c>
      <c r="G26">
        <v>15.246634574269899</v>
      </c>
      <c r="H26">
        <v>17.908309471399551</v>
      </c>
      <c r="I26">
        <v>17.264486743835</v>
      </c>
    </row>
    <row r="27" spans="1:9" x14ac:dyDescent="0.3">
      <c r="A27" s="3">
        <f t="shared" si="0"/>
        <v>44562.999999999942</v>
      </c>
      <c r="B27">
        <v>113.45692132801651</v>
      </c>
      <c r="C27">
        <v>189.49911999961301</v>
      </c>
      <c r="D27">
        <v>48.960874378711203</v>
      </c>
      <c r="E27">
        <v>25.662864219950649</v>
      </c>
      <c r="F27">
        <v>32.028143936205055</v>
      </c>
      <c r="G27">
        <v>18.450248071515002</v>
      </c>
      <c r="H27">
        <v>1.69738961915435</v>
      </c>
      <c r="I27">
        <v>21.30123747192275</v>
      </c>
    </row>
    <row r="28" spans="1:9" x14ac:dyDescent="0.3">
      <c r="A28" s="3">
        <f t="shared" si="0"/>
        <v>44563.041666666606</v>
      </c>
      <c r="B28">
        <v>152.92084177800049</v>
      </c>
      <c r="C28">
        <v>209.24529978871749</v>
      </c>
      <c r="D28">
        <v>47.860577035748051</v>
      </c>
      <c r="E28">
        <v>22.8446043141141</v>
      </c>
      <c r="F28">
        <v>27.885147707459449</v>
      </c>
      <c r="G28">
        <v>33.277930362127648</v>
      </c>
      <c r="H28">
        <v>16.21330046153825</v>
      </c>
      <c r="I28">
        <v>29.080919589563102</v>
      </c>
    </row>
    <row r="29" spans="1:9" x14ac:dyDescent="0.3">
      <c r="A29" s="3">
        <f t="shared" si="0"/>
        <v>44563.08333333327</v>
      </c>
      <c r="B29">
        <v>97.758788581883493</v>
      </c>
      <c r="C29">
        <v>63.604542581158</v>
      </c>
      <c r="D29">
        <v>47.245375364340951</v>
      </c>
      <c r="E29">
        <v>24.621203574210249</v>
      </c>
      <c r="F29">
        <v>16.014938467524949</v>
      </c>
      <c r="G29">
        <v>22.188410386204449</v>
      </c>
      <c r="H29">
        <v>7.5164525552753503</v>
      </c>
      <c r="I29">
        <v>7.30968287190335</v>
      </c>
    </row>
    <row r="30" spans="1:9" x14ac:dyDescent="0.3">
      <c r="A30" s="3">
        <f t="shared" si="0"/>
        <v>44563.124999999935</v>
      </c>
      <c r="B30">
        <v>104.1014434746665</v>
      </c>
      <c r="C30">
        <v>49.216780081232855</v>
      </c>
      <c r="D30">
        <v>2.9679760624772502</v>
      </c>
      <c r="E30">
        <v>48.883319149812998</v>
      </c>
      <c r="F30">
        <v>35.069839365823299</v>
      </c>
      <c r="G30">
        <v>2.5627233964823297</v>
      </c>
      <c r="H30">
        <v>26.682581370723849</v>
      </c>
      <c r="I30">
        <v>8.2955889811806998</v>
      </c>
    </row>
    <row r="31" spans="1:9" x14ac:dyDescent="0.3">
      <c r="A31" s="3">
        <f t="shared" si="0"/>
        <v>44563.166666666599</v>
      </c>
      <c r="B31">
        <v>219.29137848847</v>
      </c>
      <c r="C31">
        <v>347.10352899378199</v>
      </c>
      <c r="D31">
        <v>43.123801773428397</v>
      </c>
      <c r="E31">
        <v>32.140681530053953</v>
      </c>
      <c r="F31">
        <v>44.239508781573903</v>
      </c>
      <c r="G31">
        <v>35.762269996220148</v>
      </c>
      <c r="H31">
        <v>15.737030240630251</v>
      </c>
      <c r="I31">
        <v>27.29881060630365</v>
      </c>
    </row>
    <row r="32" spans="1:9" x14ac:dyDescent="0.3">
      <c r="A32" s="3">
        <f t="shared" si="0"/>
        <v>44563.208333333263</v>
      </c>
      <c r="B32">
        <v>9.7000153028726501</v>
      </c>
      <c r="C32">
        <v>47.941609314960999</v>
      </c>
      <c r="D32">
        <v>11.462738011088401</v>
      </c>
      <c r="E32">
        <v>10.2149428964957</v>
      </c>
      <c r="F32">
        <v>25.57261601639015</v>
      </c>
      <c r="G32">
        <v>18.4224457043764</v>
      </c>
      <c r="H32">
        <v>18.526972284022349</v>
      </c>
      <c r="I32">
        <v>6.2590960407578997</v>
      </c>
    </row>
    <row r="33" spans="1:9" x14ac:dyDescent="0.3">
      <c r="A33" s="3">
        <f t="shared" si="0"/>
        <v>44563.249999999927</v>
      </c>
      <c r="B33">
        <v>277.25573259631551</v>
      </c>
      <c r="C33">
        <v>260.8132490287465</v>
      </c>
      <c r="D33">
        <v>17.23644350113295</v>
      </c>
      <c r="E33">
        <v>9.8461758537690507</v>
      </c>
      <c r="F33">
        <v>14.5511470538609</v>
      </c>
      <c r="G33">
        <v>32.064388563853456</v>
      </c>
      <c r="H33">
        <v>3.2852857117934549</v>
      </c>
      <c r="I33">
        <v>16.754563657699052</v>
      </c>
    </row>
    <row r="34" spans="1:9" x14ac:dyDescent="0.3">
      <c r="A34" s="3">
        <f t="shared" si="0"/>
        <v>44563.291666666591</v>
      </c>
      <c r="B34">
        <v>163.51897543866698</v>
      </c>
      <c r="C34">
        <v>191.5342494550045</v>
      </c>
      <c r="D34">
        <v>11.7753417140121</v>
      </c>
      <c r="E34">
        <v>49.182929364354749</v>
      </c>
      <c r="F34">
        <v>35.593011334098151</v>
      </c>
      <c r="G34">
        <v>34.017617696551447</v>
      </c>
      <c r="H34">
        <v>23.4553298019623</v>
      </c>
      <c r="I34">
        <v>26.55783872232465</v>
      </c>
    </row>
    <row r="35" spans="1:9" x14ac:dyDescent="0.3">
      <c r="A35" s="3">
        <f t="shared" si="0"/>
        <v>44563.333333333256</v>
      </c>
      <c r="B35">
        <v>216.37714050628449</v>
      </c>
      <c r="C35">
        <v>233.56532421166497</v>
      </c>
      <c r="D35">
        <v>7.5836318045413993</v>
      </c>
      <c r="E35">
        <v>2.4678965121876448</v>
      </c>
      <c r="F35">
        <v>5.1956985731211507</v>
      </c>
      <c r="G35">
        <v>15.82162917269315</v>
      </c>
      <c r="H35">
        <v>16.490662574801448</v>
      </c>
      <c r="I35">
        <v>27.360605552400699</v>
      </c>
    </row>
    <row r="36" spans="1:9" x14ac:dyDescent="0.3">
      <c r="A36" s="3">
        <f t="shared" si="0"/>
        <v>44563.37499999992</v>
      </c>
      <c r="B36">
        <v>144.58018776517801</v>
      </c>
      <c r="C36">
        <v>76.357392774052002</v>
      </c>
      <c r="D36">
        <v>21.281835968206998</v>
      </c>
      <c r="E36">
        <v>29.669335282996499</v>
      </c>
      <c r="F36">
        <v>35.810053279238652</v>
      </c>
      <c r="G36">
        <v>31.135978717644601</v>
      </c>
      <c r="H36">
        <v>7.5672587774361499</v>
      </c>
      <c r="I36">
        <v>20.850242364518451</v>
      </c>
    </row>
    <row r="37" spans="1:9" x14ac:dyDescent="0.3">
      <c r="A37" s="3">
        <f t="shared" si="0"/>
        <v>44563.416666666584</v>
      </c>
      <c r="B37">
        <v>76.672346749012007</v>
      </c>
      <c r="C37">
        <v>281.09974359477502</v>
      </c>
      <c r="D37">
        <v>21.12047419802105</v>
      </c>
      <c r="E37">
        <v>17.901876340164449</v>
      </c>
      <c r="F37">
        <v>18.054119076147501</v>
      </c>
      <c r="G37">
        <v>7.7582697238052498</v>
      </c>
      <c r="H37">
        <v>30.97918114324305</v>
      </c>
      <c r="I37">
        <v>28.6750511358761</v>
      </c>
    </row>
    <row r="38" spans="1:9" x14ac:dyDescent="0.3">
      <c r="A38" s="3">
        <f t="shared" si="0"/>
        <v>44563.458333333248</v>
      </c>
      <c r="B38">
        <v>86.235142179082004</v>
      </c>
      <c r="C38">
        <v>279.80558570653795</v>
      </c>
      <c r="D38">
        <v>14.35567976570435</v>
      </c>
      <c r="E38">
        <v>49.218962825675248</v>
      </c>
      <c r="F38">
        <v>18.755727019532248</v>
      </c>
      <c r="G38">
        <v>37.033140921732752</v>
      </c>
      <c r="H38">
        <v>29.840619486706448</v>
      </c>
      <c r="I38">
        <v>15.266009289393949</v>
      </c>
    </row>
    <row r="39" spans="1:9" x14ac:dyDescent="0.3">
      <c r="A39" s="3">
        <f t="shared" si="0"/>
        <v>44563.499999999913</v>
      </c>
      <c r="B39">
        <v>198.41912588953397</v>
      </c>
      <c r="C39">
        <v>320.34706618016452</v>
      </c>
      <c r="D39">
        <v>21.1466152746052</v>
      </c>
      <c r="E39">
        <v>39.091592367855903</v>
      </c>
      <c r="F39">
        <v>18.6459046633029</v>
      </c>
      <c r="G39">
        <v>30.722894970597601</v>
      </c>
      <c r="H39">
        <v>2.9077882500287648</v>
      </c>
      <c r="I39">
        <v>22.563764908730903</v>
      </c>
    </row>
    <row r="40" spans="1:9" x14ac:dyDescent="0.3">
      <c r="A40" s="3">
        <f t="shared" si="0"/>
        <v>44563.541666666577</v>
      </c>
      <c r="B40">
        <v>95.23167618917951</v>
      </c>
      <c r="C40">
        <v>303.67876174603953</v>
      </c>
      <c r="D40">
        <v>20.494288259547503</v>
      </c>
      <c r="E40">
        <v>45.348983750105702</v>
      </c>
      <c r="F40">
        <v>21.240354197478698</v>
      </c>
      <c r="G40">
        <v>31.45771798401395</v>
      </c>
      <c r="H40">
        <v>17.477528787743498</v>
      </c>
      <c r="I40">
        <v>9.0941284141763497</v>
      </c>
    </row>
    <row r="41" spans="1:9" x14ac:dyDescent="0.3">
      <c r="A41" s="3">
        <f t="shared" si="0"/>
        <v>44563.583333333241</v>
      </c>
      <c r="B41">
        <v>118.9528374001215</v>
      </c>
      <c r="C41">
        <v>219.40157308220151</v>
      </c>
      <c r="D41">
        <v>35.294418362044603</v>
      </c>
      <c r="E41">
        <v>18.206178492737198</v>
      </c>
      <c r="F41">
        <v>4.2275128314731099</v>
      </c>
      <c r="G41">
        <v>36.518441238719802</v>
      </c>
      <c r="H41">
        <v>5.7663694201747493</v>
      </c>
      <c r="I41">
        <v>20.835089735846001</v>
      </c>
    </row>
    <row r="42" spans="1:9" x14ac:dyDescent="0.3">
      <c r="A42" s="3">
        <f t="shared" si="0"/>
        <v>44563.624999999905</v>
      </c>
      <c r="B42">
        <v>293.50204277267449</v>
      </c>
      <c r="C42">
        <v>75.767391625181503</v>
      </c>
      <c r="D42">
        <v>36.135845501936103</v>
      </c>
      <c r="E42">
        <v>24.233863026774799</v>
      </c>
      <c r="F42">
        <v>0.86725142934279009</v>
      </c>
      <c r="G42">
        <v>5.3158608672301995</v>
      </c>
      <c r="H42">
        <v>27.517164543269953</v>
      </c>
      <c r="I42">
        <v>25.072970954939052</v>
      </c>
    </row>
    <row r="43" spans="1:9" x14ac:dyDescent="0.3">
      <c r="A43" s="3">
        <f t="shared" si="0"/>
        <v>44563.66666666657</v>
      </c>
      <c r="B43">
        <v>43.453905876368204</v>
      </c>
      <c r="C43">
        <v>143.998882172864</v>
      </c>
      <c r="D43">
        <v>35.580612728250152</v>
      </c>
      <c r="E43">
        <v>44.682476371188443</v>
      </c>
      <c r="F43">
        <v>0.98368134424427001</v>
      </c>
      <c r="G43">
        <v>8.5093924005874992</v>
      </c>
      <c r="H43">
        <v>22.592835918806248</v>
      </c>
      <c r="I43">
        <v>23.1017837324544</v>
      </c>
    </row>
    <row r="44" spans="1:9" x14ac:dyDescent="0.3">
      <c r="A44" s="3">
        <f t="shared" si="0"/>
        <v>44563.708333333234</v>
      </c>
      <c r="B44">
        <v>144.013405509677</v>
      </c>
      <c r="C44">
        <v>249.52244877400901</v>
      </c>
      <c r="D44">
        <v>49.283948390335951</v>
      </c>
      <c r="E44">
        <v>9.7844588744182506</v>
      </c>
      <c r="F44">
        <v>8.5514454985938499</v>
      </c>
      <c r="G44">
        <v>28.8607882965896</v>
      </c>
      <c r="H44">
        <v>19.654476450261249</v>
      </c>
      <c r="I44">
        <v>15.93018651585025</v>
      </c>
    </row>
    <row r="45" spans="1:9" x14ac:dyDescent="0.3">
      <c r="A45" s="3">
        <f t="shared" si="0"/>
        <v>44563.749999999898</v>
      </c>
      <c r="B45">
        <v>129.97883672307199</v>
      </c>
      <c r="C45">
        <v>32.979808492103054</v>
      </c>
      <c r="D45">
        <v>9.31897766578785</v>
      </c>
      <c r="E45">
        <v>16.442965838809251</v>
      </c>
      <c r="F45">
        <v>18.009642141009699</v>
      </c>
      <c r="G45">
        <v>35.8199442747106</v>
      </c>
      <c r="H45">
        <v>24.10373549630155</v>
      </c>
      <c r="I45">
        <v>7.2710561235541507</v>
      </c>
    </row>
    <row r="46" spans="1:9" x14ac:dyDescent="0.3">
      <c r="A46" s="3">
        <f t="shared" si="0"/>
        <v>44563.791666666562</v>
      </c>
      <c r="B46">
        <v>201.95080193026052</v>
      </c>
      <c r="C46">
        <v>5.9815452449017004</v>
      </c>
      <c r="D46">
        <v>44.897139312670298</v>
      </c>
      <c r="E46">
        <v>28.188484090163797</v>
      </c>
      <c r="F46">
        <v>6.2387605203829501</v>
      </c>
      <c r="G46">
        <v>24.679252421246151</v>
      </c>
      <c r="H46">
        <v>2.3294472791235949</v>
      </c>
      <c r="I46">
        <v>2.9321478799559801</v>
      </c>
    </row>
    <row r="47" spans="1:9" x14ac:dyDescent="0.3">
      <c r="A47" s="3">
        <f t="shared" si="0"/>
        <v>44563.833333333227</v>
      </c>
      <c r="B47">
        <v>230.29224389494652</v>
      </c>
      <c r="C47">
        <v>216.6969268654035</v>
      </c>
      <c r="D47">
        <v>6.58511643256365</v>
      </c>
      <c r="E47">
        <v>27.563502275601799</v>
      </c>
      <c r="F47">
        <v>9.2540289758816492</v>
      </c>
      <c r="G47">
        <v>23.948672729546598</v>
      </c>
      <c r="H47">
        <v>2.3572864501487349</v>
      </c>
      <c r="I47">
        <v>10.4956875711216</v>
      </c>
    </row>
    <row r="48" spans="1:9" x14ac:dyDescent="0.3">
      <c r="A48" s="3">
        <f t="shared" si="0"/>
        <v>44563.874999999891</v>
      </c>
      <c r="B48">
        <v>210.18064942444147</v>
      </c>
      <c r="C48">
        <v>332.23071125975105</v>
      </c>
      <c r="D48">
        <v>34.542603208264602</v>
      </c>
      <c r="E48">
        <v>29.381546860521599</v>
      </c>
      <c r="F48">
        <v>4.35369520359367</v>
      </c>
      <c r="G48">
        <v>27.613800132987699</v>
      </c>
      <c r="H48">
        <v>7.4696433231587998</v>
      </c>
      <c r="I48">
        <v>27.439705498793199</v>
      </c>
    </row>
    <row r="49" spans="1:9" x14ac:dyDescent="0.3">
      <c r="A49" s="3">
        <f t="shared" si="0"/>
        <v>44563.916666666555</v>
      </c>
      <c r="B49">
        <v>269.3230213374265</v>
      </c>
      <c r="C49">
        <v>91.733427609553999</v>
      </c>
      <c r="D49">
        <v>25.476638413221199</v>
      </c>
      <c r="E49">
        <v>12.95459929586865</v>
      </c>
      <c r="F49">
        <v>13.702685585497749</v>
      </c>
      <c r="G49">
        <v>0.35593810226302453</v>
      </c>
      <c r="H49">
        <v>18.736455231473201</v>
      </c>
      <c r="I49">
        <v>25.294130966796452</v>
      </c>
    </row>
    <row r="50" spans="1:9" x14ac:dyDescent="0.3">
      <c r="A50" s="3">
        <f t="shared" si="0"/>
        <v>44563.958333333219</v>
      </c>
      <c r="B50">
        <v>33.34625359906515</v>
      </c>
      <c r="C50">
        <v>95.284949123924491</v>
      </c>
      <c r="D50">
        <v>23.034561899109601</v>
      </c>
      <c r="E50">
        <v>19.968267810215199</v>
      </c>
      <c r="F50">
        <v>1.0256673037458699</v>
      </c>
      <c r="G50">
        <v>6.6274535148051505</v>
      </c>
      <c r="H50">
        <v>12.513735741407499</v>
      </c>
      <c r="I50">
        <v>22.102806240620598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O26" sqref="O26"/>
    </sheetView>
  </sheetViews>
  <sheetFormatPr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154</v>
      </c>
    </row>
    <row r="3" spans="1:1" x14ac:dyDescent="0.3">
      <c r="A3" t="s">
        <v>155</v>
      </c>
    </row>
    <row r="4" spans="1:1" x14ac:dyDescent="0.3">
      <c r="A4" t="s">
        <v>156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69BE-C0B9-4336-8DFD-31828132B197}">
  <dimension ref="A1:I11"/>
  <sheetViews>
    <sheetView tabSelected="1" workbookViewId="0">
      <selection activeCell="H24" sqref="H24"/>
    </sheetView>
  </sheetViews>
  <sheetFormatPr defaultRowHeight="14.4" x14ac:dyDescent="0.3"/>
  <cols>
    <col min="1" max="1" width="12" bestFit="1" customWidth="1"/>
    <col min="7" max="7" width="12.88671875" bestFit="1" customWidth="1"/>
    <col min="8" max="8" width="40" bestFit="1" customWidth="1"/>
    <col min="9" max="9" width="20.88671875" bestFit="1" customWidth="1"/>
  </cols>
  <sheetData>
    <row r="1" spans="1:9" x14ac:dyDescent="0.3">
      <c r="A1" t="s">
        <v>0</v>
      </c>
      <c r="B1" t="s">
        <v>20</v>
      </c>
      <c r="C1" t="s">
        <v>162</v>
      </c>
      <c r="D1" t="s">
        <v>163</v>
      </c>
      <c r="E1" t="s">
        <v>8</v>
      </c>
      <c r="F1" t="s">
        <v>164</v>
      </c>
      <c r="G1" t="s">
        <v>165</v>
      </c>
      <c r="H1" t="s">
        <v>166</v>
      </c>
      <c r="I1" t="s">
        <v>167</v>
      </c>
    </row>
    <row r="2" spans="1:9" x14ac:dyDescent="0.3">
      <c r="G2" s="2"/>
      <c r="I2" s="2"/>
    </row>
    <row r="3" spans="1:9" x14ac:dyDescent="0.3">
      <c r="G3" s="2"/>
      <c r="H3" s="2"/>
      <c r="I3" s="2"/>
    </row>
    <row r="4" spans="1:9" x14ac:dyDescent="0.3">
      <c r="G4" s="2"/>
      <c r="I4" s="2"/>
    </row>
    <row r="5" spans="1:9" x14ac:dyDescent="0.3">
      <c r="G5" s="2"/>
      <c r="H5" s="2"/>
      <c r="I5" s="2"/>
    </row>
    <row r="6" spans="1:9" x14ac:dyDescent="0.3">
      <c r="G6" s="2"/>
      <c r="H6" s="2"/>
      <c r="I6" s="2"/>
    </row>
    <row r="7" spans="1:9" x14ac:dyDescent="0.3">
      <c r="G7" s="2"/>
      <c r="H7" s="2"/>
      <c r="I7" s="2"/>
    </row>
    <row r="8" spans="1:9" x14ac:dyDescent="0.3">
      <c r="G8" s="2"/>
      <c r="H8" s="2"/>
      <c r="I8" s="2"/>
    </row>
    <row r="9" spans="1:9" x14ac:dyDescent="0.3">
      <c r="G9" s="2"/>
      <c r="H9" s="2"/>
      <c r="I9" s="2"/>
    </row>
    <row r="10" spans="1:9" x14ac:dyDescent="0.3">
      <c r="G10" s="2"/>
      <c r="H10" s="2"/>
      <c r="I10" s="2"/>
    </row>
    <row r="11" spans="1:9" x14ac:dyDescent="0.3">
      <c r="G11" s="2"/>
      <c r="H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4.4" x14ac:dyDescent="0.3"/>
  <sheetData>
    <row r="1" spans="1:3" x14ac:dyDescent="0.3">
      <c r="A1" t="s">
        <v>0</v>
      </c>
      <c r="B1" t="s">
        <v>25</v>
      </c>
      <c r="C1" t="s">
        <v>26</v>
      </c>
    </row>
    <row r="2" spans="1:3" x14ac:dyDescent="0.3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J22" sqref="J22"/>
    </sheetView>
  </sheetViews>
  <sheetFormatPr defaultRowHeight="14.4" x14ac:dyDescent="0.3"/>
  <cols>
    <col min="4" max="4" width="9.33203125" bestFit="1" customWidth="1"/>
    <col min="7" max="7" width="11.6640625" bestFit="1" customWidth="1"/>
    <col min="8" max="8" width="11.44140625" bestFit="1" customWidth="1"/>
    <col min="9" max="9" width="10" bestFit="1" customWidth="1"/>
    <col min="10" max="10" width="13.88671875" bestFit="1" customWidth="1"/>
    <col min="11" max="11" width="6.6640625" customWidth="1"/>
    <col min="12" max="12" width="13.109375" bestFit="1" customWidth="1"/>
    <col min="13" max="13" width="11.5546875" bestFit="1" customWidth="1"/>
  </cols>
  <sheetData>
    <row r="1" spans="1:16" x14ac:dyDescent="0.3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O1" t="s">
        <v>143</v>
      </c>
      <c r="P1" t="s">
        <v>144</v>
      </c>
    </row>
    <row r="2" spans="1:16" x14ac:dyDescent="0.3">
      <c r="A2" t="s">
        <v>4</v>
      </c>
      <c r="C2">
        <v>220</v>
      </c>
      <c r="D2">
        <f>D3+0.5</f>
        <v>81.400000000000006</v>
      </c>
      <c r="E2">
        <f>E3</f>
        <v>9.5</v>
      </c>
      <c r="G2">
        <v>1.1000000000000001</v>
      </c>
      <c r="H2">
        <v>0.9</v>
      </c>
      <c r="I2" s="2" t="s">
        <v>105</v>
      </c>
      <c r="O2">
        <v>1</v>
      </c>
      <c r="P2">
        <v>1</v>
      </c>
    </row>
    <row r="3" spans="1:16" x14ac:dyDescent="0.3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6" x14ac:dyDescent="0.3">
      <c r="A4" t="s">
        <v>6</v>
      </c>
      <c r="C4">
        <v>110</v>
      </c>
      <c r="D4">
        <f>D3-P2</f>
        <v>79.900000000000006</v>
      </c>
      <c r="E4">
        <f>E3</f>
        <v>9.5</v>
      </c>
      <c r="G4">
        <v>1.1000000000000001</v>
      </c>
      <c r="H4">
        <v>0.9</v>
      </c>
      <c r="I4" s="2" t="s">
        <v>105</v>
      </c>
    </row>
    <row r="5" spans="1:16" x14ac:dyDescent="0.3">
      <c r="A5" t="s">
        <v>7</v>
      </c>
      <c r="C5">
        <v>110</v>
      </c>
      <c r="D5">
        <f>D4</f>
        <v>79.900000000000006</v>
      </c>
      <c r="E5">
        <f>E4+O2</f>
        <v>10.5</v>
      </c>
      <c r="G5">
        <v>1.1000000000000001</v>
      </c>
      <c r="H5">
        <v>0.9</v>
      </c>
      <c r="I5" s="2" t="s">
        <v>105</v>
      </c>
    </row>
    <row r="6" spans="1:16" x14ac:dyDescent="0.3">
      <c r="A6" t="s">
        <v>106</v>
      </c>
      <c r="C6">
        <v>110</v>
      </c>
      <c r="D6">
        <f>D5</f>
        <v>79.900000000000006</v>
      </c>
      <c r="E6">
        <f>E5+O2</f>
        <v>11.5</v>
      </c>
      <c r="G6">
        <v>1.1000000000000001</v>
      </c>
      <c r="H6">
        <v>0.9</v>
      </c>
      <c r="I6" s="2" t="s">
        <v>105</v>
      </c>
    </row>
    <row r="7" spans="1:16" x14ac:dyDescent="0.3">
      <c r="A7" t="s">
        <v>107</v>
      </c>
      <c r="C7">
        <v>110</v>
      </c>
      <c r="D7">
        <f>D6</f>
        <v>79.900000000000006</v>
      </c>
      <c r="E7">
        <f>E6+O2</f>
        <v>12.5</v>
      </c>
      <c r="G7">
        <v>1.1000000000000001</v>
      </c>
      <c r="H7">
        <v>0.9</v>
      </c>
      <c r="I7" s="2" t="s">
        <v>105</v>
      </c>
    </row>
    <row r="8" spans="1:16" x14ac:dyDescent="0.3">
      <c r="A8" t="s">
        <v>108</v>
      </c>
      <c r="C8">
        <v>110</v>
      </c>
      <c r="D8">
        <f>D6-P2</f>
        <v>78.900000000000006</v>
      </c>
      <c r="E8">
        <f>E6</f>
        <v>11.5</v>
      </c>
      <c r="G8">
        <v>1.1000000000000001</v>
      </c>
      <c r="H8">
        <v>0.9</v>
      </c>
      <c r="I8" s="2" t="s">
        <v>105</v>
      </c>
    </row>
    <row r="9" spans="1:16" x14ac:dyDescent="0.3">
      <c r="A9" t="s">
        <v>109</v>
      </c>
      <c r="C9">
        <v>110</v>
      </c>
      <c r="D9">
        <f>D8-P2</f>
        <v>77.900000000000006</v>
      </c>
      <c r="E9">
        <f>E8</f>
        <v>11.5</v>
      </c>
      <c r="G9">
        <v>1.1000000000000001</v>
      </c>
      <c r="H9">
        <v>0.9</v>
      </c>
      <c r="I9" s="2" t="s">
        <v>105</v>
      </c>
    </row>
    <row r="10" spans="1:16" x14ac:dyDescent="0.3">
      <c r="A10" t="s">
        <v>110</v>
      </c>
      <c r="C10">
        <v>110</v>
      </c>
      <c r="D10">
        <f>D9-P2</f>
        <v>76.900000000000006</v>
      </c>
      <c r="E10">
        <f>E9</f>
        <v>11.5</v>
      </c>
      <c r="G10">
        <v>1.1000000000000001</v>
      </c>
      <c r="H10">
        <v>0.9</v>
      </c>
      <c r="I10" s="2" t="s">
        <v>105</v>
      </c>
    </row>
    <row r="11" spans="1:16" x14ac:dyDescent="0.3">
      <c r="A11" t="s">
        <v>111</v>
      </c>
      <c r="C11">
        <v>110</v>
      </c>
      <c r="D11">
        <f>D4-P2</f>
        <v>78.900000000000006</v>
      </c>
      <c r="E11">
        <f>E4</f>
        <v>9.5</v>
      </c>
      <c r="G11">
        <v>1.1000000000000001</v>
      </c>
      <c r="H11">
        <v>0.9</v>
      </c>
      <c r="I11" s="2" t="s">
        <v>105</v>
      </c>
    </row>
    <row r="12" spans="1:16" x14ac:dyDescent="0.3">
      <c r="A12" t="s">
        <v>112</v>
      </c>
      <c r="C12">
        <v>110</v>
      </c>
      <c r="D12">
        <f>D11</f>
        <v>78.900000000000006</v>
      </c>
      <c r="E12">
        <f>E11-O2</f>
        <v>8.5</v>
      </c>
      <c r="G12">
        <v>1.1000000000000001</v>
      </c>
      <c r="H12">
        <v>0.9</v>
      </c>
      <c r="I12" s="2" t="s">
        <v>105</v>
      </c>
    </row>
    <row r="13" spans="1:16" x14ac:dyDescent="0.3">
      <c r="A13" t="s">
        <v>113</v>
      </c>
      <c r="C13">
        <v>110</v>
      </c>
      <c r="D13">
        <f>D11-P2</f>
        <v>77.900000000000006</v>
      </c>
      <c r="E13">
        <f>E11</f>
        <v>9.5</v>
      </c>
      <c r="G13">
        <v>1.1000000000000001</v>
      </c>
      <c r="H13">
        <v>0.9</v>
      </c>
      <c r="I13" s="2" t="s">
        <v>105</v>
      </c>
    </row>
    <row r="14" spans="1:16" x14ac:dyDescent="0.3">
      <c r="A14" t="s">
        <v>114</v>
      </c>
      <c r="C14">
        <v>110</v>
      </c>
      <c r="D14">
        <f>D13-P2</f>
        <v>76.900000000000006</v>
      </c>
      <c r="E14">
        <f>E13</f>
        <v>9.5</v>
      </c>
      <c r="G14">
        <v>1.1000000000000001</v>
      </c>
      <c r="H14">
        <v>0.9</v>
      </c>
      <c r="I14" s="2" t="s">
        <v>105</v>
      </c>
    </row>
    <row r="15" spans="1:16" x14ac:dyDescent="0.3">
      <c r="A15" t="s">
        <v>115</v>
      </c>
      <c r="C15">
        <v>110</v>
      </c>
      <c r="D15">
        <f>D14</f>
        <v>76.900000000000006</v>
      </c>
      <c r="E15">
        <f>E14-O2</f>
        <v>8.5</v>
      </c>
      <c r="G15">
        <v>1.1000000000000001</v>
      </c>
      <c r="H15">
        <v>0.9</v>
      </c>
      <c r="I15" s="2" t="s">
        <v>105</v>
      </c>
    </row>
    <row r="16" spans="1:16" x14ac:dyDescent="0.3">
      <c r="A16" t="s">
        <v>116</v>
      </c>
      <c r="C16">
        <v>110</v>
      </c>
      <c r="D16">
        <f>D14-P2</f>
        <v>75.900000000000006</v>
      </c>
      <c r="E16">
        <f>E14</f>
        <v>9.5</v>
      </c>
      <c r="G16">
        <v>1.1000000000000001</v>
      </c>
      <c r="H16">
        <v>0.9</v>
      </c>
      <c r="I16" s="2" t="s">
        <v>105</v>
      </c>
    </row>
    <row r="17" spans="1:9" x14ac:dyDescent="0.3">
      <c r="A17" t="s">
        <v>117</v>
      </c>
      <c r="C17">
        <v>110</v>
      </c>
      <c r="D17">
        <f>D16</f>
        <v>75.900000000000006</v>
      </c>
      <c r="E17">
        <f>E16-O2</f>
        <v>8.5</v>
      </c>
      <c r="G17">
        <v>1.1000000000000001</v>
      </c>
      <c r="H17">
        <v>0.9</v>
      </c>
      <c r="I17" s="2" t="s">
        <v>105</v>
      </c>
    </row>
    <row r="18" spans="1:9" x14ac:dyDescent="0.3">
      <c r="A18" t="s">
        <v>132</v>
      </c>
      <c r="C18">
        <v>110</v>
      </c>
      <c r="D18">
        <f>D16-P2</f>
        <v>74.900000000000006</v>
      </c>
      <c r="E18">
        <f>E16</f>
        <v>9.5</v>
      </c>
      <c r="G18">
        <v>1.1000000000000001</v>
      </c>
      <c r="H18">
        <v>0.9</v>
      </c>
      <c r="I18" s="2" t="s">
        <v>105</v>
      </c>
    </row>
    <row r="19" spans="1:9" x14ac:dyDescent="0.3">
      <c r="A19" t="s">
        <v>133</v>
      </c>
      <c r="C19">
        <v>110</v>
      </c>
      <c r="D19">
        <f>D9</f>
        <v>77.900000000000006</v>
      </c>
      <c r="E19">
        <f>E9+O2</f>
        <v>12.5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S9"/>
  <sheetViews>
    <sheetView workbookViewId="0">
      <selection activeCell="Q12" sqref="Q12"/>
    </sheetView>
  </sheetViews>
  <sheetFormatPr defaultRowHeight="14.4" x14ac:dyDescent="0.3"/>
  <cols>
    <col min="1" max="1" width="6.88671875" bestFit="1" customWidth="1"/>
    <col min="2" max="2" width="6.109375" bestFit="1" customWidth="1"/>
    <col min="3" max="3" width="6.44140625" bestFit="1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</cols>
  <sheetData>
    <row r="1" spans="1:19" x14ac:dyDescent="0.3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157</v>
      </c>
      <c r="Q1" t="s">
        <v>158</v>
      </c>
      <c r="R1" t="s">
        <v>157</v>
      </c>
      <c r="S1" t="s">
        <v>158</v>
      </c>
    </row>
    <row r="2" spans="1:19" x14ac:dyDescent="0.3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P2">
        <v>0.8</v>
      </c>
      <c r="Q2">
        <v>1</v>
      </c>
    </row>
    <row r="3" spans="1:19" x14ac:dyDescent="0.3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P3">
        <v>0</v>
      </c>
      <c r="Q3">
        <v>0</v>
      </c>
    </row>
    <row r="4" spans="1:19" x14ac:dyDescent="0.3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P4">
        <v>0</v>
      </c>
      <c r="Q4">
        <v>0</v>
      </c>
    </row>
    <row r="5" spans="1:19" x14ac:dyDescent="0.3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P5">
        <v>0</v>
      </c>
      <c r="Q5">
        <v>0</v>
      </c>
    </row>
    <row r="6" spans="1:19" x14ac:dyDescent="0.3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P6">
        <v>0</v>
      </c>
      <c r="Q6">
        <v>0</v>
      </c>
    </row>
    <row r="7" spans="1:19" x14ac:dyDescent="0.3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P7">
        <v>0</v>
      </c>
      <c r="Q7">
        <v>0</v>
      </c>
      <c r="R7">
        <v>1</v>
      </c>
      <c r="S7">
        <v>1</v>
      </c>
    </row>
    <row r="8" spans="1:19" x14ac:dyDescent="0.3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P8">
        <v>0</v>
      </c>
      <c r="Q8">
        <v>0</v>
      </c>
    </row>
    <row r="9" spans="1:19" x14ac:dyDescent="0.3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P9">
        <v>0</v>
      </c>
      <c r="Q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Z8"/>
  <sheetViews>
    <sheetView workbookViewId="0">
      <selection activeCell="Z1" sqref="Y1:Z1"/>
    </sheetView>
  </sheetViews>
  <sheetFormatPr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9.44140625" bestFit="1" customWidth="1"/>
    <col min="23" max="23" width="10" bestFit="1" customWidth="1"/>
    <col min="24" max="24" width="12.44140625" bestFit="1" customWidth="1"/>
  </cols>
  <sheetData>
    <row r="1" spans="1:26" x14ac:dyDescent="0.3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3</v>
      </c>
      <c r="X1" t="s">
        <v>86</v>
      </c>
      <c r="Y1" t="s">
        <v>157</v>
      </c>
      <c r="Z1" t="s">
        <v>158</v>
      </c>
    </row>
    <row r="2" spans="1:26" x14ac:dyDescent="0.3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</row>
    <row r="3" spans="1:26" x14ac:dyDescent="0.3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</row>
    <row r="4" spans="1:26" x14ac:dyDescent="0.3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  <c r="Y4">
        <v>1</v>
      </c>
      <c r="Z4">
        <v>1</v>
      </c>
    </row>
    <row r="5" spans="1:26" x14ac:dyDescent="0.3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</row>
    <row r="6" spans="1:26" x14ac:dyDescent="0.3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</row>
    <row r="7" spans="1:26" x14ac:dyDescent="0.3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</row>
    <row r="8" spans="1:26" x14ac:dyDescent="0.3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Q18" sqref="Q18"/>
    </sheetView>
  </sheetViews>
  <sheetFormatPr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3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O2" sqref="O2"/>
    </sheetView>
  </sheetViews>
  <sheetFormatPr defaultRowHeight="14.4" x14ac:dyDescent="0.3"/>
  <cols>
    <col min="1" max="1" width="19" bestFit="1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3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L2"/>
  <sheetViews>
    <sheetView workbookViewId="0">
      <selection activeCell="K1" sqref="K1:L1"/>
    </sheetView>
  </sheetViews>
  <sheetFormatPr defaultRowHeight="14.4" x14ac:dyDescent="0.3"/>
  <cols>
    <col min="1" max="1" width="6" bestFit="1" customWidth="1"/>
    <col min="2" max="2" width="7.6640625" bestFit="1" customWidth="1"/>
    <col min="3" max="3" width="7.44140625" bestFit="1" customWidth="1"/>
    <col min="4" max="4" width="19" bestFit="1" customWidth="1"/>
    <col min="5" max="5" width="10" bestFit="1" customWidth="1"/>
    <col min="6" max="6" width="7.6640625" bestFit="1" customWidth="1"/>
    <col min="7" max="7" width="8" bestFit="1" customWidth="1"/>
    <col min="8" max="8" width="12.6640625" bestFit="1" customWidth="1"/>
    <col min="9" max="9" width="20.44140625" bestFit="1" customWidth="1"/>
    <col min="10" max="10" width="2.88671875" bestFit="1" customWidth="1"/>
  </cols>
  <sheetData>
    <row r="1" spans="1:12" x14ac:dyDescent="0.3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  <c r="K1" t="s">
        <v>157</v>
      </c>
      <c r="L1" t="s">
        <v>158</v>
      </c>
    </row>
    <row r="2" spans="1:12" x14ac:dyDescent="0.3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  <c r="K2">
        <v>1</v>
      </c>
      <c r="L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T17"/>
  <sheetViews>
    <sheetView workbookViewId="0">
      <selection activeCell="P1" sqref="O1:P1"/>
    </sheetView>
  </sheetViews>
  <sheetFormatPr defaultRowHeight="14.4" x14ac:dyDescent="0.3"/>
  <cols>
    <col min="1" max="1" width="6.44140625" bestFit="1" customWidth="1"/>
    <col min="2" max="2" width="9.44140625" bestFit="1" customWidth="1"/>
    <col min="3" max="3" width="7" bestFit="1" customWidth="1"/>
    <col min="4" max="4" width="10.44140625" bestFit="1" customWidth="1"/>
    <col min="5" max="5" width="21" bestFit="1" customWidth="1"/>
    <col min="6" max="6" width="6" bestFit="1" customWidth="1"/>
    <col min="7" max="7" width="13.44140625" bestFit="1" customWidth="1"/>
    <col min="8" max="8" width="15" bestFit="1" customWidth="1"/>
    <col min="9" max="9" width="10.88671875" bestFit="1" customWidth="1"/>
    <col min="10" max="10" width="12.44140625" bestFit="1" customWidth="1"/>
    <col min="11" max="11" width="10" bestFit="1" customWidth="1"/>
    <col min="12" max="12" width="2.88671875" bestFit="1" customWidth="1"/>
    <col min="13" max="13" width="7.6640625" bestFit="1" customWidth="1"/>
    <col min="14" max="14" width="20.44140625" bestFit="1" customWidth="1"/>
    <col min="15" max="15" width="11" bestFit="1" customWidth="1"/>
    <col min="16" max="16" width="10.44140625" bestFit="1" customWidth="1"/>
  </cols>
  <sheetData>
    <row r="1" spans="1:20" x14ac:dyDescent="0.3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33</v>
      </c>
      <c r="M1" t="s">
        <v>34</v>
      </c>
      <c r="N1" t="s">
        <v>35</v>
      </c>
      <c r="O1" t="s">
        <v>157</v>
      </c>
      <c r="P1" t="s">
        <v>158</v>
      </c>
    </row>
    <row r="2" spans="1:20" x14ac:dyDescent="0.3">
      <c r="A2" t="s">
        <v>47</v>
      </c>
      <c r="B2" t="s">
        <v>5</v>
      </c>
      <c r="C2" t="s">
        <v>6</v>
      </c>
      <c r="D2">
        <f>T2*$S$2</f>
        <v>35</v>
      </c>
      <c r="E2" t="s">
        <v>45</v>
      </c>
      <c r="K2" s="2" t="s">
        <v>105</v>
      </c>
      <c r="N2">
        <v>100</v>
      </c>
      <c r="O2">
        <v>0</v>
      </c>
      <c r="P2">
        <v>1</v>
      </c>
      <c r="S2">
        <v>0.5</v>
      </c>
      <c r="T2">
        <v>70</v>
      </c>
    </row>
    <row r="3" spans="1:20" x14ac:dyDescent="0.3">
      <c r="A3" t="s">
        <v>48</v>
      </c>
      <c r="B3" t="s">
        <v>6</v>
      </c>
      <c r="C3" t="s">
        <v>7</v>
      </c>
      <c r="D3">
        <f t="shared" ref="D3:D17" si="0">T3*$S$2</f>
        <v>25</v>
      </c>
      <c r="E3" t="s">
        <v>45</v>
      </c>
      <c r="K3" s="2" t="s">
        <v>105</v>
      </c>
      <c r="N3">
        <v>100</v>
      </c>
      <c r="O3">
        <v>0</v>
      </c>
      <c r="P3">
        <v>4</v>
      </c>
      <c r="T3">
        <v>50</v>
      </c>
    </row>
    <row r="4" spans="1:20" x14ac:dyDescent="0.3">
      <c r="A4" t="s">
        <v>118</v>
      </c>
      <c r="B4" t="s">
        <v>7</v>
      </c>
      <c r="C4" t="s">
        <v>106</v>
      </c>
      <c r="D4">
        <f t="shared" si="0"/>
        <v>20.5</v>
      </c>
      <c r="E4" t="s">
        <v>45</v>
      </c>
      <c r="K4" s="2" t="s">
        <v>105</v>
      </c>
      <c r="N4">
        <v>100</v>
      </c>
      <c r="O4">
        <v>0</v>
      </c>
      <c r="P4" s="6">
        <v>3</v>
      </c>
      <c r="T4">
        <v>41</v>
      </c>
    </row>
    <row r="5" spans="1:20" x14ac:dyDescent="0.3">
      <c r="A5" t="s">
        <v>119</v>
      </c>
      <c r="B5" t="s">
        <v>106</v>
      </c>
      <c r="C5" t="s">
        <v>107</v>
      </c>
      <c r="D5">
        <f t="shared" si="0"/>
        <v>21</v>
      </c>
      <c r="E5" t="s">
        <v>45</v>
      </c>
      <c r="K5" s="2" t="s">
        <v>105</v>
      </c>
      <c r="N5">
        <v>100</v>
      </c>
      <c r="O5">
        <v>0</v>
      </c>
      <c r="P5">
        <v>3</v>
      </c>
      <c r="T5">
        <v>42</v>
      </c>
    </row>
    <row r="6" spans="1:20" x14ac:dyDescent="0.3">
      <c r="A6" t="s">
        <v>120</v>
      </c>
      <c r="B6" t="s">
        <v>106</v>
      </c>
      <c r="C6" t="s">
        <v>108</v>
      </c>
      <c r="D6">
        <f t="shared" si="0"/>
        <v>21.5</v>
      </c>
      <c r="E6" t="s">
        <v>45</v>
      </c>
      <c r="K6" s="2" t="s">
        <v>105</v>
      </c>
      <c r="N6">
        <v>100</v>
      </c>
      <c r="O6">
        <v>0</v>
      </c>
      <c r="P6">
        <v>3</v>
      </c>
      <c r="T6">
        <v>43</v>
      </c>
    </row>
    <row r="7" spans="1:20" x14ac:dyDescent="0.3">
      <c r="A7" t="s">
        <v>121</v>
      </c>
      <c r="B7" t="s">
        <v>108</v>
      </c>
      <c r="C7" t="s">
        <v>109</v>
      </c>
      <c r="D7">
        <f t="shared" si="0"/>
        <v>22</v>
      </c>
      <c r="E7" t="s">
        <v>45</v>
      </c>
      <c r="K7" s="2" t="s">
        <v>105</v>
      </c>
      <c r="N7">
        <v>100</v>
      </c>
      <c r="O7">
        <v>0</v>
      </c>
      <c r="P7">
        <v>1</v>
      </c>
      <c r="T7">
        <v>44</v>
      </c>
    </row>
    <row r="8" spans="1:20" x14ac:dyDescent="0.3">
      <c r="A8" t="s">
        <v>122</v>
      </c>
      <c r="B8" t="s">
        <v>109</v>
      </c>
      <c r="C8" t="s">
        <v>110</v>
      </c>
      <c r="D8">
        <f t="shared" si="0"/>
        <v>22.5</v>
      </c>
      <c r="E8" t="s">
        <v>45</v>
      </c>
      <c r="K8" s="2" t="s">
        <v>105</v>
      </c>
      <c r="N8">
        <v>100</v>
      </c>
      <c r="O8">
        <v>0</v>
      </c>
      <c r="P8">
        <v>2</v>
      </c>
      <c r="T8">
        <v>45</v>
      </c>
    </row>
    <row r="9" spans="1:20" x14ac:dyDescent="0.3">
      <c r="A9" t="s">
        <v>123</v>
      </c>
      <c r="B9" t="s">
        <v>109</v>
      </c>
      <c r="C9" t="s">
        <v>133</v>
      </c>
      <c r="D9">
        <f t="shared" si="0"/>
        <v>23</v>
      </c>
      <c r="E9" t="s">
        <v>45</v>
      </c>
      <c r="K9" s="2" t="s">
        <v>105</v>
      </c>
      <c r="N9">
        <v>100</v>
      </c>
      <c r="O9">
        <v>0</v>
      </c>
      <c r="P9">
        <v>1</v>
      </c>
      <c r="T9">
        <v>46</v>
      </c>
    </row>
    <row r="10" spans="1:20" x14ac:dyDescent="0.3">
      <c r="A10" t="s">
        <v>124</v>
      </c>
      <c r="B10" t="s">
        <v>6</v>
      </c>
      <c r="C10" t="s">
        <v>111</v>
      </c>
      <c r="D10">
        <f t="shared" si="0"/>
        <v>23.5</v>
      </c>
      <c r="E10" t="s">
        <v>45</v>
      </c>
      <c r="K10" s="2" t="s">
        <v>105</v>
      </c>
      <c r="N10">
        <v>100</v>
      </c>
      <c r="O10">
        <v>0</v>
      </c>
      <c r="P10">
        <v>1</v>
      </c>
      <c r="T10">
        <v>47</v>
      </c>
    </row>
    <row r="11" spans="1:20" x14ac:dyDescent="0.3">
      <c r="A11" t="s">
        <v>125</v>
      </c>
      <c r="B11" t="s">
        <v>111</v>
      </c>
      <c r="C11" t="s">
        <v>112</v>
      </c>
      <c r="D11">
        <f t="shared" si="0"/>
        <v>24</v>
      </c>
      <c r="E11" t="s">
        <v>45</v>
      </c>
      <c r="K11" s="2" t="s">
        <v>105</v>
      </c>
      <c r="N11">
        <v>100</v>
      </c>
      <c r="O11">
        <v>0</v>
      </c>
      <c r="P11">
        <v>0</v>
      </c>
      <c r="T11">
        <v>48</v>
      </c>
    </row>
    <row r="12" spans="1:20" x14ac:dyDescent="0.3">
      <c r="A12" t="s">
        <v>126</v>
      </c>
      <c r="B12" t="s">
        <v>111</v>
      </c>
      <c r="C12" t="s">
        <v>113</v>
      </c>
      <c r="D12">
        <f t="shared" si="0"/>
        <v>24.5</v>
      </c>
      <c r="E12" t="s">
        <v>45</v>
      </c>
      <c r="K12" s="2" t="s">
        <v>105</v>
      </c>
      <c r="N12">
        <v>100</v>
      </c>
      <c r="O12">
        <v>0</v>
      </c>
      <c r="P12">
        <v>3</v>
      </c>
      <c r="T12">
        <v>49</v>
      </c>
    </row>
    <row r="13" spans="1:20" x14ac:dyDescent="0.3">
      <c r="A13" t="s">
        <v>127</v>
      </c>
      <c r="B13" t="s">
        <v>113</v>
      </c>
      <c r="C13" t="s">
        <v>114</v>
      </c>
      <c r="D13">
        <f t="shared" si="0"/>
        <v>25</v>
      </c>
      <c r="E13" t="s">
        <v>45</v>
      </c>
      <c r="K13" s="2" t="s">
        <v>105</v>
      </c>
      <c r="N13">
        <v>100</v>
      </c>
      <c r="O13">
        <v>0</v>
      </c>
      <c r="P13">
        <v>3</v>
      </c>
      <c r="T13">
        <v>50</v>
      </c>
    </row>
    <row r="14" spans="1:20" x14ac:dyDescent="0.3">
      <c r="A14" t="s">
        <v>128</v>
      </c>
      <c r="B14" t="s">
        <v>114</v>
      </c>
      <c r="C14" t="s">
        <v>115</v>
      </c>
      <c r="D14">
        <f t="shared" si="0"/>
        <v>25.5</v>
      </c>
      <c r="E14" t="s">
        <v>45</v>
      </c>
      <c r="K14" s="2" t="s">
        <v>105</v>
      </c>
      <c r="N14">
        <v>100</v>
      </c>
      <c r="O14">
        <v>0</v>
      </c>
      <c r="P14">
        <v>4</v>
      </c>
      <c r="T14">
        <v>51</v>
      </c>
    </row>
    <row r="15" spans="1:20" x14ac:dyDescent="0.3">
      <c r="A15" t="s">
        <v>129</v>
      </c>
      <c r="B15" t="s">
        <v>114</v>
      </c>
      <c r="C15" t="s">
        <v>116</v>
      </c>
      <c r="D15">
        <f t="shared" si="0"/>
        <v>26</v>
      </c>
      <c r="E15" t="s">
        <v>45</v>
      </c>
      <c r="K15" s="2" t="s">
        <v>105</v>
      </c>
      <c r="N15">
        <v>100</v>
      </c>
      <c r="O15">
        <v>0</v>
      </c>
      <c r="P15">
        <v>1</v>
      </c>
      <c r="T15">
        <v>52</v>
      </c>
    </row>
    <row r="16" spans="1:20" x14ac:dyDescent="0.3">
      <c r="A16" t="s">
        <v>130</v>
      </c>
      <c r="B16" t="s">
        <v>116</v>
      </c>
      <c r="C16" t="s">
        <v>117</v>
      </c>
      <c r="D16">
        <f t="shared" si="0"/>
        <v>26.5</v>
      </c>
      <c r="E16" t="s">
        <v>45</v>
      </c>
      <c r="K16" s="2" t="s">
        <v>105</v>
      </c>
      <c r="N16">
        <v>100</v>
      </c>
      <c r="O16">
        <v>0</v>
      </c>
      <c r="P16">
        <v>0</v>
      </c>
      <c r="T16">
        <v>53</v>
      </c>
    </row>
    <row r="17" spans="1:20" x14ac:dyDescent="0.3">
      <c r="A17" t="s">
        <v>131</v>
      </c>
      <c r="B17" t="s">
        <v>116</v>
      </c>
      <c r="C17" t="s">
        <v>132</v>
      </c>
      <c r="D17">
        <f t="shared" si="0"/>
        <v>27</v>
      </c>
      <c r="E17" t="s">
        <v>45</v>
      </c>
      <c r="K17" s="2" t="s">
        <v>105</v>
      </c>
      <c r="N17">
        <v>100</v>
      </c>
      <c r="O17">
        <v>0</v>
      </c>
      <c r="P17">
        <v>2</v>
      </c>
      <c r="T17">
        <v>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Belhaj Jrad Firas</cp:lastModifiedBy>
  <dcterms:created xsi:type="dcterms:W3CDTF">2015-06-05T18:19:34Z</dcterms:created>
  <dcterms:modified xsi:type="dcterms:W3CDTF">2023-03-17T08:09:25Z</dcterms:modified>
</cp:coreProperties>
</file>