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GitHub\reXplan-repo\jupyter_notebooks\"/>
    </mc:Choice>
  </mc:AlternateContent>
  <xr:revisionPtr revIDLastSave="0" documentId="13_ncr:1_{A1704639-8828-45BF-8F23-C6ACAEB27DBB}" xr6:coauthVersionLast="47" xr6:coauthVersionMax="47" xr10:uidLastSave="{00000000-0000-0000-0000-000000000000}"/>
  <bookViews>
    <workbookView xWindow="-28920" yWindow="-120" windowWidth="29040" windowHeight="17520" firstSheet="6" activeTab="14" xr2:uid="{9ECEC293-7360-4DDE-9C10-8A2C51BA16DF}"/>
  </bookViews>
  <sheets>
    <sheet name="simulation" sheetId="12" r:id="rId1"/>
    <sheet name="network" sheetId="5" r:id="rId2"/>
    <sheet name="nodes" sheetId="1" r:id="rId3"/>
    <sheet name="loads" sheetId="8" r:id="rId4"/>
    <sheet name="lines" sheetId="4" r:id="rId5"/>
    <sheet name="transformers" sheetId="3" r:id="rId6"/>
    <sheet name="generators" sheetId="2" r:id="rId7"/>
    <sheet name="static_generators" sheetId="15" r:id="rId8"/>
    <sheet name="external_gen" sheetId="9" r:id="rId9"/>
    <sheet name="switches" sheetId="14" r:id="rId10"/>
    <sheet name="tr_type" sheetId="6" r:id="rId11"/>
    <sheet name="ln_type" sheetId="7" r:id="rId12"/>
    <sheet name="profiles" sheetId="11" r:id="rId13"/>
    <sheet name="cost" sheetId="10" r:id="rId14"/>
    <sheet name="crews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1" l="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C4" i="12"/>
</calcChain>
</file>

<file path=xl/sharedStrings.xml><?xml version="1.0" encoding="utf-8"?>
<sst xmlns="http://schemas.openxmlformats.org/spreadsheetml/2006/main" count="252" uniqueCount="155">
  <si>
    <t>name</t>
  </si>
  <si>
    <t>vn_kv</t>
  </si>
  <si>
    <t>zone</t>
  </si>
  <si>
    <t>in_service</t>
  </si>
  <si>
    <t>type</t>
  </si>
  <si>
    <t>controllable</t>
  </si>
  <si>
    <t>p_mw</t>
  </si>
  <si>
    <t>min_p_mw</t>
  </si>
  <si>
    <t>max_p_mw</t>
  </si>
  <si>
    <t>node</t>
  </si>
  <si>
    <t>node_p</t>
  </si>
  <si>
    <t>node_s</t>
  </si>
  <si>
    <t>f_hz</t>
  </si>
  <si>
    <t>sn_mva</t>
  </si>
  <si>
    <t>index</t>
  </si>
  <si>
    <t>max_vm_pu</t>
  </si>
  <si>
    <t>min_vm_pu</t>
  </si>
  <si>
    <t>from_bus</t>
  </si>
  <si>
    <t>to_bus</t>
  </si>
  <si>
    <t>length_km</t>
  </si>
  <si>
    <t>df</t>
  </si>
  <si>
    <t>parallel</t>
  </si>
  <si>
    <t>max_loading_percent</t>
  </si>
  <si>
    <t>r_ohm_per_km</t>
  </si>
  <si>
    <t>x_ohm_per_km</t>
  </si>
  <si>
    <t>c_nf_per_km</t>
  </si>
  <si>
    <t>r0_ohm_per_km</t>
  </si>
  <si>
    <t>x0_ohm_per_km</t>
  </si>
  <si>
    <t>c0_nf_per_km</t>
  </si>
  <si>
    <t>max_i_ka</t>
  </si>
  <si>
    <t>g_us_per_km</t>
  </si>
  <si>
    <t>g0_us_per_km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</si>
  <si>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</si>
  <si>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</si>
  <si>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</si>
  <si>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</si>
  <si>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</si>
  <si>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</si>
  <si>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</si>
  <si>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</si>
  <si>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</si>
  <si>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</si>
  <si>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</si>
  <si>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</si>
  <si>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</si>
  <si>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tap_phase_shifter</t>
  </si>
  <si>
    <t>longitude</t>
  </si>
  <si>
    <t>tap_pos</t>
  </si>
  <si>
    <t>vector_group</t>
  </si>
  <si>
    <t>from_longitude</t>
  </si>
  <si>
    <t>to_longitude</t>
  </si>
  <si>
    <t>to_latitude</t>
  </si>
  <si>
    <t>from_latitude</t>
  </si>
  <si>
    <t>latitude</t>
  </si>
  <si>
    <t>q_mvar</t>
  </si>
  <si>
    <t>const_z_percent</t>
  </si>
  <si>
    <t>const_i_percent</t>
  </si>
  <si>
    <t>scaling</t>
  </si>
  <si>
    <t>max_q_mvar</t>
  </si>
  <si>
    <t>min_q_mvar</t>
  </si>
  <si>
    <t>vm_pu</t>
  </si>
  <si>
    <t>va_degree</t>
  </si>
  <si>
    <t>s_sc_max_mva</t>
  </si>
  <si>
    <t>s_sc_min_mva</t>
  </si>
  <si>
    <t>rx_max</t>
  </si>
  <si>
    <t>rx_min</t>
  </si>
  <si>
    <t>r0x0_max</t>
  </si>
  <si>
    <t>x0x_max</t>
  </si>
  <si>
    <t>slack_weight</t>
  </si>
  <si>
    <t>xdss_pu</t>
  </si>
  <si>
    <t>rdss_ohm</t>
  </si>
  <si>
    <t>cos_phi</t>
  </si>
  <si>
    <t>pg_percent</t>
  </si>
  <si>
    <t>power_station_trafo</t>
  </si>
  <si>
    <t>cp1_eur_per_mw</t>
  </si>
  <si>
    <t>cp0_eur</t>
  </si>
  <si>
    <t>cq1_eur_per_mvar</t>
  </si>
  <si>
    <t>cq0_eur</t>
  </si>
  <si>
    <t>cp2_eur_per_mw2</t>
  </si>
  <si>
    <t>cq2_eur_per_mvar2</t>
  </si>
  <si>
    <t>fragility_curve</t>
  </si>
  <si>
    <t>asset</t>
  </si>
  <si>
    <t>field</t>
  </si>
  <si>
    <t>start time</t>
  </si>
  <si>
    <t>duration</t>
  </si>
  <si>
    <t>hazard start time</t>
  </si>
  <si>
    <t>hazard duration</t>
  </si>
  <si>
    <t>unit</t>
  </si>
  <si>
    <t>timestamp</t>
  </si>
  <si>
    <t>value</t>
  </si>
  <si>
    <t>crew_1</t>
  </si>
  <si>
    <t>crew_2</t>
  </si>
  <si>
    <t>crew_3</t>
  </si>
  <si>
    <t>normalTTR</t>
  </si>
  <si>
    <t>int</t>
  </si>
  <si>
    <t>slack</t>
  </si>
  <si>
    <t>lineSpan</t>
  </si>
  <si>
    <t>element</t>
  </si>
  <si>
    <t>et</t>
  </si>
  <si>
    <t>in_ka</t>
  </si>
  <si>
    <t>closed</t>
  </si>
  <si>
    <t>crew_4</t>
  </si>
  <si>
    <t>crew_5</t>
  </si>
  <si>
    <t>return_period</t>
  </si>
  <si>
    <t>Duration of the event as a # of Timestamps</t>
  </si>
  <si>
    <t>Duration of the simulation as a # of Timestamps</t>
  </si>
  <si>
    <t>Start date and time of the event</t>
  </si>
  <si>
    <t>Start date and time of the simulation</t>
  </si>
  <si>
    <t>i_montecarlo</t>
  </si>
  <si>
    <t>Description</t>
  </si>
  <si>
    <t>repair_priority</t>
  </si>
  <si>
    <t>alpha</t>
  </si>
  <si>
    <t>temperature_degree_celsius</t>
  </si>
  <si>
    <t>tdpf</t>
  </si>
  <si>
    <t>wind_speed_m_per_s</t>
  </si>
  <si>
    <t>wind_angle_degree</t>
  </si>
  <si>
    <t>conductor_outer_diameter_m</t>
  </si>
  <si>
    <t>air_temperature_degree_celsius</t>
  </si>
  <si>
    <t>reference_temperature_degree_celsius</t>
  </si>
  <si>
    <t>solar_radiation_w_per_sq_m</t>
  </si>
  <si>
    <t>solar_absorptivity</t>
  </si>
  <si>
    <t>r_theta_kelvin_per_mw</t>
  </si>
  <si>
    <t>mc_joule_per_m_k</t>
  </si>
  <si>
    <t>tap2_pos</t>
  </si>
  <si>
    <t>xn_ohm</t>
  </si>
  <si>
    <t>tap_dependent_impedance</t>
  </si>
  <si>
    <t>vk_percent_characteristic</t>
  </si>
  <si>
    <t>vkr_percent_characteristic</t>
  </si>
  <si>
    <t>vk0_percent</t>
  </si>
  <si>
    <t>vkr0_percent</t>
  </si>
  <si>
    <t>mag0_percent</t>
  </si>
  <si>
    <t>mag0_rx</t>
  </si>
  <si>
    <t>si0_hv_partial</t>
  </si>
  <si>
    <t>pt_percent</t>
  </si>
  <si>
    <t>oltc</t>
  </si>
  <si>
    <t>tap2_side</t>
  </si>
  <si>
    <t xml:space="preserve">tap2_neutral </t>
  </si>
  <si>
    <t>tap2_max</t>
  </si>
  <si>
    <t>tap2_min</t>
  </si>
  <si>
    <t>tap2_step_percent</t>
  </si>
  <si>
    <t>tap2_step_degree</t>
  </si>
  <si>
    <t>tap2_phase_shifter</t>
  </si>
  <si>
    <t>current_source</t>
  </si>
  <si>
    <t>k</t>
  </si>
  <si>
    <t>rx</t>
  </si>
  <si>
    <t>generator_type</t>
  </si>
  <si>
    <t>lrc_pu</t>
  </si>
  <si>
    <t>max_ik_ka</t>
  </si>
  <si>
    <t>kappa</t>
  </si>
  <si>
    <t>mode</t>
  </si>
  <si>
    <t>associated_elements</t>
  </si>
  <si>
    <t>emissivity</t>
  </si>
  <si>
    <t>add_stdtypes</t>
  </si>
  <si>
    <t>std_type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</si>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</sst>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:ss"/>
    <numFmt numFmtId="165" formatCode="0.000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22" fontId="0" fillId="0" borderId="0" xfId="0" applyNumberFormat="1"/>
    <xf numFmtId="2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left" vertical="top"/>
    </xf>
    <xf numFmtId="0" fontId="0" fillId="0" borderId="3" xfId="0" applyBorder="1"/>
    <xf numFmtId="164" fontId="0" fillId="0" borderId="3" xfId="0" applyNumberFormat="1" applyBorder="1"/>
    <xf numFmtId="0" fontId="0" fillId="0" borderId="3" xfId="0" applyBorder="1" applyAlignment="1">
      <alignment horizontal="left" vertical="top"/>
    </xf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3" fillId="0" borderId="4" xfId="0" applyFont="1" applyBorder="1"/>
    <xf numFmtId="0" fontId="0" fillId="0" borderId="6" xfId="0" applyBorder="1"/>
    <xf numFmtId="0" fontId="0" fillId="0" borderId="7" xfId="0" applyBorder="1"/>
    <xf numFmtId="165" fontId="0" fillId="0" borderId="8" xfId="0" applyNumberFormat="1" applyBorder="1"/>
    <xf numFmtId="165" fontId="0" fillId="0" borderId="9" xfId="0" applyNumberFormat="1" applyBorder="1"/>
    <xf numFmtId="0" fontId="2" fillId="0" borderId="5" xfId="0" applyFon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6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9D1-E831-4D14-93C0-93FEACE3FE30}">
  <dimension ref="A1:F5"/>
  <sheetViews>
    <sheetView workbookViewId="0">
      <selection activeCell="C2" sqref="C2"/>
    </sheetView>
  </sheetViews>
  <sheetFormatPr defaultRowHeight="15" x14ac:dyDescent="0.25"/>
  <cols>
    <col min="1" max="1" width="15.5703125" bestFit="1" customWidth="1"/>
    <col min="2" max="2" width="17.42578125" bestFit="1" customWidth="1"/>
    <col min="3" max="3" width="21" customWidth="1"/>
    <col min="4" max="4" width="59.85546875" customWidth="1"/>
    <col min="5" max="5" width="11.42578125" customWidth="1"/>
    <col min="6" max="6" width="10.5703125" customWidth="1"/>
  </cols>
  <sheetData>
    <row r="1" spans="1:6" ht="15.75" thickBot="1" x14ac:dyDescent="0.3">
      <c r="A1" s="10" t="s">
        <v>82</v>
      </c>
      <c r="B1" s="10" t="s">
        <v>87</v>
      </c>
      <c r="C1" s="10" t="s">
        <v>89</v>
      </c>
      <c r="D1" s="10" t="s">
        <v>109</v>
      </c>
    </row>
    <row r="2" spans="1:6" x14ac:dyDescent="0.25">
      <c r="A2" s="7" t="s">
        <v>83</v>
      </c>
      <c r="B2" s="7" t="s">
        <v>88</v>
      </c>
      <c r="C2" s="8">
        <v>45658</v>
      </c>
      <c r="D2" s="9" t="s">
        <v>107</v>
      </c>
      <c r="F2" s="2"/>
    </row>
    <row r="3" spans="1:6" x14ac:dyDescent="0.25">
      <c r="A3" s="4" t="s">
        <v>84</v>
      </c>
      <c r="B3" s="4" t="s">
        <v>94</v>
      </c>
      <c r="C3" s="4">
        <v>50</v>
      </c>
      <c r="D3" s="6" t="s">
        <v>105</v>
      </c>
      <c r="F3" s="1"/>
    </row>
    <row r="4" spans="1:6" x14ac:dyDescent="0.25">
      <c r="A4" s="4" t="s">
        <v>85</v>
      </c>
      <c r="B4" s="4" t="s">
        <v>88</v>
      </c>
      <c r="C4" s="5">
        <f>C2+TIME(10,0,0)</f>
        <v>45658.416666666664</v>
      </c>
      <c r="D4" s="6" t="s">
        <v>106</v>
      </c>
      <c r="F4" s="1"/>
    </row>
    <row r="5" spans="1:6" x14ac:dyDescent="0.25">
      <c r="A5" s="4" t="s">
        <v>86</v>
      </c>
      <c r="B5" s="4" t="s">
        <v>94</v>
      </c>
      <c r="C5" s="4">
        <v>5</v>
      </c>
      <c r="D5" s="6" t="s">
        <v>104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99-A875-4BB7-A409-7D4BE32C59E8}">
  <dimension ref="A1:D1"/>
  <sheetViews>
    <sheetView workbookViewId="0">
      <selection activeCell="A2" sqref="A2:XFD2"/>
    </sheetView>
  </sheetViews>
  <sheetFormatPr defaultRowHeight="15" x14ac:dyDescent="0.25"/>
  <cols>
    <col min="4" max="4" width="12.85546875" bestFit="1" customWidth="1"/>
  </cols>
  <sheetData>
    <row r="1" spans="1:4" ht="15.75" thickBot="1" x14ac:dyDescent="0.3">
      <c r="A1" s="10" t="s">
        <v>0</v>
      </c>
      <c r="B1" s="11" t="s">
        <v>12</v>
      </c>
      <c r="C1" s="11" t="s">
        <v>13</v>
      </c>
      <c r="D1" s="1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workbookViewId="0">
      <selection activeCell="A2" sqref="A2:XFD373"/>
    </sheetView>
  </sheetViews>
  <sheetFormatPr defaultRowHeight="15" x14ac:dyDescent="0.25"/>
  <cols>
    <col min="1" max="1" width="12.5703125" bestFit="1" customWidth="1"/>
    <col min="2" max="2" width="6.140625" bestFit="1" customWidth="1"/>
    <col min="3" max="3" width="11.42578125" bestFit="1" customWidth="1"/>
    <col min="4" max="4" width="11.7109375" bestFit="1" customWidth="1"/>
    <col min="5" max="5" width="10" bestFit="1" customWidth="1"/>
    <col min="6" max="6" width="5.28515625" customWidth="1"/>
    <col min="7" max="7" width="10" customWidth="1"/>
    <col min="8" max="8" width="6" customWidth="1"/>
    <col min="9" max="9" width="9.5703125" bestFit="1" customWidth="1"/>
    <col min="10" max="10" width="8" bestFit="1" customWidth="1"/>
    <col min="11" max="11" width="13.85546875" bestFit="1" customWidth="1"/>
    <col min="12" max="12" width="13.5703125" bestFit="1" customWidth="1"/>
    <col min="13" max="13" width="10.42578125" bestFit="1" customWidth="1"/>
    <col min="14" max="14" width="14" bestFit="1" customWidth="1"/>
    <col min="15" max="15" width="12.7109375" bestFit="1" customWidth="1"/>
    <col min="16" max="16" width="10.42578125" bestFit="1" customWidth="1"/>
    <col min="17" max="17" width="7.5703125" bestFit="1" customWidth="1"/>
    <col min="18" max="18" width="12.7109375" bestFit="1" customWidth="1"/>
  </cols>
  <sheetData>
    <row r="1" spans="1:15" ht="15.75" thickBot="1" x14ac:dyDescent="0.3">
      <c r="A1" s="10" t="s">
        <v>0</v>
      </c>
      <c r="B1" s="11" t="s">
        <v>1</v>
      </c>
      <c r="C1" s="11" t="s">
        <v>16</v>
      </c>
      <c r="D1" s="11" t="s">
        <v>15</v>
      </c>
      <c r="E1" s="11" t="s">
        <v>3</v>
      </c>
      <c r="F1" s="11" t="s">
        <v>2</v>
      </c>
      <c r="G1" s="11" t="s">
        <v>4</v>
      </c>
      <c r="H1" s="11" t="s">
        <v>14</v>
      </c>
      <c r="I1" s="13" t="s">
        <v>46</v>
      </c>
      <c r="J1" s="13" t="s">
        <v>53</v>
      </c>
      <c r="K1" s="12" t="s">
        <v>80</v>
      </c>
      <c r="L1" s="12" t="s">
        <v>103</v>
      </c>
      <c r="M1" s="12" t="s">
        <v>93</v>
      </c>
      <c r="N1" s="12" t="s">
        <v>110</v>
      </c>
      <c r="O1" s="12" t="s">
        <v>108</v>
      </c>
    </row>
  </sheetData>
  <phoneticPr fontId="1" type="noConversion"/>
  <pageMargins left="0.7" right="0.7" top="0.75" bottom="0.75" header="0.3" footer="0.3"/>
  <pageSetup paperSize="9" orientation="portrait" horizontalDpi="300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50D-BD38-47D8-9610-A2EF7C397A58}">
  <dimension ref="A1:U1"/>
  <sheetViews>
    <sheetView workbookViewId="0">
      <selection activeCell="A2" sqref="A2:XFD80"/>
    </sheetView>
  </sheetViews>
  <sheetFormatPr defaultRowHeight="15" x14ac:dyDescent="0.25"/>
  <cols>
    <col min="1" max="2" width="11.140625" bestFit="1" customWidth="1"/>
    <col min="3" max="3" width="6.42578125" bestFit="1" customWidth="1"/>
    <col min="4" max="4" width="7.5703125" bestFit="1" customWidth="1"/>
    <col min="5" max="5" width="10" bestFit="1" customWidth="1"/>
    <col min="6" max="6" width="15.5703125" customWidth="1"/>
    <col min="7" max="7" width="15.42578125" customWidth="1"/>
    <col min="8" max="8" width="7.5703125" customWidth="1"/>
    <col min="9" max="9" width="7" customWidth="1"/>
    <col min="10" max="10" width="5" customWidth="1"/>
    <col min="11" max="11" width="6" customWidth="1"/>
    <col min="12" max="12" width="10.85546875" bestFit="1" customWidth="1"/>
    <col min="13" max="13" width="11.140625" bestFit="1" customWidth="1"/>
    <col min="14" max="14" width="12" bestFit="1" customWidth="1"/>
    <col min="15" max="15" width="12.42578125" bestFit="1" customWidth="1"/>
    <col min="16" max="16" width="11.5703125" bestFit="1" customWidth="1"/>
    <col min="17" max="17" width="13.85546875" bestFit="1" customWidth="1"/>
    <col min="18" max="18" width="13.5703125" bestFit="1" customWidth="1"/>
    <col min="19" max="19" width="10.42578125" bestFit="1" customWidth="1"/>
    <col min="20" max="20" width="14" bestFit="1" customWidth="1"/>
    <col min="21" max="21" width="12.7109375" bestFit="1" customWidth="1"/>
  </cols>
  <sheetData>
    <row r="1" spans="1:21" ht="15.75" thickBot="1" x14ac:dyDescent="0.3">
      <c r="A1" s="10" t="s">
        <v>0</v>
      </c>
      <c r="B1" s="11" t="s">
        <v>9</v>
      </c>
      <c r="C1" s="11" t="s">
        <v>6</v>
      </c>
      <c r="D1" s="11" t="s">
        <v>54</v>
      </c>
      <c r="E1" s="11" t="s">
        <v>3</v>
      </c>
      <c r="F1" s="11" t="s">
        <v>55</v>
      </c>
      <c r="G1" s="11" t="s">
        <v>56</v>
      </c>
      <c r="H1" s="11" t="s">
        <v>13</v>
      </c>
      <c r="I1" s="11" t="s">
        <v>57</v>
      </c>
      <c r="J1" s="11" t="s">
        <v>4</v>
      </c>
      <c r="K1" s="11" t="s">
        <v>14</v>
      </c>
      <c r="L1" s="14" t="s">
        <v>7</v>
      </c>
      <c r="M1" s="14" t="s">
        <v>8</v>
      </c>
      <c r="N1" s="14" t="s">
        <v>59</v>
      </c>
      <c r="O1" s="14" t="s">
        <v>58</v>
      </c>
      <c r="P1" s="14" t="s">
        <v>5</v>
      </c>
      <c r="Q1" s="12" t="s">
        <v>80</v>
      </c>
      <c r="R1" s="12" t="s">
        <v>103</v>
      </c>
      <c r="S1" s="12" t="s">
        <v>93</v>
      </c>
      <c r="T1" s="12" t="s">
        <v>110</v>
      </c>
      <c r="U1" s="12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7A3-5BF0-4668-9FF0-C3329253032F}">
  <dimension ref="A1:AG1"/>
  <sheetViews>
    <sheetView zoomScaleNormal="100" workbookViewId="0">
      <selection activeCell="A2" sqref="A2:XFD114"/>
    </sheetView>
  </sheetViews>
  <sheetFormatPr defaultRowHeight="15" x14ac:dyDescent="0.25"/>
  <cols>
    <col min="1" max="1" width="12.140625" bestFit="1" customWidth="1"/>
    <col min="2" max="3" width="11.5703125" bestFit="1" customWidth="1"/>
    <col min="4" max="4" width="10.42578125" style="3" bestFit="1" customWidth="1"/>
    <col min="5" max="5" width="12.7109375" bestFit="1" customWidth="1"/>
    <col min="6" max="6" width="20.42578125" bestFit="1" customWidth="1"/>
    <col min="7" max="7" width="10" bestFit="1" customWidth="1"/>
    <col min="8" max="8" width="2.85546875" hidden="1" customWidth="1"/>
    <col min="9" max="9" width="7.7109375" hidden="1" customWidth="1"/>
    <col min="10" max="10" width="5.85546875" hidden="1" customWidth="1"/>
    <col min="11" max="11" width="27.140625" hidden="1" customWidth="1"/>
    <col min="12" max="12" width="4.7109375" hidden="1" customWidth="1"/>
    <col min="13" max="13" width="20.7109375" hidden="1" customWidth="1"/>
    <col min="14" max="14" width="18.85546875" hidden="1" customWidth="1"/>
    <col min="15" max="15" width="28.140625" hidden="1" customWidth="1"/>
    <col min="16" max="16" width="30.5703125" hidden="1" customWidth="1"/>
    <col min="17" max="17" width="37.140625" hidden="1" customWidth="1"/>
    <col min="18" max="18" width="27.140625" hidden="1" customWidth="1"/>
    <col min="19" max="20" width="17" hidden="1" customWidth="1"/>
    <col min="21" max="21" width="22.5703125" hidden="1" customWidth="1"/>
    <col min="22" max="22" width="18.140625" hidden="1" customWidth="1"/>
    <col min="23" max="23" width="6" hidden="1" customWidth="1"/>
    <col min="24" max="24" width="13.42578125" bestFit="1" customWidth="1"/>
    <col min="25" max="25" width="15" bestFit="1" customWidth="1"/>
    <col min="26" max="26" width="10.85546875" bestFit="1" customWidth="1"/>
    <col min="27" max="27" width="12.42578125" bestFit="1" customWidth="1"/>
    <col min="28" max="28" width="8.7109375" bestFit="1" customWidth="1"/>
    <col min="29" max="29" width="13.85546875" bestFit="1" customWidth="1"/>
    <col min="30" max="30" width="13.5703125" bestFit="1" customWidth="1"/>
    <col min="31" max="31" width="10.42578125" bestFit="1" customWidth="1"/>
    <col min="32" max="32" width="14" bestFit="1" customWidth="1"/>
    <col min="33" max="33" width="12.7109375" bestFit="1" customWidth="1"/>
  </cols>
  <sheetData>
    <row r="1" spans="1:33" ht="15.75" thickBot="1" x14ac:dyDescent="0.3">
      <c r="A1" s="10" t="s">
        <v>0</v>
      </c>
      <c r="B1" s="11" t="s">
        <v>17</v>
      </c>
      <c r="C1" s="11" t="s">
        <v>18</v>
      </c>
      <c r="D1" s="11" t="s">
        <v>19</v>
      </c>
      <c r="E1" s="11" t="s">
        <v>153</v>
      </c>
      <c r="F1" s="11" t="s">
        <v>22</v>
      </c>
      <c r="G1" s="11" t="s">
        <v>3</v>
      </c>
      <c r="H1" s="11" t="s">
        <v>20</v>
      </c>
      <c r="I1" s="11" t="s">
        <v>21</v>
      </c>
      <c r="J1" s="11" t="s">
        <v>111</v>
      </c>
      <c r="K1" s="11" t="s">
        <v>112</v>
      </c>
      <c r="L1" s="11" t="s">
        <v>113</v>
      </c>
      <c r="M1" s="11" t="s">
        <v>114</v>
      </c>
      <c r="N1" s="11" t="s">
        <v>115</v>
      </c>
      <c r="O1" s="11" t="s">
        <v>116</v>
      </c>
      <c r="P1" s="11" t="s">
        <v>117</v>
      </c>
      <c r="Q1" s="11" t="s">
        <v>118</v>
      </c>
      <c r="R1" s="11" t="s">
        <v>119</v>
      </c>
      <c r="S1" s="11" t="s">
        <v>120</v>
      </c>
      <c r="T1" s="11" t="s">
        <v>151</v>
      </c>
      <c r="U1" s="11" t="s">
        <v>121</v>
      </c>
      <c r="V1" s="11" t="s">
        <v>122</v>
      </c>
      <c r="W1" s="11" t="s">
        <v>14</v>
      </c>
      <c r="X1" s="13" t="s">
        <v>52</v>
      </c>
      <c r="Y1" s="13" t="s">
        <v>49</v>
      </c>
      <c r="Z1" s="13" t="s">
        <v>51</v>
      </c>
      <c r="AA1" s="13" t="s">
        <v>50</v>
      </c>
      <c r="AB1" s="12" t="s">
        <v>96</v>
      </c>
      <c r="AC1" s="12" t="s">
        <v>80</v>
      </c>
      <c r="AD1" s="12" t="s">
        <v>103</v>
      </c>
      <c r="AE1" s="12" t="s">
        <v>93</v>
      </c>
      <c r="AF1" s="12" t="s">
        <v>110</v>
      </c>
      <c r="AG1" s="12" t="s">
        <v>108</v>
      </c>
    </row>
  </sheetData>
  <phoneticPr fontId="1" type="noConversion"/>
  <pageMargins left="0.7" right="0.7" top="0.75" bottom="0.75" header="0.3" footer="0.3"/>
  <pageSetup paperSize="9" orientation="portrait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EA6-5FEC-471F-BC99-9A1BBFAA5478}">
  <dimension ref="A1:T1"/>
  <sheetViews>
    <sheetView workbookViewId="0">
      <selection activeCell="A2" sqref="A2:XFD4"/>
    </sheetView>
  </sheetViews>
  <sheetFormatPr defaultRowHeight="15" x14ac:dyDescent="0.25"/>
  <cols>
    <col min="1" max="1" width="12.28515625" customWidth="1"/>
    <col min="2" max="2" width="14.5703125" customWidth="1"/>
    <col min="3" max="3" width="11.85546875" customWidth="1"/>
    <col min="4" max="4" width="19.42578125" customWidth="1"/>
    <col min="5" max="5" width="8.5703125" customWidth="1"/>
    <col min="6" max="6" width="20.42578125" bestFit="1" customWidth="1"/>
    <col min="7" max="7" width="10" bestFit="1" customWidth="1"/>
    <col min="8" max="8" width="9.140625" customWidth="1"/>
    <col min="9" max="9" width="10.7109375" hidden="1" customWidth="1"/>
    <col min="10" max="10" width="9" hidden="1" customWidth="1"/>
    <col min="11" max="11" width="8.140625" hidden="1" customWidth="1"/>
    <col min="12" max="12" width="26.140625" hidden="1" customWidth="1"/>
    <col min="13" max="13" width="24" hidden="1" customWidth="1"/>
    <col min="14" max="14" width="24.7109375" hidden="1" customWidth="1"/>
    <col min="15" max="15" width="6" hidden="1" customWidth="1"/>
    <col min="16" max="16" width="13.85546875" bestFit="1" customWidth="1"/>
    <col min="17" max="17" width="13.5703125" bestFit="1" customWidth="1"/>
    <col min="18" max="18" width="10.42578125" bestFit="1" customWidth="1"/>
    <col min="19" max="19" width="14" bestFit="1" customWidth="1"/>
    <col min="20" max="20" width="12.7109375" bestFit="1" customWidth="1"/>
  </cols>
  <sheetData>
    <row r="1" spans="1:20" ht="15.75" thickBot="1" x14ac:dyDescent="0.3">
      <c r="A1" s="10" t="s">
        <v>0</v>
      </c>
      <c r="B1" s="11" t="s">
        <v>10</v>
      </c>
      <c r="C1" s="11" t="s">
        <v>11</v>
      </c>
      <c r="D1" s="11" t="s">
        <v>153</v>
      </c>
      <c r="E1" s="11" t="s">
        <v>47</v>
      </c>
      <c r="F1" s="11" t="s">
        <v>22</v>
      </c>
      <c r="G1" s="11" t="s">
        <v>3</v>
      </c>
      <c r="H1" s="11" t="s">
        <v>21</v>
      </c>
      <c r="I1" s="11" t="s">
        <v>20</v>
      </c>
      <c r="J1" s="11" t="s">
        <v>123</v>
      </c>
      <c r="K1" s="15" t="s">
        <v>124</v>
      </c>
      <c r="L1" s="15" t="s">
        <v>125</v>
      </c>
      <c r="M1" s="15" t="s">
        <v>126</v>
      </c>
      <c r="N1" s="15" t="s">
        <v>127</v>
      </c>
      <c r="O1" s="15" t="s">
        <v>14</v>
      </c>
      <c r="P1" s="12" t="s">
        <v>80</v>
      </c>
      <c r="Q1" s="12" t="s">
        <v>103</v>
      </c>
      <c r="R1" s="12" t="s">
        <v>93</v>
      </c>
      <c r="S1" s="12" t="s">
        <v>110</v>
      </c>
      <c r="T1" s="1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B7B5-BF13-4654-A134-6B30DC3D029F}">
  <dimension ref="A1:AC1"/>
  <sheetViews>
    <sheetView workbookViewId="0">
      <selection activeCell="A2" sqref="A2:XFD99"/>
    </sheetView>
  </sheetViews>
  <sheetFormatPr defaultRowHeight="15" x14ac:dyDescent="0.25"/>
  <cols>
    <col min="1" max="1" width="11.7109375" bestFit="1" customWidth="1"/>
    <col min="2" max="2" width="11.5703125" bestFit="1" customWidth="1"/>
    <col min="3" max="3" width="6.42578125" bestFit="1" customWidth="1"/>
    <col min="4" max="4" width="7" bestFit="1" customWidth="1"/>
    <col min="5" max="5" width="10" bestFit="1" customWidth="1"/>
    <col min="7" max="7" width="12.42578125" hidden="1" customWidth="1"/>
    <col min="8" max="9" width="7.5703125" hidden="1" customWidth="1"/>
    <col min="10" max="10" width="5" hidden="1" customWidth="1"/>
    <col min="11" max="11" width="6.140625" hidden="1" customWidth="1"/>
    <col min="12" max="12" width="8.140625" hidden="1" customWidth="1"/>
    <col min="13" max="13" width="9.5703125" hidden="1" customWidth="1"/>
    <col min="14" max="14" width="7.5703125" hidden="1" customWidth="1"/>
    <col min="15" max="15" width="11" hidden="1" customWidth="1"/>
    <col min="16" max="16" width="19.42578125" hidden="1" customWidth="1"/>
    <col min="17" max="17" width="6" hidden="1" customWidth="1"/>
    <col min="18" max="18" width="10.85546875" bestFit="1" customWidth="1"/>
    <col min="19" max="19" width="11.140625" bestFit="1" customWidth="1"/>
    <col min="20" max="20" width="12.42578125" bestFit="1" customWidth="1"/>
    <col min="21" max="21" width="12" bestFit="1" customWidth="1"/>
    <col min="22" max="23" width="12" hidden="1" customWidth="1"/>
    <col min="24" max="24" width="11.5703125" bestFit="1" customWidth="1"/>
    <col min="25" max="25" width="13.85546875" bestFit="1" customWidth="1"/>
    <col min="26" max="26" width="13.5703125" bestFit="1" customWidth="1"/>
    <col min="27" max="27" width="13.85546875" bestFit="1" customWidth="1"/>
    <col min="28" max="28" width="14" bestFit="1" customWidth="1"/>
    <col min="29" max="29" width="12.7109375" bestFit="1" customWidth="1"/>
  </cols>
  <sheetData>
    <row r="1" spans="1:29" ht="15.75" thickBot="1" x14ac:dyDescent="0.3">
      <c r="A1" s="10" t="s">
        <v>0</v>
      </c>
      <c r="B1" s="11" t="s">
        <v>9</v>
      </c>
      <c r="C1" s="11" t="s">
        <v>6</v>
      </c>
      <c r="D1" s="11" t="s">
        <v>60</v>
      </c>
      <c r="E1" s="11" t="s">
        <v>3</v>
      </c>
      <c r="F1" s="11" t="s">
        <v>95</v>
      </c>
      <c r="G1" s="11" t="s">
        <v>68</v>
      </c>
      <c r="H1" s="11" t="s">
        <v>13</v>
      </c>
      <c r="I1" s="11" t="s">
        <v>57</v>
      </c>
      <c r="J1" s="11" t="s">
        <v>4</v>
      </c>
      <c r="K1" s="11" t="s">
        <v>1</v>
      </c>
      <c r="L1" s="11" t="s">
        <v>69</v>
      </c>
      <c r="M1" s="11" t="s">
        <v>70</v>
      </c>
      <c r="N1" s="11" t="s">
        <v>71</v>
      </c>
      <c r="O1" s="11" t="s">
        <v>72</v>
      </c>
      <c r="P1" s="11" t="s">
        <v>73</v>
      </c>
      <c r="Q1" s="11" t="s">
        <v>14</v>
      </c>
      <c r="R1" s="14" t="s">
        <v>7</v>
      </c>
      <c r="S1" s="14" t="s">
        <v>8</v>
      </c>
      <c r="T1" s="14" t="s">
        <v>59</v>
      </c>
      <c r="U1" s="14" t="s">
        <v>58</v>
      </c>
      <c r="V1" s="14" t="s">
        <v>16</v>
      </c>
      <c r="W1" s="14" t="s">
        <v>15</v>
      </c>
      <c r="X1" s="14" t="s">
        <v>5</v>
      </c>
      <c r="Y1" s="12" t="s">
        <v>80</v>
      </c>
      <c r="Z1" s="12" t="s">
        <v>103</v>
      </c>
      <c r="AA1" s="12" t="s">
        <v>93</v>
      </c>
      <c r="AB1" s="12" t="s">
        <v>110</v>
      </c>
      <c r="AC1" s="12" t="s">
        <v>108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B09C-FAC9-45FA-8A18-E97C52AAE55F}">
  <dimension ref="A1:AB1"/>
  <sheetViews>
    <sheetView workbookViewId="0">
      <selection activeCell="A2" sqref="A2:XFD2"/>
    </sheetView>
  </sheetViews>
  <sheetFormatPr defaultRowHeight="15" x14ac:dyDescent="0.25"/>
  <cols>
    <col min="5" max="5" width="10" bestFit="1" customWidth="1"/>
    <col min="6" max="7" width="10" customWidth="1"/>
    <col min="8" max="11" width="9.140625" customWidth="1"/>
    <col min="12" max="12" width="2" customWidth="1"/>
    <col min="13" max="13" width="2.7109375" customWidth="1"/>
    <col min="14" max="14" width="14.85546875" customWidth="1"/>
    <col min="15" max="15" width="6.42578125" customWidth="1"/>
    <col min="16" max="16" width="10.28515625" customWidth="1"/>
    <col min="17" max="17" width="6.28515625" customWidth="1"/>
    <col min="18" max="18" width="14.42578125" customWidth="1"/>
    <col min="19" max="19" width="10.85546875" bestFit="1" customWidth="1"/>
    <col min="20" max="20" width="11.140625" bestFit="1" customWidth="1"/>
    <col min="21" max="21" width="12" bestFit="1" customWidth="1"/>
    <col min="22" max="22" width="12.28515625" bestFit="1" customWidth="1"/>
    <col min="23" max="23" width="11.7109375" bestFit="1" customWidth="1"/>
    <col min="24" max="24" width="13.85546875" bestFit="1" customWidth="1"/>
    <col min="25" max="25" width="13.5703125" bestFit="1" customWidth="1"/>
    <col min="26" max="26" width="10.42578125" bestFit="1" customWidth="1"/>
    <col min="27" max="27" width="14" bestFit="1" customWidth="1"/>
    <col min="28" max="28" width="12.7109375" bestFit="1" customWidth="1"/>
  </cols>
  <sheetData>
    <row r="1" spans="1:28" ht="15.75" thickBot="1" x14ac:dyDescent="0.3">
      <c r="A1" s="10" t="s">
        <v>0</v>
      </c>
      <c r="B1" s="11" t="s">
        <v>9</v>
      </c>
      <c r="C1" s="11" t="s">
        <v>6</v>
      </c>
      <c r="D1" s="11" t="s">
        <v>54</v>
      </c>
      <c r="E1" s="11" t="s">
        <v>3</v>
      </c>
      <c r="F1" s="11" t="s">
        <v>71</v>
      </c>
      <c r="G1" s="11" t="s">
        <v>149</v>
      </c>
      <c r="H1" s="11" t="s">
        <v>13</v>
      </c>
      <c r="I1" s="11" t="s">
        <v>14</v>
      </c>
      <c r="J1" s="11" t="s">
        <v>57</v>
      </c>
      <c r="K1" s="11" t="s">
        <v>4</v>
      </c>
      <c r="L1" s="11" t="s">
        <v>143</v>
      </c>
      <c r="M1" s="11" t="s">
        <v>144</v>
      </c>
      <c r="N1" s="11" t="s">
        <v>145</v>
      </c>
      <c r="O1" s="11" t="s">
        <v>146</v>
      </c>
      <c r="P1" s="11" t="s">
        <v>147</v>
      </c>
      <c r="Q1" s="11" t="s">
        <v>148</v>
      </c>
      <c r="R1" s="11" t="s">
        <v>142</v>
      </c>
      <c r="S1" s="14" t="s">
        <v>7</v>
      </c>
      <c r="T1" s="14" t="s">
        <v>8</v>
      </c>
      <c r="U1" s="14" t="s">
        <v>59</v>
      </c>
      <c r="V1" s="14" t="s">
        <v>58</v>
      </c>
      <c r="W1" s="14" t="s">
        <v>5</v>
      </c>
      <c r="X1" s="12" t="s">
        <v>80</v>
      </c>
      <c r="Y1" s="12" t="s">
        <v>103</v>
      </c>
      <c r="Z1" s="12" t="s">
        <v>93</v>
      </c>
      <c r="AA1" s="12" t="s">
        <v>110</v>
      </c>
      <c r="AB1" s="12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EB3-C4FB-4DF3-BD7E-3D0934814FDF}">
  <dimension ref="A1:Q1"/>
  <sheetViews>
    <sheetView workbookViewId="0">
      <selection activeCell="A2" sqref="A2:XFD2"/>
    </sheetView>
  </sheetViews>
  <sheetFormatPr defaultRowHeight="15" x14ac:dyDescent="0.25"/>
  <cols>
    <col min="1" max="1" width="14.7109375" bestFit="1" customWidth="1"/>
    <col min="2" max="2" width="12.140625" customWidth="1"/>
    <col min="3" max="3" width="7" bestFit="1" customWidth="1"/>
    <col min="4" max="4" width="10.28515625" bestFit="1" customWidth="1"/>
    <col min="5" max="5" width="13.85546875" customWidth="1"/>
    <col min="6" max="6" width="14.140625" customWidth="1"/>
    <col min="7" max="7" width="7.140625" customWidth="1"/>
    <col min="8" max="8" width="7.42578125" customWidth="1"/>
    <col min="9" max="9" width="9.42578125" customWidth="1"/>
    <col min="10" max="10" width="8.5703125" customWidth="1"/>
    <col min="11" max="11" width="10" bestFit="1" customWidth="1"/>
    <col min="12" max="12" width="12.42578125" bestFit="1" customWidth="1"/>
    <col min="13" max="13" width="10.85546875" bestFit="1" customWidth="1"/>
    <col min="14" max="14" width="11.140625" bestFit="1" customWidth="1"/>
    <col min="15" max="15" width="12" bestFit="1" customWidth="1"/>
    <col min="16" max="16" width="12.42578125" bestFit="1" customWidth="1"/>
    <col min="17" max="17" width="11.5703125" bestFit="1" customWidth="1"/>
  </cols>
  <sheetData>
    <row r="1" spans="1:17" ht="15.75" thickBot="1" x14ac:dyDescent="0.3">
      <c r="A1" s="10" t="s">
        <v>0</v>
      </c>
      <c r="B1" s="11" t="s">
        <v>9</v>
      </c>
      <c r="C1" s="11" t="s">
        <v>60</v>
      </c>
      <c r="D1" s="11" t="s">
        <v>61</v>
      </c>
      <c r="E1" s="11" t="s">
        <v>63</v>
      </c>
      <c r="F1" s="11" t="s">
        <v>62</v>
      </c>
      <c r="G1" s="11" t="s">
        <v>65</v>
      </c>
      <c r="H1" s="11" t="s">
        <v>64</v>
      </c>
      <c r="I1" s="11" t="s">
        <v>66</v>
      </c>
      <c r="J1" s="11" t="s">
        <v>67</v>
      </c>
      <c r="K1" s="11" t="s">
        <v>3</v>
      </c>
      <c r="L1" s="11" t="s">
        <v>68</v>
      </c>
      <c r="M1" s="14" t="s">
        <v>7</v>
      </c>
      <c r="N1" s="14" t="s">
        <v>8</v>
      </c>
      <c r="O1" s="14" t="s">
        <v>59</v>
      </c>
      <c r="P1" s="14" t="s">
        <v>58</v>
      </c>
      <c r="Q1" s="14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F5EE-300B-4718-811F-36ACB5D73AB1}">
  <dimension ref="A1:I1"/>
  <sheetViews>
    <sheetView workbookViewId="0">
      <selection activeCell="A2" sqref="A2:XFD499"/>
    </sheetView>
  </sheetViews>
  <sheetFormatPr defaultRowHeight="15" x14ac:dyDescent="0.25"/>
  <cols>
    <col min="1" max="1" width="15.42578125" bestFit="1" customWidth="1"/>
    <col min="2" max="3" width="12.5703125" bestFit="1" customWidth="1"/>
    <col min="4" max="4" width="2.85546875" bestFit="1" customWidth="1"/>
    <col min="5" max="5" width="10.42578125" hidden="1" customWidth="1"/>
    <col min="6" max="6" width="5.7109375" hidden="1" customWidth="1"/>
    <col min="7" max="7" width="6.7109375" bestFit="1" customWidth="1"/>
    <col min="8" max="8" width="19.42578125" bestFit="1" customWidth="1"/>
    <col min="9" max="9" width="12.7109375" bestFit="1" customWidth="1"/>
  </cols>
  <sheetData>
    <row r="1" spans="1:9" ht="15.75" thickBot="1" x14ac:dyDescent="0.3">
      <c r="A1" s="10" t="s">
        <v>0</v>
      </c>
      <c r="B1" s="11" t="s">
        <v>9</v>
      </c>
      <c r="C1" s="11" t="s">
        <v>97</v>
      </c>
      <c r="D1" s="11" t="s">
        <v>98</v>
      </c>
      <c r="E1" s="11" t="s">
        <v>4</v>
      </c>
      <c r="F1" s="11" t="s">
        <v>99</v>
      </c>
      <c r="G1" s="11" t="s">
        <v>100</v>
      </c>
      <c r="H1" s="12" t="s">
        <v>150</v>
      </c>
      <c r="I1" s="12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E09-C6E9-4EE3-B588-F4BAB32A1513}">
  <dimension ref="A1:AE1"/>
  <sheetViews>
    <sheetView workbookViewId="0">
      <selection activeCell="A2" sqref="A2:XFD2"/>
    </sheetView>
  </sheetViews>
  <sheetFormatPr defaultRowHeight="15" x14ac:dyDescent="0.25"/>
  <cols>
    <col min="1" max="1" width="19" bestFit="1" customWidth="1"/>
    <col min="2" max="2" width="9.28515625" bestFit="1" customWidth="1"/>
    <col min="3" max="3" width="8.7109375" bestFit="1" customWidth="1"/>
    <col min="4" max="4" width="7.7109375" bestFit="1" customWidth="1"/>
    <col min="5" max="5" width="10.85546875" bestFit="1" customWidth="1"/>
    <col min="6" max="6" width="11.5703125" bestFit="1" customWidth="1"/>
    <col min="7" max="7" width="7.5703125" bestFit="1" customWidth="1"/>
    <col min="8" max="8" width="10.42578125" bestFit="1" customWidth="1"/>
    <col min="9" max="9" width="12.7109375" bestFit="1" customWidth="1"/>
    <col min="10" max="10" width="11.85546875" hidden="1" customWidth="1"/>
    <col min="11" max="11" width="12.5703125" hidden="1" customWidth="1"/>
    <col min="12" max="12" width="13.7109375" hidden="1" customWidth="1"/>
    <col min="13" max="13" width="8.42578125" hidden="1" customWidth="1"/>
    <col min="14" max="14" width="13.42578125" hidden="1" customWidth="1"/>
    <col min="15" max="15" width="12.28515625" hidden="1" customWidth="1"/>
    <col min="16" max="16" width="8.5703125" bestFit="1" customWidth="1"/>
    <col min="17" max="17" width="11.28515625" bestFit="1" customWidth="1"/>
    <col min="18" max="18" width="8.28515625" bestFit="1" customWidth="1"/>
    <col min="19" max="19" width="8.5703125" bestFit="1" customWidth="1"/>
    <col min="20" max="20" width="16.7109375" bestFit="1" customWidth="1"/>
    <col min="21" max="21" width="16.140625" hidden="1" customWidth="1"/>
    <col min="22" max="22" width="17.28515625" hidden="1" customWidth="1"/>
    <col min="23" max="23" width="10.7109375" hidden="1" customWidth="1"/>
    <col min="24" max="24" width="4.28515625" hidden="1" customWidth="1"/>
    <col min="25" max="25" width="9.5703125" hidden="1" customWidth="1"/>
    <col min="26" max="26" width="12.7109375" hidden="1" customWidth="1"/>
    <col min="27" max="27" width="9.5703125" hidden="1" customWidth="1"/>
    <col min="28" max="28" width="9.28515625" hidden="1" customWidth="1"/>
    <col min="29" max="29" width="17.85546875" hidden="1" customWidth="1"/>
    <col min="30" max="30" width="17.28515625" hidden="1" customWidth="1"/>
    <col min="31" max="31" width="18.28515625" hidden="1" customWidth="1"/>
  </cols>
  <sheetData>
    <row r="1" spans="1:31" ht="15.75" thickBot="1" x14ac:dyDescent="0.3">
      <c r="A1" s="10" t="s">
        <v>0</v>
      </c>
      <c r="B1" s="11" t="s">
        <v>32</v>
      </c>
      <c r="C1" s="11" t="s">
        <v>33</v>
      </c>
      <c r="D1" s="11" t="s">
        <v>13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48</v>
      </c>
      <c r="J1" s="11" t="s">
        <v>128</v>
      </c>
      <c r="K1" s="11" t="s">
        <v>129</v>
      </c>
      <c r="L1" s="11" t="s">
        <v>130</v>
      </c>
      <c r="M1" s="11" t="s">
        <v>131</v>
      </c>
      <c r="N1" s="11" t="s">
        <v>132</v>
      </c>
      <c r="O1" s="11" t="s">
        <v>38</v>
      </c>
      <c r="P1" s="11" t="s">
        <v>39</v>
      </c>
      <c r="Q1" s="11" t="s">
        <v>40</v>
      </c>
      <c r="R1" s="11" t="s">
        <v>41</v>
      </c>
      <c r="S1" s="11" t="s">
        <v>42</v>
      </c>
      <c r="T1" s="11" t="s">
        <v>43</v>
      </c>
      <c r="U1" s="11" t="s">
        <v>44</v>
      </c>
      <c r="V1" s="11" t="s">
        <v>45</v>
      </c>
      <c r="W1" s="11" t="s">
        <v>133</v>
      </c>
      <c r="X1" s="11" t="s">
        <v>134</v>
      </c>
      <c r="Y1" s="11" t="s">
        <v>135</v>
      </c>
      <c r="Z1" s="11" t="s">
        <v>136</v>
      </c>
      <c r="AA1" s="11" t="s">
        <v>137</v>
      </c>
      <c r="AB1" s="11" t="s">
        <v>138</v>
      </c>
      <c r="AC1" s="11" t="s">
        <v>139</v>
      </c>
      <c r="AD1" s="11" t="s">
        <v>140</v>
      </c>
      <c r="AE1" s="11" t="s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3028-F04F-4526-8B5B-4E99E7FCEC09}">
  <dimension ref="A1:K1"/>
  <sheetViews>
    <sheetView workbookViewId="0">
      <selection activeCell="A2" sqref="A2:XFD3"/>
    </sheetView>
  </sheetViews>
  <sheetFormatPr defaultRowHeight="15" x14ac:dyDescent="0.25"/>
  <cols>
    <col min="1" max="1" width="21.42578125" customWidth="1"/>
    <col min="2" max="2" width="14.5703125" bestFit="1" customWidth="1"/>
    <col min="3" max="3" width="14.85546875" bestFit="1" customWidth="1"/>
    <col min="4" max="4" width="12.42578125" bestFit="1" customWidth="1"/>
    <col min="5" max="5" width="15.5703125" bestFit="1" customWidth="1"/>
    <col min="6" max="6" width="15.85546875" bestFit="1" customWidth="1"/>
    <col min="7" max="7" width="13.5703125" bestFit="1" customWidth="1"/>
    <col min="8" max="8" width="9.28515625" bestFit="1" customWidth="1"/>
    <col min="9" max="9" width="12.7109375" bestFit="1" customWidth="1"/>
    <col min="10" max="10" width="13.85546875" bestFit="1" customWidth="1"/>
    <col min="11" max="11" width="5.7109375" bestFit="1" customWidth="1"/>
  </cols>
  <sheetData>
    <row r="1" spans="1:11" ht="15.75" thickBot="1" x14ac:dyDescent="0.3">
      <c r="A1" s="10" t="s">
        <v>0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1" t="s">
        <v>28</v>
      </c>
      <c r="H1" s="11" t="s">
        <v>29</v>
      </c>
      <c r="I1" s="11" t="s">
        <v>30</v>
      </c>
      <c r="J1" s="11" t="s">
        <v>31</v>
      </c>
      <c r="K1" s="1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053-E8BE-41F5-B9A4-E34E9036274A}">
  <dimension ref="A1:B147"/>
  <sheetViews>
    <sheetView topLeftCell="A129" workbookViewId="0">
      <selection activeCell="O136" sqref="O136"/>
    </sheetView>
  </sheetViews>
  <sheetFormatPr defaultRowHeight="15" x14ac:dyDescent="0.25"/>
  <cols>
    <col min="1" max="1" width="18.5703125" bestFit="1" customWidth="1"/>
    <col min="2" max="2" width="11.7109375" bestFit="1" customWidth="1"/>
  </cols>
  <sheetData>
    <row r="1" spans="1:2" ht="15.75" thickBot="1" x14ac:dyDescent="0.3">
      <c r="A1" s="20" t="s">
        <v>81</v>
      </c>
      <c r="B1" s="16" t="s">
        <v>154</v>
      </c>
    </row>
    <row r="2" spans="1:2" ht="15.75" thickBot="1" x14ac:dyDescent="0.3">
      <c r="A2" s="24" t="s">
        <v>82</v>
      </c>
      <c r="B2" s="17" t="s">
        <v>8</v>
      </c>
    </row>
    <row r="3" spans="1:2" x14ac:dyDescent="0.25">
      <c r="A3" s="21">
        <f>simulation!C2</f>
        <v>45658</v>
      </c>
      <c r="B3" s="18"/>
    </row>
    <row r="4" spans="1:2" x14ac:dyDescent="0.25">
      <c r="A4" s="22">
        <f>A3+TIME(1,0,0)</f>
        <v>45658.041666666664</v>
      </c>
      <c r="B4" s="19"/>
    </row>
    <row r="5" spans="1:2" x14ac:dyDescent="0.25">
      <c r="A5" s="22">
        <f t="shared" ref="A5:A68" si="0">A4+TIME(1,0,0)</f>
        <v>45658.083333333328</v>
      </c>
      <c r="B5" s="19"/>
    </row>
    <row r="6" spans="1:2" x14ac:dyDescent="0.25">
      <c r="A6" s="22">
        <f t="shared" si="0"/>
        <v>45658.124999999993</v>
      </c>
      <c r="B6" s="19"/>
    </row>
    <row r="7" spans="1:2" x14ac:dyDescent="0.25">
      <c r="A7" s="22">
        <f t="shared" si="0"/>
        <v>45658.166666666657</v>
      </c>
      <c r="B7" s="19"/>
    </row>
    <row r="8" spans="1:2" x14ac:dyDescent="0.25">
      <c r="A8" s="22">
        <f t="shared" si="0"/>
        <v>45658.208333333321</v>
      </c>
      <c r="B8" s="19"/>
    </row>
    <row r="9" spans="1:2" x14ac:dyDescent="0.25">
      <c r="A9" s="22">
        <f t="shared" si="0"/>
        <v>45658.249999999985</v>
      </c>
      <c r="B9" s="19"/>
    </row>
    <row r="10" spans="1:2" x14ac:dyDescent="0.25">
      <c r="A10" s="22">
        <f t="shared" si="0"/>
        <v>45658.29166666665</v>
      </c>
      <c r="B10" s="19"/>
    </row>
    <row r="11" spans="1:2" x14ac:dyDescent="0.25">
      <c r="A11" s="22">
        <f t="shared" si="0"/>
        <v>45658.333333333314</v>
      </c>
      <c r="B11" s="19"/>
    </row>
    <row r="12" spans="1:2" x14ac:dyDescent="0.25">
      <c r="A12" s="22">
        <f t="shared" si="0"/>
        <v>45658.374999999978</v>
      </c>
      <c r="B12" s="19"/>
    </row>
    <row r="13" spans="1:2" x14ac:dyDescent="0.25">
      <c r="A13" s="22">
        <f t="shared" si="0"/>
        <v>45658.416666666642</v>
      </c>
      <c r="B13" s="19"/>
    </row>
    <row r="14" spans="1:2" x14ac:dyDescent="0.25">
      <c r="A14" s="22">
        <f t="shared" si="0"/>
        <v>45658.458333333307</v>
      </c>
      <c r="B14" s="19"/>
    </row>
    <row r="15" spans="1:2" x14ac:dyDescent="0.25">
      <c r="A15" s="22">
        <f t="shared" si="0"/>
        <v>45658.499999999971</v>
      </c>
      <c r="B15" s="19"/>
    </row>
    <row r="16" spans="1:2" x14ac:dyDescent="0.25">
      <c r="A16" s="22">
        <f t="shared" si="0"/>
        <v>45658.541666666635</v>
      </c>
      <c r="B16" s="19"/>
    </row>
    <row r="17" spans="1:2" x14ac:dyDescent="0.25">
      <c r="A17" s="22">
        <f t="shared" si="0"/>
        <v>45658.583333333299</v>
      </c>
      <c r="B17" s="19"/>
    </row>
    <row r="18" spans="1:2" x14ac:dyDescent="0.25">
      <c r="A18" s="22">
        <f t="shared" si="0"/>
        <v>45658.624999999964</v>
      </c>
      <c r="B18" s="19"/>
    </row>
    <row r="19" spans="1:2" x14ac:dyDescent="0.25">
      <c r="A19" s="22">
        <f t="shared" si="0"/>
        <v>45658.666666666628</v>
      </c>
      <c r="B19" s="19"/>
    </row>
    <row r="20" spans="1:2" x14ac:dyDescent="0.25">
      <c r="A20" s="22">
        <f t="shared" si="0"/>
        <v>45658.708333333292</v>
      </c>
      <c r="B20" s="19"/>
    </row>
    <row r="21" spans="1:2" x14ac:dyDescent="0.25">
      <c r="A21" s="22">
        <f t="shared" si="0"/>
        <v>45658.749999999956</v>
      </c>
      <c r="B21" s="19"/>
    </row>
    <row r="22" spans="1:2" x14ac:dyDescent="0.25">
      <c r="A22" s="22">
        <f t="shared" si="0"/>
        <v>45658.791666666621</v>
      </c>
      <c r="B22" s="19"/>
    </row>
    <row r="23" spans="1:2" x14ac:dyDescent="0.25">
      <c r="A23" s="22">
        <f t="shared" si="0"/>
        <v>45658.833333333285</v>
      </c>
      <c r="B23" s="19"/>
    </row>
    <row r="24" spans="1:2" x14ac:dyDescent="0.25">
      <c r="A24" s="22">
        <f t="shared" si="0"/>
        <v>45658.874999999949</v>
      </c>
      <c r="B24" s="19"/>
    </row>
    <row r="25" spans="1:2" x14ac:dyDescent="0.25">
      <c r="A25" s="22">
        <f t="shared" si="0"/>
        <v>45658.916666666613</v>
      </c>
      <c r="B25" s="19"/>
    </row>
    <row r="26" spans="1:2" x14ac:dyDescent="0.25">
      <c r="A26" s="22">
        <f t="shared" si="0"/>
        <v>45658.958333333278</v>
      </c>
      <c r="B26" s="19"/>
    </row>
    <row r="27" spans="1:2" x14ac:dyDescent="0.25">
      <c r="A27" s="22">
        <f t="shared" si="0"/>
        <v>45658.999999999942</v>
      </c>
      <c r="B27" s="19"/>
    </row>
    <row r="28" spans="1:2" x14ac:dyDescent="0.25">
      <c r="A28" s="22">
        <f t="shared" si="0"/>
        <v>45659.041666666606</v>
      </c>
      <c r="B28" s="19"/>
    </row>
    <row r="29" spans="1:2" x14ac:dyDescent="0.25">
      <c r="A29" s="22">
        <f t="shared" si="0"/>
        <v>45659.08333333327</v>
      </c>
      <c r="B29" s="19"/>
    </row>
    <row r="30" spans="1:2" x14ac:dyDescent="0.25">
      <c r="A30" s="22">
        <f t="shared" si="0"/>
        <v>45659.124999999935</v>
      </c>
      <c r="B30" s="19"/>
    </row>
    <row r="31" spans="1:2" x14ac:dyDescent="0.25">
      <c r="A31" s="22">
        <f t="shared" si="0"/>
        <v>45659.166666666599</v>
      </c>
      <c r="B31" s="19"/>
    </row>
    <row r="32" spans="1:2" x14ac:dyDescent="0.25">
      <c r="A32" s="22">
        <f t="shared" si="0"/>
        <v>45659.208333333263</v>
      </c>
      <c r="B32" s="19"/>
    </row>
    <row r="33" spans="1:2" x14ac:dyDescent="0.25">
      <c r="A33" s="22">
        <f t="shared" si="0"/>
        <v>45659.249999999927</v>
      </c>
      <c r="B33" s="19"/>
    </row>
    <row r="34" spans="1:2" x14ac:dyDescent="0.25">
      <c r="A34" s="22">
        <f t="shared" si="0"/>
        <v>45659.291666666591</v>
      </c>
      <c r="B34" s="19"/>
    </row>
    <row r="35" spans="1:2" x14ac:dyDescent="0.25">
      <c r="A35" s="22">
        <f t="shared" si="0"/>
        <v>45659.333333333256</v>
      </c>
      <c r="B35" s="19"/>
    </row>
    <row r="36" spans="1:2" x14ac:dyDescent="0.25">
      <c r="A36" s="22">
        <f t="shared" si="0"/>
        <v>45659.37499999992</v>
      </c>
      <c r="B36" s="19"/>
    </row>
    <row r="37" spans="1:2" x14ac:dyDescent="0.25">
      <c r="A37" s="22">
        <f t="shared" si="0"/>
        <v>45659.416666666584</v>
      </c>
      <c r="B37" s="19"/>
    </row>
    <row r="38" spans="1:2" x14ac:dyDescent="0.25">
      <c r="A38" s="22">
        <f t="shared" si="0"/>
        <v>45659.458333333248</v>
      </c>
      <c r="B38" s="19"/>
    </row>
    <row r="39" spans="1:2" x14ac:dyDescent="0.25">
      <c r="A39" s="22">
        <f t="shared" si="0"/>
        <v>45659.499999999913</v>
      </c>
      <c r="B39" s="19"/>
    </row>
    <row r="40" spans="1:2" x14ac:dyDescent="0.25">
      <c r="A40" s="22">
        <f t="shared" si="0"/>
        <v>45659.541666666577</v>
      </c>
      <c r="B40" s="19"/>
    </row>
    <row r="41" spans="1:2" x14ac:dyDescent="0.25">
      <c r="A41" s="22">
        <f t="shared" si="0"/>
        <v>45659.583333333241</v>
      </c>
      <c r="B41" s="19"/>
    </row>
    <row r="42" spans="1:2" x14ac:dyDescent="0.25">
      <c r="A42" s="22">
        <f t="shared" si="0"/>
        <v>45659.624999999905</v>
      </c>
      <c r="B42" s="19"/>
    </row>
    <row r="43" spans="1:2" x14ac:dyDescent="0.25">
      <c r="A43" s="22">
        <f t="shared" si="0"/>
        <v>45659.66666666657</v>
      </c>
      <c r="B43" s="19"/>
    </row>
    <row r="44" spans="1:2" x14ac:dyDescent="0.25">
      <c r="A44" s="22">
        <f t="shared" si="0"/>
        <v>45659.708333333234</v>
      </c>
      <c r="B44" s="19"/>
    </row>
    <row r="45" spans="1:2" x14ac:dyDescent="0.25">
      <c r="A45" s="22">
        <f t="shared" si="0"/>
        <v>45659.749999999898</v>
      </c>
      <c r="B45" s="19"/>
    </row>
    <row r="46" spans="1:2" x14ac:dyDescent="0.25">
      <c r="A46" s="22">
        <f t="shared" si="0"/>
        <v>45659.791666666562</v>
      </c>
      <c r="B46" s="19"/>
    </row>
    <row r="47" spans="1:2" x14ac:dyDescent="0.25">
      <c r="A47" s="22">
        <f t="shared" si="0"/>
        <v>45659.833333333227</v>
      </c>
      <c r="B47" s="19"/>
    </row>
    <row r="48" spans="1:2" x14ac:dyDescent="0.25">
      <c r="A48" s="22">
        <f t="shared" si="0"/>
        <v>45659.874999999891</v>
      </c>
      <c r="B48" s="19"/>
    </row>
    <row r="49" spans="1:2" x14ac:dyDescent="0.25">
      <c r="A49" s="22">
        <f t="shared" si="0"/>
        <v>45659.916666666555</v>
      </c>
      <c r="B49" s="19"/>
    </row>
    <row r="50" spans="1:2" x14ac:dyDescent="0.25">
      <c r="A50" s="22">
        <f t="shared" si="0"/>
        <v>45659.958333333219</v>
      </c>
      <c r="B50" s="19"/>
    </row>
    <row r="51" spans="1:2" x14ac:dyDescent="0.25">
      <c r="A51" s="22">
        <f t="shared" si="0"/>
        <v>45659.999999999884</v>
      </c>
      <c r="B51" s="19"/>
    </row>
    <row r="52" spans="1:2" x14ac:dyDescent="0.25">
      <c r="A52" s="22">
        <f t="shared" si="0"/>
        <v>45660.041666666548</v>
      </c>
      <c r="B52" s="19"/>
    </row>
    <row r="53" spans="1:2" x14ac:dyDescent="0.25">
      <c r="A53" s="22">
        <f t="shared" si="0"/>
        <v>45660.083333333212</v>
      </c>
      <c r="B53" s="19"/>
    </row>
    <row r="54" spans="1:2" x14ac:dyDescent="0.25">
      <c r="A54" s="22">
        <f t="shared" si="0"/>
        <v>45660.124999999876</v>
      </c>
      <c r="B54" s="19"/>
    </row>
    <row r="55" spans="1:2" x14ac:dyDescent="0.25">
      <c r="A55" s="22">
        <f t="shared" si="0"/>
        <v>45660.166666666541</v>
      </c>
      <c r="B55" s="19"/>
    </row>
    <row r="56" spans="1:2" x14ac:dyDescent="0.25">
      <c r="A56" s="22">
        <f t="shared" si="0"/>
        <v>45660.208333333205</v>
      </c>
      <c r="B56" s="19"/>
    </row>
    <row r="57" spans="1:2" x14ac:dyDescent="0.25">
      <c r="A57" s="22">
        <f t="shared" si="0"/>
        <v>45660.249999999869</v>
      </c>
      <c r="B57" s="19"/>
    </row>
    <row r="58" spans="1:2" x14ac:dyDescent="0.25">
      <c r="A58" s="22">
        <f t="shared" si="0"/>
        <v>45660.291666666533</v>
      </c>
      <c r="B58" s="19"/>
    </row>
    <row r="59" spans="1:2" x14ac:dyDescent="0.25">
      <c r="A59" s="22">
        <f t="shared" si="0"/>
        <v>45660.333333333198</v>
      </c>
      <c r="B59" s="19"/>
    </row>
    <row r="60" spans="1:2" x14ac:dyDescent="0.25">
      <c r="A60" s="22">
        <f t="shared" si="0"/>
        <v>45660.374999999862</v>
      </c>
      <c r="B60" s="19"/>
    </row>
    <row r="61" spans="1:2" x14ac:dyDescent="0.25">
      <c r="A61" s="22">
        <f t="shared" si="0"/>
        <v>45660.416666666526</v>
      </c>
      <c r="B61" s="19"/>
    </row>
    <row r="62" spans="1:2" x14ac:dyDescent="0.25">
      <c r="A62" s="22">
        <f t="shared" si="0"/>
        <v>45660.45833333319</v>
      </c>
      <c r="B62" s="19"/>
    </row>
    <row r="63" spans="1:2" x14ac:dyDescent="0.25">
      <c r="A63" s="22">
        <f t="shared" si="0"/>
        <v>45660.499999999854</v>
      </c>
      <c r="B63" s="19"/>
    </row>
    <row r="64" spans="1:2" x14ac:dyDescent="0.25">
      <c r="A64" s="22">
        <f t="shared" si="0"/>
        <v>45660.541666666519</v>
      </c>
      <c r="B64" s="19"/>
    </row>
    <row r="65" spans="1:2" x14ac:dyDescent="0.25">
      <c r="A65" s="22">
        <f t="shared" si="0"/>
        <v>45660.583333333183</v>
      </c>
      <c r="B65" s="19"/>
    </row>
    <row r="66" spans="1:2" x14ac:dyDescent="0.25">
      <c r="A66" s="22">
        <f t="shared" si="0"/>
        <v>45660.624999999847</v>
      </c>
      <c r="B66" s="19"/>
    </row>
    <row r="67" spans="1:2" x14ac:dyDescent="0.25">
      <c r="A67" s="22">
        <f t="shared" si="0"/>
        <v>45660.666666666511</v>
      </c>
      <c r="B67" s="19"/>
    </row>
    <row r="68" spans="1:2" x14ac:dyDescent="0.25">
      <c r="A68" s="22">
        <f t="shared" si="0"/>
        <v>45660.708333333176</v>
      </c>
      <c r="B68" s="19"/>
    </row>
    <row r="69" spans="1:2" x14ac:dyDescent="0.25">
      <c r="A69" s="22">
        <f t="shared" ref="A69:A132" si="1">A68+TIME(1,0,0)</f>
        <v>45660.74999999984</v>
      </c>
      <c r="B69" s="19"/>
    </row>
    <row r="70" spans="1:2" x14ac:dyDescent="0.25">
      <c r="A70" s="22">
        <f t="shared" si="1"/>
        <v>45660.791666666504</v>
      </c>
      <c r="B70" s="19"/>
    </row>
    <row r="71" spans="1:2" x14ac:dyDescent="0.25">
      <c r="A71" s="22">
        <f t="shared" si="1"/>
        <v>45660.833333333168</v>
      </c>
      <c r="B71" s="19"/>
    </row>
    <row r="72" spans="1:2" x14ac:dyDescent="0.25">
      <c r="A72" s="22">
        <f t="shared" si="1"/>
        <v>45660.874999999833</v>
      </c>
      <c r="B72" s="19"/>
    </row>
    <row r="73" spans="1:2" x14ac:dyDescent="0.25">
      <c r="A73" s="22">
        <f t="shared" si="1"/>
        <v>45660.916666666497</v>
      </c>
      <c r="B73" s="19"/>
    </row>
    <row r="74" spans="1:2" x14ac:dyDescent="0.25">
      <c r="A74" s="22">
        <f t="shared" si="1"/>
        <v>45660.958333333161</v>
      </c>
      <c r="B74" s="19"/>
    </row>
    <row r="75" spans="1:2" x14ac:dyDescent="0.25">
      <c r="A75" s="22">
        <f t="shared" si="1"/>
        <v>45660.999999999825</v>
      </c>
      <c r="B75" s="19"/>
    </row>
    <row r="76" spans="1:2" x14ac:dyDescent="0.25">
      <c r="A76" s="22">
        <f t="shared" si="1"/>
        <v>45661.04166666649</v>
      </c>
      <c r="B76" s="19"/>
    </row>
    <row r="77" spans="1:2" x14ac:dyDescent="0.25">
      <c r="A77" s="22">
        <f t="shared" si="1"/>
        <v>45661.083333333154</v>
      </c>
      <c r="B77" s="19"/>
    </row>
    <row r="78" spans="1:2" x14ac:dyDescent="0.25">
      <c r="A78" s="22">
        <f t="shared" si="1"/>
        <v>45661.124999999818</v>
      </c>
      <c r="B78" s="19"/>
    </row>
    <row r="79" spans="1:2" x14ac:dyDescent="0.25">
      <c r="A79" s="22">
        <f t="shared" si="1"/>
        <v>45661.166666666482</v>
      </c>
      <c r="B79" s="19"/>
    </row>
    <row r="80" spans="1:2" x14ac:dyDescent="0.25">
      <c r="A80" s="22">
        <f t="shared" si="1"/>
        <v>45661.208333333147</v>
      </c>
      <c r="B80" s="19"/>
    </row>
    <row r="81" spans="1:2" x14ac:dyDescent="0.25">
      <c r="A81" s="22">
        <f t="shared" si="1"/>
        <v>45661.249999999811</v>
      </c>
      <c r="B81" s="19"/>
    </row>
    <row r="82" spans="1:2" x14ac:dyDescent="0.25">
      <c r="A82" s="22">
        <f t="shared" si="1"/>
        <v>45661.291666666475</v>
      </c>
      <c r="B82" s="19"/>
    </row>
    <row r="83" spans="1:2" x14ac:dyDescent="0.25">
      <c r="A83" s="22">
        <f t="shared" si="1"/>
        <v>45661.333333333139</v>
      </c>
      <c r="B83" s="19"/>
    </row>
    <row r="84" spans="1:2" x14ac:dyDescent="0.25">
      <c r="A84" s="22">
        <f t="shared" si="1"/>
        <v>45661.374999999804</v>
      </c>
      <c r="B84" s="19"/>
    </row>
    <row r="85" spans="1:2" x14ac:dyDescent="0.25">
      <c r="A85" s="22">
        <f t="shared" si="1"/>
        <v>45661.416666666468</v>
      </c>
      <c r="B85" s="19"/>
    </row>
    <row r="86" spans="1:2" x14ac:dyDescent="0.25">
      <c r="A86" s="22">
        <f t="shared" si="1"/>
        <v>45661.458333333132</v>
      </c>
      <c r="B86" s="19"/>
    </row>
    <row r="87" spans="1:2" x14ac:dyDescent="0.25">
      <c r="A87" s="22">
        <f t="shared" si="1"/>
        <v>45661.499999999796</v>
      </c>
      <c r="B87" s="19"/>
    </row>
    <row r="88" spans="1:2" x14ac:dyDescent="0.25">
      <c r="A88" s="22">
        <f t="shared" si="1"/>
        <v>45661.541666666461</v>
      </c>
      <c r="B88" s="19"/>
    </row>
    <row r="89" spans="1:2" x14ac:dyDescent="0.25">
      <c r="A89" s="22">
        <f t="shared" si="1"/>
        <v>45661.583333333125</v>
      </c>
      <c r="B89" s="19"/>
    </row>
    <row r="90" spans="1:2" x14ac:dyDescent="0.25">
      <c r="A90" s="22">
        <f t="shared" si="1"/>
        <v>45661.624999999789</v>
      </c>
      <c r="B90" s="19"/>
    </row>
    <row r="91" spans="1:2" x14ac:dyDescent="0.25">
      <c r="A91" s="22">
        <f t="shared" si="1"/>
        <v>45661.666666666453</v>
      </c>
      <c r="B91" s="19"/>
    </row>
    <row r="92" spans="1:2" x14ac:dyDescent="0.25">
      <c r="A92" s="22">
        <f t="shared" si="1"/>
        <v>45661.708333333117</v>
      </c>
      <c r="B92" s="19"/>
    </row>
    <row r="93" spans="1:2" x14ac:dyDescent="0.25">
      <c r="A93" s="22">
        <f t="shared" si="1"/>
        <v>45661.749999999782</v>
      </c>
      <c r="B93" s="19"/>
    </row>
    <row r="94" spans="1:2" x14ac:dyDescent="0.25">
      <c r="A94" s="22">
        <f t="shared" si="1"/>
        <v>45661.791666666446</v>
      </c>
      <c r="B94" s="19"/>
    </row>
    <row r="95" spans="1:2" x14ac:dyDescent="0.25">
      <c r="A95" s="22">
        <f t="shared" si="1"/>
        <v>45661.83333333311</v>
      </c>
      <c r="B95" s="19"/>
    </row>
    <row r="96" spans="1:2" x14ac:dyDescent="0.25">
      <c r="A96" s="22">
        <f t="shared" si="1"/>
        <v>45661.874999999774</v>
      </c>
      <c r="B96" s="19"/>
    </row>
    <row r="97" spans="1:2" x14ac:dyDescent="0.25">
      <c r="A97" s="22">
        <f t="shared" si="1"/>
        <v>45661.916666666439</v>
      </c>
      <c r="B97" s="19"/>
    </row>
    <row r="98" spans="1:2" x14ac:dyDescent="0.25">
      <c r="A98" s="22">
        <f t="shared" si="1"/>
        <v>45661.958333333103</v>
      </c>
      <c r="B98" s="19"/>
    </row>
    <row r="99" spans="1:2" x14ac:dyDescent="0.25">
      <c r="A99" s="22">
        <f t="shared" si="1"/>
        <v>45661.999999999767</v>
      </c>
      <c r="B99" s="19"/>
    </row>
    <row r="100" spans="1:2" x14ac:dyDescent="0.25">
      <c r="A100" s="22">
        <f t="shared" si="1"/>
        <v>45662.041666666431</v>
      </c>
      <c r="B100" s="19"/>
    </row>
    <row r="101" spans="1:2" x14ac:dyDescent="0.25">
      <c r="A101" s="22">
        <f t="shared" si="1"/>
        <v>45662.083333333096</v>
      </c>
      <c r="B101" s="19"/>
    </row>
    <row r="102" spans="1:2" x14ac:dyDescent="0.25">
      <c r="A102" s="22">
        <f t="shared" si="1"/>
        <v>45662.12499999976</v>
      </c>
      <c r="B102" s="19"/>
    </row>
    <row r="103" spans="1:2" x14ac:dyDescent="0.25">
      <c r="A103" s="22">
        <f t="shared" si="1"/>
        <v>45662.166666666424</v>
      </c>
      <c r="B103" s="19"/>
    </row>
    <row r="104" spans="1:2" x14ac:dyDescent="0.25">
      <c r="A104" s="22">
        <f t="shared" si="1"/>
        <v>45662.208333333088</v>
      </c>
      <c r="B104" s="19"/>
    </row>
    <row r="105" spans="1:2" x14ac:dyDescent="0.25">
      <c r="A105" s="22">
        <f t="shared" si="1"/>
        <v>45662.249999999753</v>
      </c>
      <c r="B105" s="19"/>
    </row>
    <row r="106" spans="1:2" x14ac:dyDescent="0.25">
      <c r="A106" s="22">
        <f t="shared" si="1"/>
        <v>45662.291666666417</v>
      </c>
      <c r="B106" s="19"/>
    </row>
    <row r="107" spans="1:2" x14ac:dyDescent="0.25">
      <c r="A107" s="22">
        <f t="shared" si="1"/>
        <v>45662.333333333081</v>
      </c>
      <c r="B107" s="19"/>
    </row>
    <row r="108" spans="1:2" x14ac:dyDescent="0.25">
      <c r="A108" s="22">
        <f t="shared" si="1"/>
        <v>45662.374999999745</v>
      </c>
      <c r="B108" s="19"/>
    </row>
    <row r="109" spans="1:2" x14ac:dyDescent="0.25">
      <c r="A109" s="22">
        <f t="shared" si="1"/>
        <v>45662.41666666641</v>
      </c>
      <c r="B109" s="19"/>
    </row>
    <row r="110" spans="1:2" x14ac:dyDescent="0.25">
      <c r="A110" s="22">
        <f t="shared" si="1"/>
        <v>45662.458333333074</v>
      </c>
      <c r="B110" s="19"/>
    </row>
    <row r="111" spans="1:2" x14ac:dyDescent="0.25">
      <c r="A111" s="22">
        <f t="shared" si="1"/>
        <v>45662.499999999738</v>
      </c>
      <c r="B111" s="19"/>
    </row>
    <row r="112" spans="1:2" x14ac:dyDescent="0.25">
      <c r="A112" s="22">
        <f t="shared" si="1"/>
        <v>45662.541666666402</v>
      </c>
      <c r="B112" s="19"/>
    </row>
    <row r="113" spans="1:2" x14ac:dyDescent="0.25">
      <c r="A113" s="22">
        <f t="shared" si="1"/>
        <v>45662.583333333067</v>
      </c>
      <c r="B113" s="19"/>
    </row>
    <row r="114" spans="1:2" x14ac:dyDescent="0.25">
      <c r="A114" s="22">
        <f t="shared" si="1"/>
        <v>45662.624999999731</v>
      </c>
      <c r="B114" s="19"/>
    </row>
    <row r="115" spans="1:2" x14ac:dyDescent="0.25">
      <c r="A115" s="22">
        <f t="shared" si="1"/>
        <v>45662.666666666395</v>
      </c>
      <c r="B115" s="19"/>
    </row>
    <row r="116" spans="1:2" x14ac:dyDescent="0.25">
      <c r="A116" s="22">
        <f t="shared" si="1"/>
        <v>45662.708333333059</v>
      </c>
      <c r="B116" s="19"/>
    </row>
    <row r="117" spans="1:2" x14ac:dyDescent="0.25">
      <c r="A117" s="22">
        <f t="shared" si="1"/>
        <v>45662.749999999724</v>
      </c>
      <c r="B117" s="19"/>
    </row>
    <row r="118" spans="1:2" x14ac:dyDescent="0.25">
      <c r="A118" s="22">
        <f t="shared" si="1"/>
        <v>45662.791666666388</v>
      </c>
      <c r="B118" s="19"/>
    </row>
    <row r="119" spans="1:2" x14ac:dyDescent="0.25">
      <c r="A119" s="22">
        <f t="shared" si="1"/>
        <v>45662.833333333052</v>
      </c>
      <c r="B119" s="19"/>
    </row>
    <row r="120" spans="1:2" x14ac:dyDescent="0.25">
      <c r="A120" s="22">
        <f t="shared" si="1"/>
        <v>45662.874999999716</v>
      </c>
      <c r="B120" s="19"/>
    </row>
    <row r="121" spans="1:2" x14ac:dyDescent="0.25">
      <c r="A121" s="22">
        <f t="shared" si="1"/>
        <v>45662.91666666638</v>
      </c>
      <c r="B121" s="19"/>
    </row>
    <row r="122" spans="1:2" x14ac:dyDescent="0.25">
      <c r="A122" s="22">
        <f t="shared" si="1"/>
        <v>45662.958333333045</v>
      </c>
      <c r="B122" s="19"/>
    </row>
    <row r="123" spans="1:2" x14ac:dyDescent="0.25">
      <c r="A123" s="22">
        <f t="shared" si="1"/>
        <v>45662.999999999709</v>
      </c>
      <c r="B123" s="19"/>
    </row>
    <row r="124" spans="1:2" x14ac:dyDescent="0.25">
      <c r="A124" s="22">
        <f t="shared" si="1"/>
        <v>45663.041666666373</v>
      </c>
      <c r="B124" s="19"/>
    </row>
    <row r="125" spans="1:2" x14ac:dyDescent="0.25">
      <c r="A125" s="22">
        <f t="shared" si="1"/>
        <v>45663.083333333037</v>
      </c>
      <c r="B125" s="19"/>
    </row>
    <row r="126" spans="1:2" x14ac:dyDescent="0.25">
      <c r="A126" s="22">
        <f t="shared" si="1"/>
        <v>45663.124999999702</v>
      </c>
      <c r="B126" s="19"/>
    </row>
    <row r="127" spans="1:2" x14ac:dyDescent="0.25">
      <c r="A127" s="22">
        <f t="shared" si="1"/>
        <v>45663.166666666366</v>
      </c>
      <c r="B127" s="19"/>
    </row>
    <row r="128" spans="1:2" x14ac:dyDescent="0.25">
      <c r="A128" s="22">
        <f t="shared" si="1"/>
        <v>45663.20833333303</v>
      </c>
      <c r="B128" s="19"/>
    </row>
    <row r="129" spans="1:2" x14ac:dyDescent="0.25">
      <c r="A129" s="22">
        <f t="shared" si="1"/>
        <v>45663.249999999694</v>
      </c>
      <c r="B129" s="19"/>
    </row>
    <row r="130" spans="1:2" x14ac:dyDescent="0.25">
      <c r="A130" s="22">
        <f t="shared" si="1"/>
        <v>45663.291666666359</v>
      </c>
      <c r="B130" s="19"/>
    </row>
    <row r="131" spans="1:2" x14ac:dyDescent="0.25">
      <c r="A131" s="22">
        <f t="shared" si="1"/>
        <v>45663.333333333023</v>
      </c>
      <c r="B131" s="19"/>
    </row>
    <row r="132" spans="1:2" x14ac:dyDescent="0.25">
      <c r="A132" s="22">
        <f t="shared" si="1"/>
        <v>45663.374999999687</v>
      </c>
      <c r="B132" s="19"/>
    </row>
    <row r="133" spans="1:2" x14ac:dyDescent="0.25">
      <c r="A133" s="22">
        <f t="shared" ref="A133:A146" si="2">A132+TIME(1,0,0)</f>
        <v>45663.416666666351</v>
      </c>
      <c r="B133" s="19"/>
    </row>
    <row r="134" spans="1:2" x14ac:dyDescent="0.25">
      <c r="A134" s="22">
        <f t="shared" si="2"/>
        <v>45663.458333333016</v>
      </c>
      <c r="B134" s="19"/>
    </row>
    <row r="135" spans="1:2" x14ac:dyDescent="0.25">
      <c r="A135" s="22">
        <f t="shared" si="2"/>
        <v>45663.49999999968</v>
      </c>
      <c r="B135" s="19"/>
    </row>
    <row r="136" spans="1:2" x14ac:dyDescent="0.25">
      <c r="A136" s="22">
        <f t="shared" si="2"/>
        <v>45663.541666666344</v>
      </c>
      <c r="B136" s="19"/>
    </row>
    <row r="137" spans="1:2" x14ac:dyDescent="0.25">
      <c r="A137" s="22">
        <f t="shared" si="2"/>
        <v>45663.583333333008</v>
      </c>
      <c r="B137" s="19"/>
    </row>
    <row r="138" spans="1:2" x14ac:dyDescent="0.25">
      <c r="A138" s="22">
        <f t="shared" si="2"/>
        <v>45663.624999999673</v>
      </c>
      <c r="B138" s="19"/>
    </row>
    <row r="139" spans="1:2" x14ac:dyDescent="0.25">
      <c r="A139" s="22">
        <f t="shared" si="2"/>
        <v>45663.666666666337</v>
      </c>
      <c r="B139" s="19"/>
    </row>
    <row r="140" spans="1:2" x14ac:dyDescent="0.25">
      <c r="A140" s="22">
        <f t="shared" si="2"/>
        <v>45663.708333333001</v>
      </c>
      <c r="B140" s="19"/>
    </row>
    <row r="141" spans="1:2" x14ac:dyDescent="0.25">
      <c r="A141" s="22">
        <f t="shared" si="2"/>
        <v>45663.749999999665</v>
      </c>
      <c r="B141" s="19"/>
    </row>
    <row r="142" spans="1:2" x14ac:dyDescent="0.25">
      <c r="A142" s="22">
        <f t="shared" si="2"/>
        <v>45663.79166666633</v>
      </c>
      <c r="B142" s="19"/>
    </row>
    <row r="143" spans="1:2" x14ac:dyDescent="0.25">
      <c r="A143" s="22">
        <f t="shared" si="2"/>
        <v>45663.833333332994</v>
      </c>
      <c r="B143" s="19"/>
    </row>
    <row r="144" spans="1:2" x14ac:dyDescent="0.25">
      <c r="A144" s="22">
        <f t="shared" si="2"/>
        <v>45663.874999999658</v>
      </c>
      <c r="B144" s="19"/>
    </row>
    <row r="145" spans="1:2" x14ac:dyDescent="0.25">
      <c r="A145" s="22">
        <f t="shared" si="2"/>
        <v>45663.916666666322</v>
      </c>
      <c r="B145" s="19"/>
    </row>
    <row r="146" spans="1:2" ht="15.75" thickBot="1" x14ac:dyDescent="0.3">
      <c r="A146" s="23">
        <f t="shared" si="2"/>
        <v>45663.958333332987</v>
      </c>
      <c r="B146" s="19"/>
    </row>
    <row r="147" spans="1:2" x14ac:dyDescent="0.25">
      <c r="A14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5BB4-D62C-4FF6-AAD9-1E9790CBA541}">
  <dimension ref="A1:H1"/>
  <sheetViews>
    <sheetView workbookViewId="0">
      <selection activeCell="A2" sqref="A2:XFD179"/>
    </sheetView>
  </sheetViews>
  <sheetFormatPr defaultRowHeight="15" x14ac:dyDescent="0.25"/>
  <cols>
    <col min="1" max="1" width="14.7109375" bestFit="1" customWidth="1"/>
    <col min="2" max="2" width="8.42578125" bestFit="1" customWidth="1"/>
    <col min="3" max="3" width="8.7109375" customWidth="1"/>
    <col min="4" max="4" width="8" bestFit="1" customWidth="1"/>
    <col min="5" max="5" width="16.42578125" bestFit="1" customWidth="1"/>
    <col min="6" max="7" width="17.5703125" bestFit="1" customWidth="1"/>
    <col min="8" max="8" width="18.5703125" bestFit="1" customWidth="1"/>
  </cols>
  <sheetData>
    <row r="1" spans="1:8" ht="15.75" thickBot="1" x14ac:dyDescent="0.3">
      <c r="A1" s="10" t="s">
        <v>97</v>
      </c>
      <c r="B1" s="11" t="s">
        <v>98</v>
      </c>
      <c r="C1" s="14" t="s">
        <v>75</v>
      </c>
      <c r="D1" s="14" t="s">
        <v>77</v>
      </c>
      <c r="E1" s="14" t="s">
        <v>74</v>
      </c>
      <c r="F1" s="14" t="s">
        <v>76</v>
      </c>
      <c r="G1" s="14" t="s">
        <v>78</v>
      </c>
      <c r="H1" s="14" t="s">
        <v>79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5533-3B9A-44F8-8593-9BC4C933B1AA}">
  <dimension ref="A1:A6"/>
  <sheetViews>
    <sheetView tabSelected="1" workbookViewId="0">
      <selection activeCell="N26" sqref="N26"/>
    </sheetView>
  </sheetViews>
  <sheetFormatPr defaultRowHeight="15" x14ac:dyDescent="0.25"/>
  <cols>
    <col min="1" max="1" width="7.42578125" bestFit="1" customWidth="1"/>
  </cols>
  <sheetData>
    <row r="1" spans="1:1" ht="15.75" thickBot="1" x14ac:dyDescent="0.3">
      <c r="A1" s="10" t="s">
        <v>0</v>
      </c>
    </row>
    <row r="2" spans="1:1" x14ac:dyDescent="0.25">
      <c r="A2" s="4" t="s">
        <v>90</v>
      </c>
    </row>
    <row r="3" spans="1:1" x14ac:dyDescent="0.25">
      <c r="A3" s="4" t="s">
        <v>91</v>
      </c>
    </row>
    <row r="4" spans="1:1" x14ac:dyDescent="0.25">
      <c r="A4" s="4" t="s">
        <v>92</v>
      </c>
    </row>
    <row r="5" spans="1:1" x14ac:dyDescent="0.25">
      <c r="A5" s="4" t="s">
        <v>101</v>
      </c>
    </row>
    <row r="6" spans="1:1" x14ac:dyDescent="0.25">
      <c r="A6" s="4" t="s">
        <v>102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simulation</vt:lpstr>
      <vt:lpstr>network</vt:lpstr>
      <vt:lpstr>nodes</vt:lpstr>
      <vt:lpstr>loads</vt:lpstr>
      <vt:lpstr>lines</vt:lpstr>
      <vt:lpstr>transformers</vt:lpstr>
      <vt:lpstr>generators</vt:lpstr>
      <vt:lpstr>static_generators</vt:lpstr>
      <vt:lpstr>external_gen</vt:lpstr>
      <vt:lpstr>switches</vt:lpstr>
      <vt:lpstr>tr_type</vt:lpstr>
      <vt:lpstr>ln_type</vt:lpstr>
      <vt:lpstr>profiles</vt:lpstr>
      <vt:lpstr>cost</vt:lpstr>
      <vt:lpstr>crews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HOFFMANN Tim (TRACTEBEL - GERMANY)</cp:lastModifiedBy>
  <dcterms:created xsi:type="dcterms:W3CDTF">2015-06-05T18:19:34Z</dcterms:created>
  <dcterms:modified xsi:type="dcterms:W3CDTF">2025-02-13T09:23:58Z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2022-10-24T15:03:56Z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d0c87b05-7504-4d2c-ac74-73bcecbbf2f8</vt:lpwstr>
  </property>
  <property fmtid="{D5CDD505-2E9C-101B-9397-08002B2CF9AE}" pid="8" name="MSIP_Label_c135c4ba-2280-41f8-be7d-6f21d368baa3_ContentBits">
    <vt:lpwstr>0</vt:lpwstr>
  </property>
</Properties>
</file>