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Tracy\Downloads\"/>
    </mc:Choice>
  </mc:AlternateContent>
  <xr:revisionPtr revIDLastSave="0" documentId="13_ncr:1_{D712B14B-FAD9-4A6C-9610-E13DDC588558}" xr6:coauthVersionLast="47" xr6:coauthVersionMax="47" xr10:uidLastSave="{00000000-0000-0000-0000-000000000000}"/>
  <workbookProtection lockStructure="1"/>
  <bookViews>
    <workbookView xWindow="-120" yWindow="-120" windowWidth="20730" windowHeight="11160" firstSheet="10" activeTab="10" xr2:uid="{973619B7-33F8-48C4-8ECA-060BC925B771}"/>
  </bookViews>
  <sheets>
    <sheet name="Sheet3" sheetId="12" state="hidden" r:id="rId1"/>
    <sheet name="Sheet10" sheetId="17" state="hidden" r:id="rId2"/>
    <sheet name="Sheet1" sheetId="1" state="hidden" r:id="rId3"/>
    <sheet name="Sheet4" sheetId="11" state="hidden" r:id="rId4"/>
    <sheet name="Sheet7" sheetId="7" state="hidden" r:id="rId5"/>
    <sheet name="Sheet5" sheetId="13" state="hidden" r:id="rId6"/>
    <sheet name="Sheet8" sheetId="8" state="hidden" r:id="rId7"/>
    <sheet name="Sheet9" sheetId="9" state="hidden" r:id="rId8"/>
    <sheet name="Sheet2" sheetId="2" state="hidden" r:id="rId9"/>
    <sheet name="Sheet6" sheetId="6" state="hidden" r:id="rId10"/>
    <sheet name="Dashboard" sheetId="19" r:id="rId11"/>
  </sheets>
  <definedNames>
    <definedName name="Slicer_Industry">#N/A</definedName>
    <definedName name="Slicer_Level">#N/A</definedName>
  </definedNames>
  <calcPr calcId="18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1" i="1" l="1"/>
  <c r="J34" i="1"/>
  <c r="J5" i="1"/>
  <c r="J10" i="1"/>
  <c r="J44" i="1"/>
  <c r="J9" i="1"/>
  <c r="J6" i="1"/>
  <c r="J15" i="1"/>
  <c r="J42" i="1"/>
  <c r="J41" i="1"/>
  <c r="J2" i="1"/>
  <c r="J28" i="1"/>
  <c r="J43" i="1"/>
  <c r="J26" i="1"/>
  <c r="J51" i="1"/>
  <c r="J38" i="1"/>
  <c r="J16" i="1"/>
  <c r="J47" i="1"/>
  <c r="J12" i="1"/>
  <c r="J29" i="1"/>
  <c r="J3" i="1"/>
  <c r="J48" i="1"/>
  <c r="J19" i="1"/>
  <c r="J27" i="1"/>
  <c r="J36" i="1"/>
  <c r="J20" i="1"/>
  <c r="J35" i="1"/>
  <c r="J33" i="1"/>
  <c r="J45" i="1"/>
  <c r="J32" i="1"/>
  <c r="J8" i="1"/>
  <c r="J13" i="1"/>
  <c r="J22" i="1"/>
  <c r="J25" i="1"/>
  <c r="J21" i="1"/>
  <c r="J23" i="1"/>
  <c r="J39" i="1"/>
  <c r="J18" i="1"/>
  <c r="J17" i="1"/>
  <c r="J30" i="1"/>
  <c r="J7" i="1"/>
  <c r="J49" i="1"/>
  <c r="J46" i="1"/>
  <c r="J11" i="1"/>
  <c r="J14" i="1"/>
  <c r="J24" i="1"/>
  <c r="J50" i="1"/>
  <c r="J37" i="1"/>
  <c r="J31" i="1"/>
  <c r="J40" i="1"/>
  <c r="J4" i="1"/>
  <c r="H21" i="2"/>
  <c r="H20" i="2"/>
  <c r="H19" i="2"/>
  <c r="H18" i="2"/>
  <c r="H17" i="2"/>
  <c r="H16" i="2"/>
  <c r="H15" i="2"/>
  <c r="H14" i="2"/>
  <c r="H13" i="2"/>
  <c r="H12" i="2"/>
  <c r="H11" i="2"/>
  <c r="H10" i="2"/>
  <c r="H9" i="2"/>
  <c r="H8" i="2"/>
  <c r="H7" i="2"/>
  <c r="H6" i="2"/>
  <c r="H5" i="2"/>
  <c r="H4" i="2"/>
  <c r="H3" i="2"/>
  <c r="H2" i="2"/>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2" i="1"/>
  <c r="H43" i="1"/>
  <c r="H44" i="1"/>
  <c r="H45" i="1"/>
  <c r="H46" i="1"/>
  <c r="H47" i="1"/>
  <c r="H48" i="1"/>
  <c r="H49" i="1"/>
  <c r="H50" i="1"/>
  <c r="H51" i="1"/>
  <c r="H3" i="1"/>
  <c r="H4" i="1"/>
  <c r="H5" i="1"/>
  <c r="H2" i="1"/>
  <c r="I3" i="1" l="1"/>
  <c r="I48" i="1"/>
  <c r="I2" i="1"/>
  <c r="I5" i="1"/>
  <c r="I50" i="1"/>
  <c r="I46" i="1"/>
  <c r="I42" i="1"/>
  <c r="I38" i="1"/>
  <c r="I7" i="1"/>
  <c r="I30" i="1"/>
  <c r="I26" i="1"/>
  <c r="I22" i="1"/>
  <c r="I18" i="1"/>
  <c r="I14" i="1"/>
  <c r="I10" i="1"/>
  <c r="I6" i="1"/>
  <c r="I4" i="1"/>
  <c r="I44" i="1"/>
  <c r="I40" i="1"/>
  <c r="I36" i="1"/>
  <c r="I32" i="1"/>
  <c r="I28" i="1"/>
  <c r="I24" i="1"/>
  <c r="I20" i="1"/>
  <c r="I16" i="1"/>
  <c r="I12" i="1"/>
  <c r="I8" i="1"/>
  <c r="I11" i="1"/>
  <c r="I34" i="1"/>
  <c r="I49" i="1"/>
  <c r="I45" i="1"/>
  <c r="I41" i="1"/>
  <c r="I37" i="1"/>
  <c r="I33" i="1"/>
  <c r="I29" i="1"/>
  <c r="I25" i="1"/>
  <c r="I21" i="1"/>
  <c r="I17" i="1"/>
  <c r="I9" i="1"/>
  <c r="I13" i="1"/>
  <c r="I51" i="1"/>
  <c r="I47" i="1"/>
  <c r="I43" i="1"/>
  <c r="I39" i="1"/>
  <c r="I35" i="1"/>
  <c r="I31" i="1"/>
  <c r="I27" i="1"/>
  <c r="I23" i="1"/>
  <c r="I19" i="1"/>
  <c r="I15" i="1"/>
</calcChain>
</file>

<file path=xl/sharedStrings.xml><?xml version="1.0" encoding="utf-8"?>
<sst xmlns="http://schemas.openxmlformats.org/spreadsheetml/2006/main" count="393" uniqueCount="88">
  <si>
    <t>Rank</t>
  </si>
  <si>
    <t>Company</t>
  </si>
  <si>
    <t>Industry</t>
  </si>
  <si>
    <t>Revenue in (USD Million)</t>
  </si>
  <si>
    <t>Net Income in (USD Millions)</t>
  </si>
  <si>
    <t>Total Assest in (USD Millions)</t>
  </si>
  <si>
    <t>Headquarters</t>
  </si>
  <si>
    <t>Transamerica Corporation</t>
  </si>
  <si>
    <t>Conglomerate</t>
  </si>
  <si>
    <t>United States</t>
  </si>
  <si>
    <t>Ping An Insurance Group</t>
  </si>
  <si>
    <t>Insurance</t>
  </si>
  <si>
    <t>China</t>
  </si>
  <si>
    <t>ICBC</t>
  </si>
  <si>
    <t>Banking</t>
  </si>
  <si>
    <t>China Construction Bank</t>
  </si>
  <si>
    <t>Agricultural Bank of China</t>
  </si>
  <si>
    <t>China Life Insurance</t>
  </si>
  <si>
    <t>Allianz</t>
  </si>
  <si>
    <t>Germany</t>
  </si>
  <si>
    <t>Bank of China</t>
  </si>
  <si>
    <t>JP Morgan Chase</t>
  </si>
  <si>
    <t>AXA</t>
  </si>
  <si>
    <t>France</t>
  </si>
  <si>
    <t>Fannie Mae</t>
  </si>
  <si>
    <t>Investment Services</t>
  </si>
  <si>
    <t>Life Insurance Corporation of India</t>
  </si>
  <si>
    <t>India</t>
  </si>
  <si>
    <t>Generali Group</t>
  </si>
  <si>
    <t>Italy</t>
  </si>
  <si>
    <t>Bank of America</t>
  </si>
  <si>
    <t>Citigroup</t>
  </si>
  <si>
    <t>People's Insurance Company</t>
  </si>
  <si>
    <t>Credit Agricole</t>
  </si>
  <si>
    <t>BNP Paribas</t>
  </si>
  <si>
    <t>HSBC</t>
  </si>
  <si>
    <t>United Kingdom</t>
  </si>
  <si>
    <t>Wells Fargo</t>
  </si>
  <si>
    <t>State Farm</t>
  </si>
  <si>
    <t>Nippon Life</t>
  </si>
  <si>
    <t>Japan</t>
  </si>
  <si>
    <t>Munich Re</t>
  </si>
  <si>
    <t>Dai-ichi Life</t>
  </si>
  <si>
    <t>Banco Santander</t>
  </si>
  <si>
    <t>Spain</t>
  </si>
  <si>
    <t>MetLife</t>
  </si>
  <si>
    <t>Bank of Communications</t>
  </si>
  <si>
    <t>Freddie Mac</t>
  </si>
  <si>
    <t>Legal and General Group</t>
  </si>
  <si>
    <t>Brookfield Assest Management</t>
  </si>
  <si>
    <t>Canada</t>
  </si>
  <si>
    <t>Aviva</t>
  </si>
  <si>
    <t>China Pacific Insurance</t>
  </si>
  <si>
    <t>China Merchants Bank</t>
  </si>
  <si>
    <t>Zurich Insurance Group</t>
  </si>
  <si>
    <t>Switzerland</t>
  </si>
  <si>
    <t>Manulife Financial</t>
  </si>
  <si>
    <t>Prudential Financial</t>
  </si>
  <si>
    <t>Mitsubishi UFJ Financial Group</t>
  </si>
  <si>
    <t>Prudential</t>
  </si>
  <si>
    <t>StoneX Group Inc</t>
  </si>
  <si>
    <t>Goldman Sachs</t>
  </si>
  <si>
    <t>Industrial Bank</t>
  </si>
  <si>
    <t>Shanghai Pudong Development</t>
  </si>
  <si>
    <t>Morgan Stanley</t>
  </si>
  <si>
    <t>State Bank of India</t>
  </si>
  <si>
    <t>Tokio Marine Holdings</t>
  </si>
  <si>
    <t>AIA Group</t>
  </si>
  <si>
    <t>China Mensheng Banking</t>
  </si>
  <si>
    <t>Power Corporation of Canada</t>
  </si>
  <si>
    <t>Talanx</t>
  </si>
  <si>
    <t>Lloyds Banking Group</t>
  </si>
  <si>
    <t>Profit Margin</t>
  </si>
  <si>
    <t>Rank By PM</t>
  </si>
  <si>
    <t>Level</t>
  </si>
  <si>
    <t>Top 10</t>
  </si>
  <si>
    <t>Bottom 10</t>
  </si>
  <si>
    <t>Row Labels</t>
  </si>
  <si>
    <t>Grand Total</t>
  </si>
  <si>
    <t>Sum of Profit Margin</t>
  </si>
  <si>
    <t>Sum of Revenue in (USD Million)</t>
  </si>
  <si>
    <t>Sum of Net Income in (USD Millions)</t>
  </si>
  <si>
    <t>Count of Company</t>
  </si>
  <si>
    <t>Revenue-to-Assets Ratio</t>
  </si>
  <si>
    <t>Average of Total Assest in (USD Millions)</t>
  </si>
  <si>
    <t>Average of Profit Margin</t>
  </si>
  <si>
    <t>Max of Revenue in (USD Million)</t>
  </si>
  <si>
    <t xml:space="preserve">Largest Financial Service Companies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</si>
</sst>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22"/>
      <color theme="1"/>
      <name val="Segoe Print"/>
    </font>
  </fonts>
  <fills count="5">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6"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2" fontId="0" fillId="0" borderId="0" xfId="0" applyNumberFormat="1"/>
    <xf numFmtId="0" fontId="0" fillId="0" borderId="0" xfId="0" pivotButton="1"/>
    <xf numFmtId="0" fontId="0" fillId="0" borderId="0" xfId="0" applyAlignment="1">
      <alignment horizontal="left"/>
    </xf>
    <xf numFmtId="0" fontId="1" fillId="0" borderId="0" xfId="0" applyFont="1"/>
    <xf numFmtId="0" fontId="1" fillId="2" borderId="1" xfId="0" applyFont="1" applyFill="1" applyBorder="1"/>
    <xf numFmtId="1" fontId="0" fillId="0" borderId="0" xfId="0" applyNumberFormat="1"/>
    <xf numFmtId="0" fontId="3" fillId="4" borderId="0" xfId="0" applyFont="1" applyFill="1" applyAlignment="1">
      <alignment horizontal="center"/>
    </xf>
    <xf numFmtId="0" fontId="0" fillId="3" borderId="0" xfId="0" applyFill="1" applyAlignment="1">
      <alignment horizontal="center"/>
    </xf>
  </cellXfs>
  <cellStyles count="1">
    <cellStyle name="Normal" xfId="0" builtinId="0"/>
  </cellStyles>
  <dxfs count="14">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DE6D0"/>
      <color rgb="FFEEE4EE"/>
      <color rgb="FFF0F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Finance Project.xlsx]Sheet10!PivotTable1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Sheet10!$A$4:$A$54</c:f>
              <c:strCache>
                <c:ptCount val="50"/>
                <c:pt idx="0">
                  <c:v>Agricultural Bank of China</c:v>
                </c:pt>
                <c:pt idx="1">
                  <c:v>AIA Group</c:v>
                </c:pt>
                <c:pt idx="2">
                  <c:v>Allianz</c:v>
                </c:pt>
                <c:pt idx="3">
                  <c:v>Aviva</c:v>
                </c:pt>
                <c:pt idx="4">
                  <c:v>AXA</c:v>
                </c:pt>
                <c:pt idx="5">
                  <c:v>Banco Santander</c:v>
                </c:pt>
                <c:pt idx="6">
                  <c:v>Bank of America</c:v>
                </c:pt>
                <c:pt idx="7">
                  <c:v>Bank of China</c:v>
                </c:pt>
                <c:pt idx="8">
                  <c:v>Bank of Communications</c:v>
                </c:pt>
                <c:pt idx="9">
                  <c:v>BNP Paribas</c:v>
                </c:pt>
                <c:pt idx="10">
                  <c:v>Brookfield Assest Management</c:v>
                </c:pt>
                <c:pt idx="11">
                  <c:v>China Construction Bank</c:v>
                </c:pt>
                <c:pt idx="12">
                  <c:v>China Life Insurance</c:v>
                </c:pt>
                <c:pt idx="13">
                  <c:v>China Mensheng Banking</c:v>
                </c:pt>
                <c:pt idx="14">
                  <c:v>China Merchants Bank</c:v>
                </c:pt>
                <c:pt idx="15">
                  <c:v>China Pacific Insurance</c:v>
                </c:pt>
                <c:pt idx="16">
                  <c:v>Citigroup</c:v>
                </c:pt>
                <c:pt idx="17">
                  <c:v>Credit Agricole</c:v>
                </c:pt>
                <c:pt idx="18">
                  <c:v>Dai-ichi Life</c:v>
                </c:pt>
                <c:pt idx="19">
                  <c:v>Fannie Mae</c:v>
                </c:pt>
                <c:pt idx="20">
                  <c:v>Freddie Mac</c:v>
                </c:pt>
                <c:pt idx="21">
                  <c:v>Generali Group</c:v>
                </c:pt>
                <c:pt idx="22">
                  <c:v>Goldman Sachs</c:v>
                </c:pt>
                <c:pt idx="23">
                  <c:v>HSBC</c:v>
                </c:pt>
                <c:pt idx="24">
                  <c:v>ICBC</c:v>
                </c:pt>
                <c:pt idx="25">
                  <c:v>Industrial Bank</c:v>
                </c:pt>
                <c:pt idx="26">
                  <c:v>JP Morgan Chase</c:v>
                </c:pt>
                <c:pt idx="27">
                  <c:v>Legal and General Group</c:v>
                </c:pt>
                <c:pt idx="28">
                  <c:v>Life Insurance Corporation of India</c:v>
                </c:pt>
                <c:pt idx="29">
                  <c:v>Lloyds Banking Group</c:v>
                </c:pt>
                <c:pt idx="30">
                  <c:v>Manulife Financial</c:v>
                </c:pt>
                <c:pt idx="31">
                  <c:v>MetLife</c:v>
                </c:pt>
                <c:pt idx="32">
                  <c:v>Mitsubishi UFJ Financial Group</c:v>
                </c:pt>
                <c:pt idx="33">
                  <c:v>Morgan Stanley</c:v>
                </c:pt>
                <c:pt idx="34">
                  <c:v>Munich Re</c:v>
                </c:pt>
                <c:pt idx="35">
                  <c:v>Nippon Life</c:v>
                </c:pt>
                <c:pt idx="36">
                  <c:v>People's Insurance Company</c:v>
                </c:pt>
                <c:pt idx="37">
                  <c:v>Ping An Insurance Group</c:v>
                </c:pt>
                <c:pt idx="38">
                  <c:v>Power Corporation of Canada</c:v>
                </c:pt>
                <c:pt idx="39">
                  <c:v>Prudential</c:v>
                </c:pt>
                <c:pt idx="40">
                  <c:v>Prudential Financial</c:v>
                </c:pt>
                <c:pt idx="41">
                  <c:v>Shanghai Pudong Development</c:v>
                </c:pt>
                <c:pt idx="42">
                  <c:v>State Bank of India</c:v>
                </c:pt>
                <c:pt idx="43">
                  <c:v>State Farm</c:v>
                </c:pt>
                <c:pt idx="44">
                  <c:v>StoneX Group Inc</c:v>
                </c:pt>
                <c:pt idx="45">
                  <c:v>Talanx</c:v>
                </c:pt>
                <c:pt idx="46">
                  <c:v>Tokio Marine Holdings</c:v>
                </c:pt>
                <c:pt idx="47">
                  <c:v>Transamerica Corporation</c:v>
                </c:pt>
                <c:pt idx="48">
                  <c:v>Wells Fargo</c:v>
                </c:pt>
                <c:pt idx="49">
                  <c:v>Zurich Insurance Group</c:v>
                </c:pt>
              </c:strCache>
            </c:strRef>
          </c:cat>
          <c:val>
            <c:numRef>
              <c:f>Sheet10!$B$4:$B$54</c:f>
              <c:numCache>
                <c:formatCode>General</c:formatCode>
                <c:ptCount val="50"/>
                <c:pt idx="0">
                  <c:v>153884</c:v>
                </c:pt>
                <c:pt idx="1">
                  <c:v>50359</c:v>
                </c:pt>
                <c:pt idx="2">
                  <c:v>136173</c:v>
                </c:pt>
                <c:pt idx="3">
                  <c:v>62579</c:v>
                </c:pt>
                <c:pt idx="4">
                  <c:v>128011</c:v>
                </c:pt>
                <c:pt idx="5">
                  <c:v>73630</c:v>
                </c:pt>
                <c:pt idx="6">
                  <c:v>93753</c:v>
                </c:pt>
                <c:pt idx="7">
                  <c:v>134045</c:v>
                </c:pt>
                <c:pt idx="8">
                  <c:v>67605</c:v>
                </c:pt>
                <c:pt idx="9">
                  <c:v>81632</c:v>
                </c:pt>
                <c:pt idx="10">
                  <c:v>62752</c:v>
                </c:pt>
                <c:pt idx="11">
                  <c:v>172000</c:v>
                </c:pt>
                <c:pt idx="12">
                  <c:v>144589</c:v>
                </c:pt>
                <c:pt idx="13">
                  <c:v>49076</c:v>
                </c:pt>
                <c:pt idx="14">
                  <c:v>60433</c:v>
                </c:pt>
                <c:pt idx="15">
                  <c:v>61185</c:v>
                </c:pt>
                <c:pt idx="16">
                  <c:v>88839</c:v>
                </c:pt>
                <c:pt idx="17">
                  <c:v>82958</c:v>
                </c:pt>
                <c:pt idx="18">
                  <c:v>73841</c:v>
                </c:pt>
                <c:pt idx="19">
                  <c:v>106437</c:v>
                </c:pt>
                <c:pt idx="20">
                  <c:v>66228</c:v>
                </c:pt>
                <c:pt idx="21">
                  <c:v>97128</c:v>
                </c:pt>
                <c:pt idx="22">
                  <c:v>53498</c:v>
                </c:pt>
                <c:pt idx="23">
                  <c:v>80429</c:v>
                </c:pt>
                <c:pt idx="24">
                  <c:v>182794</c:v>
                </c:pt>
                <c:pt idx="25">
                  <c:v>53313</c:v>
                </c:pt>
                <c:pt idx="26">
                  <c:v>129503</c:v>
                </c:pt>
                <c:pt idx="27">
                  <c:v>63324</c:v>
                </c:pt>
                <c:pt idx="28">
                  <c:v>102851</c:v>
                </c:pt>
                <c:pt idx="29">
                  <c:v>14592</c:v>
                </c:pt>
                <c:pt idx="30">
                  <c:v>58840</c:v>
                </c:pt>
                <c:pt idx="31">
                  <c:v>67842</c:v>
                </c:pt>
                <c:pt idx="32">
                  <c:v>56838</c:v>
                </c:pt>
                <c:pt idx="33">
                  <c:v>52047</c:v>
                </c:pt>
                <c:pt idx="34">
                  <c:v>74074</c:v>
                </c:pt>
                <c:pt idx="35">
                  <c:v>76984</c:v>
                </c:pt>
                <c:pt idx="36">
                  <c:v>84290</c:v>
                </c:pt>
                <c:pt idx="37">
                  <c:v>191509</c:v>
                </c:pt>
                <c:pt idx="38">
                  <c:v>48183</c:v>
                </c:pt>
                <c:pt idx="39">
                  <c:v>55973</c:v>
                </c:pt>
                <c:pt idx="40">
                  <c:v>57033</c:v>
                </c:pt>
                <c:pt idx="41">
                  <c:v>52628</c:v>
                </c:pt>
                <c:pt idx="42">
                  <c:v>51919</c:v>
                </c:pt>
                <c:pt idx="43">
                  <c:v>78898</c:v>
                </c:pt>
                <c:pt idx="44">
                  <c:v>54139</c:v>
                </c:pt>
                <c:pt idx="45">
                  <c:v>46788</c:v>
                </c:pt>
                <c:pt idx="46">
                  <c:v>51516</c:v>
                </c:pt>
                <c:pt idx="47">
                  <c:v>245510</c:v>
                </c:pt>
                <c:pt idx="48">
                  <c:v>80303</c:v>
                </c:pt>
                <c:pt idx="49">
                  <c:v>59001</c:v>
                </c:pt>
              </c:numCache>
            </c:numRef>
          </c:val>
          <c:extLst>
            <c:ext xmlns:c16="http://schemas.microsoft.com/office/drawing/2014/chart" uri="{C3380CC4-5D6E-409C-BE32-E72D297353CC}">
              <c16:uniqueId val="{00000000-10D3-46FF-9065-A4BBFB170764}"/>
            </c:ext>
          </c:extLst>
        </c:ser>
        <c:dLbls>
          <c:showLegendKey val="0"/>
          <c:showVal val="0"/>
          <c:showCatName val="0"/>
          <c:showSerName val="0"/>
          <c:showPercent val="0"/>
          <c:showBubbleSize val="0"/>
        </c:dLbls>
        <c:gapWidth val="219"/>
        <c:overlap val="-27"/>
        <c:axId val="495814976"/>
        <c:axId val="495811136"/>
      </c:barChart>
      <c:catAx>
        <c:axId val="49581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11136"/>
        <c:crosses val="autoZero"/>
        <c:auto val="1"/>
        <c:lblAlgn val="ctr"/>
        <c:lblOffset val="100"/>
        <c:noMultiLvlLbl val="0"/>
      </c:catAx>
      <c:valAx>
        <c:axId val="49581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1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[Copy of Finance Project.xlsx]Sheet7!PivotTable5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Sum Of Revenue &amp; Net Income By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solidFill>
          <a:ln w="19050">
            <a:solidFill>
              <a:schemeClr val="lt1"/>
            </a:solidFill>
          </a:ln>
          <a:effectLst/>
        </c:spPr>
      </c:pivotFmt>
      <c:pivotFmt>
        <c:idx val="57"/>
        <c:spPr>
          <a:solidFill>
            <a:schemeClr val="accent2"/>
          </a:solidFill>
          <a:ln w="19050">
            <a:solidFill>
              <a:schemeClr val="lt1"/>
            </a:solidFill>
          </a:ln>
          <a:effectLst/>
        </c:spPr>
      </c:pivotFmt>
      <c:pivotFmt>
        <c:idx val="58"/>
        <c:spPr>
          <a:solidFill>
            <a:schemeClr val="accent2"/>
          </a:solidFill>
          <a:ln w="19050">
            <a:solidFill>
              <a:schemeClr val="lt1"/>
            </a:solidFill>
          </a:ln>
          <a:effectLst/>
        </c:spPr>
      </c:pivotFmt>
      <c:pivotFmt>
        <c:idx val="59"/>
        <c:spPr>
          <a:solidFill>
            <a:schemeClr val="accent2"/>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w="19050">
            <a:solidFill>
              <a:schemeClr val="lt1"/>
            </a:solidFill>
          </a:ln>
          <a:effectLst/>
        </c:spPr>
      </c:pivotFmt>
      <c:pivotFmt>
        <c:idx val="67"/>
        <c:spPr>
          <a:solidFill>
            <a:schemeClr val="accent2"/>
          </a:solidFill>
          <a:ln w="19050">
            <a:solidFill>
              <a:schemeClr val="lt1"/>
            </a:solidFill>
          </a:ln>
          <a:effectLst/>
        </c:spPr>
      </c:pivotFmt>
      <c:pivotFmt>
        <c:idx val="68"/>
        <c:spPr>
          <a:solidFill>
            <a:schemeClr val="accent2"/>
          </a:solidFill>
          <a:ln w="19050">
            <a:solidFill>
              <a:schemeClr val="lt1"/>
            </a:solidFill>
          </a:ln>
          <a:effectLst/>
        </c:spPr>
      </c:pivotFmt>
      <c:pivotFmt>
        <c:idx val="69"/>
        <c:spPr>
          <a:solidFill>
            <a:schemeClr val="accent2"/>
          </a:solidFill>
          <a:ln w="19050">
            <a:solidFill>
              <a:schemeClr val="lt1"/>
            </a:solidFill>
          </a:ln>
          <a:effectLst/>
        </c:spPr>
      </c:pivotFmt>
    </c:pivotFmts>
    <c:plotArea>
      <c:layout/>
      <c:barChart>
        <c:barDir val="col"/>
        <c:grouping val="percentStacked"/>
        <c:varyColors val="0"/>
        <c:ser>
          <c:idx val="0"/>
          <c:order val="0"/>
          <c:tx>
            <c:strRef>
              <c:f>Sheet7!$B$3</c:f>
              <c:strCache>
                <c:ptCount val="1"/>
                <c:pt idx="0">
                  <c:v>Sum of Revenue in (USD Million)</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FCCD-4699-8038-B7A2DB5D2372}"/>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FCCD-4699-8038-B7A2DB5D2372}"/>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FCCD-4699-8038-B7A2DB5D2372}"/>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FCCD-4699-8038-B7A2DB5D2372}"/>
              </c:ext>
            </c:extLst>
          </c:dPt>
          <c:cat>
            <c:strRef>
              <c:f>Sheet7!$A$4:$A$8</c:f>
              <c:strCache>
                <c:ptCount val="4"/>
                <c:pt idx="0">
                  <c:v>Insurance</c:v>
                </c:pt>
                <c:pt idx="1">
                  <c:v>Banking</c:v>
                </c:pt>
                <c:pt idx="2">
                  <c:v>Investment Services</c:v>
                </c:pt>
                <c:pt idx="3">
                  <c:v>Conglomerate</c:v>
                </c:pt>
              </c:strCache>
            </c:strRef>
          </c:cat>
          <c:val>
            <c:numRef>
              <c:f>Sheet7!$B$4:$B$8</c:f>
              <c:numCache>
                <c:formatCode>General</c:formatCode>
                <c:ptCount val="4"/>
                <c:pt idx="0">
                  <c:v>1870971</c:v>
                </c:pt>
                <c:pt idx="1">
                  <c:v>1760174</c:v>
                </c:pt>
                <c:pt idx="2">
                  <c:v>395101</c:v>
                </c:pt>
                <c:pt idx="3">
                  <c:v>245510</c:v>
                </c:pt>
              </c:numCache>
            </c:numRef>
          </c:val>
          <c:extLst>
            <c:ext xmlns:c16="http://schemas.microsoft.com/office/drawing/2014/chart" uri="{C3380CC4-5D6E-409C-BE32-E72D297353CC}">
              <c16:uniqueId val="{00000008-FCCD-4699-8038-B7A2DB5D2372}"/>
            </c:ext>
          </c:extLst>
        </c:ser>
        <c:ser>
          <c:idx val="1"/>
          <c:order val="1"/>
          <c:tx>
            <c:strRef>
              <c:f>Sheet7!$C$3</c:f>
              <c:strCache>
                <c:ptCount val="1"/>
                <c:pt idx="0">
                  <c:v>Sum of Net Income in (USD Millions)</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A-FCCD-4699-8038-B7A2DB5D2372}"/>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C-FCCD-4699-8038-B7A2DB5D2372}"/>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E-FCCD-4699-8038-B7A2DB5D2372}"/>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0-FCCD-4699-8038-B7A2DB5D2372}"/>
              </c:ext>
            </c:extLst>
          </c:dPt>
          <c:cat>
            <c:strRef>
              <c:f>Sheet7!$A$4:$A$8</c:f>
              <c:strCache>
                <c:ptCount val="4"/>
                <c:pt idx="0">
                  <c:v>Insurance</c:v>
                </c:pt>
                <c:pt idx="1">
                  <c:v>Banking</c:v>
                </c:pt>
                <c:pt idx="2">
                  <c:v>Investment Services</c:v>
                </c:pt>
                <c:pt idx="3">
                  <c:v>Conglomerate</c:v>
                </c:pt>
              </c:strCache>
            </c:strRef>
          </c:cat>
          <c:val>
            <c:numRef>
              <c:f>Sheet7!$C$4:$C$8</c:f>
              <c:numCache>
                <c:formatCode>General</c:formatCode>
                <c:ptCount val="4"/>
                <c:pt idx="0">
                  <c:v>93257</c:v>
                </c:pt>
                <c:pt idx="1">
                  <c:v>292485</c:v>
                </c:pt>
                <c:pt idx="2">
                  <c:v>40203</c:v>
                </c:pt>
                <c:pt idx="3">
                  <c:v>42521</c:v>
                </c:pt>
              </c:numCache>
            </c:numRef>
          </c:val>
          <c:extLst>
            <c:ext xmlns:c16="http://schemas.microsoft.com/office/drawing/2014/chart" uri="{C3380CC4-5D6E-409C-BE32-E72D297353CC}">
              <c16:uniqueId val="{00000011-FCCD-4699-8038-B7A2DB5D2372}"/>
            </c:ext>
          </c:extLst>
        </c:ser>
        <c:dLbls>
          <c:showLegendKey val="0"/>
          <c:showVal val="0"/>
          <c:showCatName val="0"/>
          <c:showSerName val="0"/>
          <c:showPercent val="0"/>
          <c:showBubbleSize val="0"/>
        </c:dLbls>
        <c:gapWidth val="100"/>
        <c:overlap val="100"/>
        <c:axId val="1713076575"/>
        <c:axId val="1713077055"/>
      </c:barChart>
      <c:catAx>
        <c:axId val="1713076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77055"/>
        <c:crosses val="autoZero"/>
        <c:auto val="1"/>
        <c:lblAlgn val="ctr"/>
        <c:lblOffset val="100"/>
        <c:noMultiLvlLbl val="0"/>
      </c:catAx>
      <c:valAx>
        <c:axId val="1713077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7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Top 10 Company By Net Income in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Sheet4!$C$1</c:f>
              <c:strCache>
                <c:ptCount val="1"/>
                <c:pt idx="0">
                  <c:v>Net Income in (USD Millions)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3C-40CB-A2BD-44B4A068D4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3C-40CB-A2BD-44B4A068D4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3C-40CB-A2BD-44B4A068D4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3C-40CB-A2BD-44B4A068D4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93C-40CB-A2BD-44B4A068D4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93C-40CB-A2BD-44B4A068D4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93C-40CB-A2BD-44B4A068D4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93C-40CB-A2BD-44B4A068D4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93C-40CB-A2BD-44B4A068D4C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93C-40CB-A2BD-44B4A068D4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Sheet4!$A$2:$A$11</c:f>
              <c:strCache>
                <c:ptCount val="10"/>
                <c:pt idx="0">
                  <c:v>Transamerica Corporation</c:v>
                </c:pt>
                <c:pt idx="1">
                  <c:v>Ping An Insurance Group</c:v>
                </c:pt>
                <c:pt idx="2">
                  <c:v>ICBC</c:v>
                </c:pt>
                <c:pt idx="3">
                  <c:v>China Construction Bank</c:v>
                </c:pt>
                <c:pt idx="4">
                  <c:v>Agricultural Bank of China</c:v>
                </c:pt>
                <c:pt idx="5">
                  <c:v>China Life Insurance</c:v>
                </c:pt>
                <c:pt idx="6">
                  <c:v>Allianz</c:v>
                </c:pt>
                <c:pt idx="7">
                  <c:v>Bank of China</c:v>
                </c:pt>
                <c:pt idx="8">
                  <c:v>JP Morgan Chase</c:v>
                </c:pt>
                <c:pt idx="9">
                  <c:v>AXA</c:v>
                </c:pt>
              </c:strCache>
            </c:strRef>
          </c:cat>
          <c:val>
            <c:numRef>
              <c:f>Sheet4!$C$2:$C$11</c:f>
              <c:numCache>
                <c:formatCode>General</c:formatCode>
                <c:ptCount val="10"/>
                <c:pt idx="0">
                  <c:v>42521</c:v>
                </c:pt>
                <c:pt idx="1">
                  <c:v>20738</c:v>
                </c:pt>
                <c:pt idx="2">
                  <c:v>45783</c:v>
                </c:pt>
                <c:pt idx="3">
                  <c:v>39282</c:v>
                </c:pt>
                <c:pt idx="4">
                  <c:v>31293</c:v>
                </c:pt>
                <c:pt idx="5">
                  <c:v>4648</c:v>
                </c:pt>
                <c:pt idx="6">
                  <c:v>7756</c:v>
                </c:pt>
                <c:pt idx="7">
                  <c:v>27952</c:v>
                </c:pt>
                <c:pt idx="8">
                  <c:v>29131</c:v>
                </c:pt>
                <c:pt idx="9">
                  <c:v>3605</c:v>
                </c:pt>
              </c:numCache>
            </c:numRef>
          </c:val>
          <c:extLst>
            <c:ext xmlns:c16="http://schemas.microsoft.com/office/drawing/2014/chart" uri="{C3380CC4-5D6E-409C-BE32-E72D297353CC}">
              <c16:uniqueId val="{00000014-493C-40CB-A2BD-44B4A068D4C9}"/>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Top 10 Company By Revenue in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Sheet4!$B$1</c:f>
              <c:strCache>
                <c:ptCount val="1"/>
                <c:pt idx="0">
                  <c:v>Revenue in (USD Million)</c:v>
                </c:pt>
              </c:strCache>
            </c:strRef>
          </c:tx>
          <c:spPr>
            <a:solidFill>
              <a:schemeClr val="accent1"/>
            </a:solidFill>
            <a:ln>
              <a:noFill/>
            </a:ln>
            <a:effectLst/>
          </c:spPr>
          <c:invertIfNegative val="0"/>
          <c:cat>
            <c:strRef>
              <c:f>Sheet4!$A$2:$A$11</c:f>
              <c:strCache>
                <c:ptCount val="10"/>
                <c:pt idx="0">
                  <c:v>Transamerica Corporation</c:v>
                </c:pt>
                <c:pt idx="1">
                  <c:v>Ping An Insurance Group</c:v>
                </c:pt>
                <c:pt idx="2">
                  <c:v>ICBC</c:v>
                </c:pt>
                <c:pt idx="3">
                  <c:v>China Construction Bank</c:v>
                </c:pt>
                <c:pt idx="4">
                  <c:v>Agricultural Bank of China</c:v>
                </c:pt>
                <c:pt idx="5">
                  <c:v>China Life Insurance</c:v>
                </c:pt>
                <c:pt idx="6">
                  <c:v>Allianz</c:v>
                </c:pt>
                <c:pt idx="7">
                  <c:v>Bank of China</c:v>
                </c:pt>
                <c:pt idx="8">
                  <c:v>JP Morgan Chase</c:v>
                </c:pt>
                <c:pt idx="9">
                  <c:v>AXA</c:v>
                </c:pt>
              </c:strCache>
            </c:strRef>
          </c:cat>
          <c:val>
            <c:numRef>
              <c:f>Sheet4!$B$2:$B$11</c:f>
              <c:numCache>
                <c:formatCode>General</c:formatCode>
                <c:ptCount val="10"/>
                <c:pt idx="0">
                  <c:v>245510</c:v>
                </c:pt>
                <c:pt idx="1">
                  <c:v>191509</c:v>
                </c:pt>
                <c:pt idx="2">
                  <c:v>182794</c:v>
                </c:pt>
                <c:pt idx="3">
                  <c:v>172000</c:v>
                </c:pt>
                <c:pt idx="4">
                  <c:v>153884</c:v>
                </c:pt>
                <c:pt idx="5">
                  <c:v>144589</c:v>
                </c:pt>
                <c:pt idx="6">
                  <c:v>136173</c:v>
                </c:pt>
                <c:pt idx="7">
                  <c:v>134045</c:v>
                </c:pt>
                <c:pt idx="8">
                  <c:v>129503</c:v>
                </c:pt>
                <c:pt idx="9">
                  <c:v>128011</c:v>
                </c:pt>
              </c:numCache>
            </c:numRef>
          </c:val>
          <c:extLst>
            <c:ext xmlns:c16="http://schemas.microsoft.com/office/drawing/2014/chart" uri="{C3380CC4-5D6E-409C-BE32-E72D297353CC}">
              <c16:uniqueId val="{00000000-C821-48F0-8A68-5C3DFBD48898}"/>
            </c:ext>
          </c:extLst>
        </c:ser>
        <c:dLbls>
          <c:showLegendKey val="0"/>
          <c:showVal val="0"/>
          <c:showCatName val="0"/>
          <c:showSerName val="0"/>
          <c:showPercent val="0"/>
          <c:showBubbleSize val="0"/>
        </c:dLbls>
        <c:gapWidth val="219"/>
        <c:overlap val="-27"/>
        <c:axId val="363621888"/>
        <c:axId val="363632448"/>
      </c:barChart>
      <c:catAx>
        <c:axId val="36362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32448"/>
        <c:crosses val="autoZero"/>
        <c:auto val="1"/>
        <c:lblAlgn val="ctr"/>
        <c:lblOffset val="100"/>
        <c:noMultiLvlLbl val="0"/>
      </c:catAx>
      <c:valAx>
        <c:axId val="36363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2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Sheet4!$B$1</c:f>
              <c:strCache>
                <c:ptCount val="1"/>
                <c:pt idx="0">
                  <c:v>Revenue in (USD Million)</c:v>
                </c:pt>
              </c:strCache>
            </c:strRef>
          </c:tx>
          <c:spPr>
            <a:solidFill>
              <a:schemeClr val="accent1"/>
            </a:solidFill>
            <a:ln>
              <a:noFill/>
            </a:ln>
            <a:effectLst/>
          </c:spPr>
          <c:invertIfNegative val="0"/>
          <c:cat>
            <c:strRef>
              <c:f>Sheet4!$A$2:$A$11</c:f>
              <c:strCache>
                <c:ptCount val="10"/>
                <c:pt idx="0">
                  <c:v>Transamerica Corporation</c:v>
                </c:pt>
                <c:pt idx="1">
                  <c:v>Ping An Insurance Group</c:v>
                </c:pt>
                <c:pt idx="2">
                  <c:v>ICBC</c:v>
                </c:pt>
                <c:pt idx="3">
                  <c:v>China Construction Bank</c:v>
                </c:pt>
                <c:pt idx="4">
                  <c:v>Agricultural Bank of China</c:v>
                </c:pt>
                <c:pt idx="5">
                  <c:v>China Life Insurance</c:v>
                </c:pt>
                <c:pt idx="6">
                  <c:v>Allianz</c:v>
                </c:pt>
                <c:pt idx="7">
                  <c:v>Bank of China</c:v>
                </c:pt>
                <c:pt idx="8">
                  <c:v>JP Morgan Chase</c:v>
                </c:pt>
                <c:pt idx="9">
                  <c:v>AXA</c:v>
                </c:pt>
              </c:strCache>
            </c:strRef>
          </c:cat>
          <c:val>
            <c:numRef>
              <c:f>Sheet4!$B$2:$B$11</c:f>
              <c:numCache>
                <c:formatCode>General</c:formatCode>
                <c:ptCount val="10"/>
                <c:pt idx="0">
                  <c:v>245510</c:v>
                </c:pt>
                <c:pt idx="1">
                  <c:v>191509</c:v>
                </c:pt>
                <c:pt idx="2">
                  <c:v>182794</c:v>
                </c:pt>
                <c:pt idx="3">
                  <c:v>172000</c:v>
                </c:pt>
                <c:pt idx="4">
                  <c:v>153884</c:v>
                </c:pt>
                <c:pt idx="5">
                  <c:v>144589</c:v>
                </c:pt>
                <c:pt idx="6">
                  <c:v>136173</c:v>
                </c:pt>
                <c:pt idx="7">
                  <c:v>134045</c:v>
                </c:pt>
                <c:pt idx="8">
                  <c:v>129503</c:v>
                </c:pt>
                <c:pt idx="9">
                  <c:v>128011</c:v>
                </c:pt>
              </c:numCache>
            </c:numRef>
          </c:val>
          <c:extLst>
            <c:ext xmlns:c16="http://schemas.microsoft.com/office/drawing/2014/chart" uri="{C3380CC4-5D6E-409C-BE32-E72D297353CC}">
              <c16:uniqueId val="{00000000-E604-426E-93D9-3629D6A99E31}"/>
            </c:ext>
          </c:extLst>
        </c:ser>
        <c:dLbls>
          <c:showLegendKey val="0"/>
          <c:showVal val="0"/>
          <c:showCatName val="0"/>
          <c:showSerName val="0"/>
          <c:showPercent val="0"/>
          <c:showBubbleSize val="0"/>
        </c:dLbls>
        <c:gapWidth val="219"/>
        <c:overlap val="-27"/>
        <c:axId val="363621888"/>
        <c:axId val="363632448"/>
      </c:barChart>
      <c:catAx>
        <c:axId val="36362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32448"/>
        <c:crosses val="autoZero"/>
        <c:auto val="1"/>
        <c:lblAlgn val="ctr"/>
        <c:lblOffset val="100"/>
        <c:noMultiLvlLbl val="0"/>
      </c:catAx>
      <c:valAx>
        <c:axId val="36363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2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Sheet4!$C$1</c:f>
              <c:strCache>
                <c:ptCount val="1"/>
                <c:pt idx="0">
                  <c:v>Net Income in (USD Millions)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58-400D-B026-550916B666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58-400D-B026-550916B666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58-400D-B026-550916B666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58-400D-B026-550916B666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58-400D-B026-550916B666F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58-400D-B026-550916B666F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E58-400D-B026-550916B666F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E58-400D-B026-550916B666F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E58-400D-B026-550916B666F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E58-400D-B026-550916B666F4}"/>
              </c:ext>
            </c:extLst>
          </c:dPt>
          <c:cat>
            <c:strRef>
              <c:f>Sheet4!$A$2:$A$11</c:f>
              <c:strCache>
                <c:ptCount val="10"/>
                <c:pt idx="0">
                  <c:v>Transamerica Corporation</c:v>
                </c:pt>
                <c:pt idx="1">
                  <c:v>Ping An Insurance Group</c:v>
                </c:pt>
                <c:pt idx="2">
                  <c:v>ICBC</c:v>
                </c:pt>
                <c:pt idx="3">
                  <c:v>China Construction Bank</c:v>
                </c:pt>
                <c:pt idx="4">
                  <c:v>Agricultural Bank of China</c:v>
                </c:pt>
                <c:pt idx="5">
                  <c:v>China Life Insurance</c:v>
                </c:pt>
                <c:pt idx="6">
                  <c:v>Allianz</c:v>
                </c:pt>
                <c:pt idx="7">
                  <c:v>Bank of China</c:v>
                </c:pt>
                <c:pt idx="8">
                  <c:v>JP Morgan Chase</c:v>
                </c:pt>
                <c:pt idx="9">
                  <c:v>AXA</c:v>
                </c:pt>
              </c:strCache>
            </c:strRef>
          </c:cat>
          <c:val>
            <c:numRef>
              <c:f>Sheet4!$C$2:$C$11</c:f>
              <c:numCache>
                <c:formatCode>General</c:formatCode>
                <c:ptCount val="10"/>
                <c:pt idx="0">
                  <c:v>42521</c:v>
                </c:pt>
                <c:pt idx="1">
                  <c:v>20738</c:v>
                </c:pt>
                <c:pt idx="2">
                  <c:v>45783</c:v>
                </c:pt>
                <c:pt idx="3">
                  <c:v>39282</c:v>
                </c:pt>
                <c:pt idx="4">
                  <c:v>31293</c:v>
                </c:pt>
                <c:pt idx="5">
                  <c:v>4648</c:v>
                </c:pt>
                <c:pt idx="6">
                  <c:v>7756</c:v>
                </c:pt>
                <c:pt idx="7">
                  <c:v>27952</c:v>
                </c:pt>
                <c:pt idx="8">
                  <c:v>29131</c:v>
                </c:pt>
                <c:pt idx="9">
                  <c:v>3605</c:v>
                </c:pt>
              </c:numCache>
            </c:numRef>
          </c:val>
          <c:extLst>
            <c:ext xmlns:c16="http://schemas.microsoft.com/office/drawing/2014/chart" uri="{C3380CC4-5D6E-409C-BE32-E72D297353CC}">
              <c16:uniqueId val="{00000000-3A3D-4C7F-93BD-754CECED2A0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Sheet4!$D$1</c:f>
              <c:strCache>
                <c:ptCount val="1"/>
                <c:pt idx="0">
                  <c:v>Total Assest in (USD Millions)</c:v>
                </c:pt>
              </c:strCache>
            </c:strRef>
          </c:tx>
          <c:spPr>
            <a:solidFill>
              <a:schemeClr val="accent1"/>
            </a:solidFill>
            <a:ln>
              <a:noFill/>
            </a:ln>
            <a:effectLst/>
          </c:spPr>
          <c:invertIfNegative val="0"/>
          <c:cat>
            <c:strRef>
              <c:f>Sheet4!$A$2:$A$11</c:f>
              <c:strCache>
                <c:ptCount val="10"/>
                <c:pt idx="0">
                  <c:v>Transamerica Corporation</c:v>
                </c:pt>
                <c:pt idx="1">
                  <c:v>Ping An Insurance Group</c:v>
                </c:pt>
                <c:pt idx="2">
                  <c:v>ICBC</c:v>
                </c:pt>
                <c:pt idx="3">
                  <c:v>China Construction Bank</c:v>
                </c:pt>
                <c:pt idx="4">
                  <c:v>Agricultural Bank of China</c:v>
                </c:pt>
                <c:pt idx="5">
                  <c:v>China Life Insurance</c:v>
                </c:pt>
                <c:pt idx="6">
                  <c:v>Allianz</c:v>
                </c:pt>
                <c:pt idx="7">
                  <c:v>Bank of China</c:v>
                </c:pt>
                <c:pt idx="8">
                  <c:v>JP Morgan Chase</c:v>
                </c:pt>
                <c:pt idx="9">
                  <c:v>AXA</c:v>
                </c:pt>
              </c:strCache>
            </c:strRef>
          </c:cat>
          <c:val>
            <c:numRef>
              <c:f>Sheet4!$D$2:$D$11</c:f>
              <c:numCache>
                <c:formatCode>General</c:formatCode>
                <c:ptCount val="10"/>
                <c:pt idx="0">
                  <c:v>873</c:v>
                </c:pt>
                <c:pt idx="1">
                  <c:v>1460</c:v>
                </c:pt>
                <c:pt idx="2">
                  <c:v>5110</c:v>
                </c:pt>
                <c:pt idx="3">
                  <c:v>4311</c:v>
                </c:pt>
                <c:pt idx="4">
                  <c:v>4169</c:v>
                </c:pt>
                <c:pt idx="5">
                  <c:v>776</c:v>
                </c:pt>
                <c:pt idx="6">
                  <c:v>1297</c:v>
                </c:pt>
                <c:pt idx="7">
                  <c:v>3739</c:v>
                </c:pt>
                <c:pt idx="8">
                  <c:v>3386</c:v>
                </c:pt>
                <c:pt idx="9">
                  <c:v>984</c:v>
                </c:pt>
              </c:numCache>
            </c:numRef>
          </c:val>
          <c:extLst>
            <c:ext xmlns:c16="http://schemas.microsoft.com/office/drawing/2014/chart" uri="{C3380CC4-5D6E-409C-BE32-E72D297353CC}">
              <c16:uniqueId val="{00000000-8993-450A-9F92-CAAA47FAD3A6}"/>
            </c:ext>
          </c:extLst>
        </c:ser>
        <c:dLbls>
          <c:showLegendKey val="0"/>
          <c:showVal val="0"/>
          <c:showCatName val="0"/>
          <c:showSerName val="0"/>
          <c:showPercent val="0"/>
          <c:showBubbleSize val="0"/>
        </c:dLbls>
        <c:gapWidth val="150"/>
        <c:axId val="422343504"/>
        <c:axId val="422350704"/>
      </c:barChart>
      <c:lineChart>
        <c:grouping val="standard"/>
        <c:varyColors val="0"/>
        <c:ser>
          <c:idx val="1"/>
          <c:order val="1"/>
          <c:tx>
            <c:strRef>
              <c:f>Sheet4!$E$1</c:f>
              <c:strCache>
                <c:ptCount val="1"/>
                <c:pt idx="0">
                  <c:v>Profit Margin</c:v>
                </c:pt>
              </c:strCache>
            </c:strRef>
          </c:tx>
          <c:spPr>
            <a:ln w="28575" cap="rnd">
              <a:solidFill>
                <a:schemeClr val="accent2"/>
              </a:solidFill>
              <a:round/>
            </a:ln>
            <a:effectLst/>
          </c:spPr>
          <c:marker>
            <c:symbol val="none"/>
          </c:marker>
          <c:cat>
            <c:strRef>
              <c:f>Sheet4!$A$2:$A$11</c:f>
              <c:strCache>
                <c:ptCount val="10"/>
                <c:pt idx="0">
                  <c:v>Transamerica Corporation</c:v>
                </c:pt>
                <c:pt idx="1">
                  <c:v>Ping An Insurance Group</c:v>
                </c:pt>
                <c:pt idx="2">
                  <c:v>ICBC</c:v>
                </c:pt>
                <c:pt idx="3">
                  <c:v>China Construction Bank</c:v>
                </c:pt>
                <c:pt idx="4">
                  <c:v>Agricultural Bank of China</c:v>
                </c:pt>
                <c:pt idx="5">
                  <c:v>China Life Insurance</c:v>
                </c:pt>
                <c:pt idx="6">
                  <c:v>Allianz</c:v>
                </c:pt>
                <c:pt idx="7">
                  <c:v>Bank of China</c:v>
                </c:pt>
                <c:pt idx="8">
                  <c:v>JP Morgan Chase</c:v>
                </c:pt>
                <c:pt idx="9">
                  <c:v>AXA</c:v>
                </c:pt>
              </c:strCache>
            </c:strRef>
          </c:cat>
          <c:val>
            <c:numRef>
              <c:f>Sheet4!$E$2:$E$11</c:f>
              <c:numCache>
                <c:formatCode>0.00</c:formatCode>
                <c:ptCount val="10"/>
                <c:pt idx="0">
                  <c:v>17.319457455908111</c:v>
                </c:pt>
                <c:pt idx="1">
                  <c:v>10.828733897623611</c:v>
                </c:pt>
                <c:pt idx="2">
                  <c:v>25.046226900226486</c:v>
                </c:pt>
                <c:pt idx="3">
                  <c:v>22.838372093023256</c:v>
                </c:pt>
                <c:pt idx="4">
                  <c:v>20.335447479919942</c:v>
                </c:pt>
                <c:pt idx="5">
                  <c:v>3.2146290520025724</c:v>
                </c:pt>
                <c:pt idx="6">
                  <c:v>5.6956959162242145</c:v>
                </c:pt>
                <c:pt idx="7">
                  <c:v>20.85269872057891</c:v>
                </c:pt>
                <c:pt idx="8">
                  <c:v>22.494459587808777</c:v>
                </c:pt>
                <c:pt idx="9">
                  <c:v>2.8161642358859784</c:v>
                </c:pt>
              </c:numCache>
            </c:numRef>
          </c:val>
          <c:smooth val="0"/>
          <c:extLst>
            <c:ext xmlns:c16="http://schemas.microsoft.com/office/drawing/2014/chart" uri="{C3380CC4-5D6E-409C-BE32-E72D297353CC}">
              <c16:uniqueId val="{00000001-8993-450A-9F92-CAAA47FAD3A6}"/>
            </c:ext>
          </c:extLst>
        </c:ser>
        <c:dLbls>
          <c:showLegendKey val="0"/>
          <c:showVal val="0"/>
          <c:showCatName val="0"/>
          <c:showSerName val="0"/>
          <c:showPercent val="0"/>
          <c:showBubbleSize val="0"/>
        </c:dLbls>
        <c:marker val="1"/>
        <c:smooth val="0"/>
        <c:axId val="422353104"/>
        <c:axId val="422351664"/>
      </c:lineChart>
      <c:catAx>
        <c:axId val="42234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0704"/>
        <c:crosses val="autoZero"/>
        <c:auto val="1"/>
        <c:lblAlgn val="ctr"/>
        <c:lblOffset val="100"/>
        <c:noMultiLvlLbl val="0"/>
      </c:catAx>
      <c:valAx>
        <c:axId val="42235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43504"/>
        <c:crosses val="autoZero"/>
        <c:crossBetween val="between"/>
      </c:valAx>
      <c:valAx>
        <c:axId val="42235166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3104"/>
        <c:crosses val="max"/>
        <c:crossBetween val="between"/>
      </c:valAx>
      <c:catAx>
        <c:axId val="422353104"/>
        <c:scaling>
          <c:orientation val="minMax"/>
        </c:scaling>
        <c:delete val="1"/>
        <c:axPos val="b"/>
        <c:numFmt formatCode="General" sourceLinked="1"/>
        <c:majorTickMark val="none"/>
        <c:minorTickMark val="none"/>
        <c:tickLblPos val="nextTo"/>
        <c:crossAx val="4223516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Finance Project.xlsx]Sheet7!PivotTable5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Sheet7!$B$3</c:f>
              <c:strCache>
                <c:ptCount val="1"/>
                <c:pt idx="0">
                  <c:v>Sum of Revenue in (USD Million)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82-4590-84D1-6D29D668D7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82-4590-84D1-6D29D668D7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82-4590-84D1-6D29D668D7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82-4590-84D1-6D29D668D734}"/>
              </c:ext>
            </c:extLst>
          </c:dPt>
          <c:cat>
            <c:strRef>
              <c:f>Sheet7!$A$4:$A$8</c:f>
              <c:strCache>
                <c:ptCount val="4"/>
                <c:pt idx="0">
                  <c:v>Insurance</c:v>
                </c:pt>
                <c:pt idx="1">
                  <c:v>Banking</c:v>
                </c:pt>
                <c:pt idx="2">
                  <c:v>Investment Services</c:v>
                </c:pt>
                <c:pt idx="3">
                  <c:v>Conglomerate</c:v>
                </c:pt>
              </c:strCache>
            </c:strRef>
          </c:cat>
          <c:val>
            <c:numRef>
              <c:f>Sheet7!$B$4:$B$8</c:f>
              <c:numCache>
                <c:formatCode>General</c:formatCode>
                <c:ptCount val="4"/>
                <c:pt idx="0">
                  <c:v>1870971</c:v>
                </c:pt>
                <c:pt idx="1">
                  <c:v>1760174</c:v>
                </c:pt>
                <c:pt idx="2">
                  <c:v>395101</c:v>
                </c:pt>
                <c:pt idx="3">
                  <c:v>245510</c:v>
                </c:pt>
              </c:numCache>
            </c:numRef>
          </c:val>
          <c:extLst>
            <c:ext xmlns:c16="http://schemas.microsoft.com/office/drawing/2014/chart" uri="{C3380CC4-5D6E-409C-BE32-E72D297353CC}">
              <c16:uniqueId val="{00000000-7287-46AA-93CE-4086366678AD}"/>
            </c:ext>
          </c:extLst>
        </c:ser>
        <c:ser>
          <c:idx val="1"/>
          <c:order val="1"/>
          <c:tx>
            <c:strRef>
              <c:f>Sheet7!$C$3</c:f>
              <c:strCache>
                <c:ptCount val="1"/>
                <c:pt idx="0">
                  <c:v>Sum of Net Income in (USD Millions)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AF82-4590-84D1-6D29D668D7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AF82-4590-84D1-6D29D668D7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AF82-4590-84D1-6D29D668D7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AF82-4590-84D1-6D29D668D734}"/>
              </c:ext>
            </c:extLst>
          </c:dPt>
          <c:cat>
            <c:strRef>
              <c:f>Sheet7!$A$4:$A$8</c:f>
              <c:strCache>
                <c:ptCount val="4"/>
                <c:pt idx="0">
                  <c:v>Insurance</c:v>
                </c:pt>
                <c:pt idx="1">
                  <c:v>Banking</c:v>
                </c:pt>
                <c:pt idx="2">
                  <c:v>Investment Services</c:v>
                </c:pt>
                <c:pt idx="3">
                  <c:v>Conglomerate</c:v>
                </c:pt>
              </c:strCache>
            </c:strRef>
          </c:cat>
          <c:val>
            <c:numRef>
              <c:f>Sheet7!$C$4:$C$8</c:f>
              <c:numCache>
                <c:formatCode>General</c:formatCode>
                <c:ptCount val="4"/>
                <c:pt idx="0">
                  <c:v>93257</c:v>
                </c:pt>
                <c:pt idx="1">
                  <c:v>292485</c:v>
                </c:pt>
                <c:pt idx="2">
                  <c:v>40203</c:v>
                </c:pt>
                <c:pt idx="3">
                  <c:v>42521</c:v>
                </c:pt>
              </c:numCache>
            </c:numRef>
          </c:val>
          <c:extLst>
            <c:ext xmlns:c16="http://schemas.microsoft.com/office/drawing/2014/chart" uri="{C3380CC4-5D6E-409C-BE32-E72D297353CC}">
              <c16:uniqueId val="{00000001-7287-46AA-93CE-4086366678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Finance Project.xlsx]Sheet6!PivotTable4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Agricultural Bank of China</c:v>
                </c:pt>
                <c:pt idx="1">
                  <c:v>AXA</c:v>
                </c:pt>
                <c:pt idx="2">
                  <c:v>Bank of America</c:v>
                </c:pt>
                <c:pt idx="3">
                  <c:v>Bank of China</c:v>
                </c:pt>
                <c:pt idx="4">
                  <c:v>Brookfield Assest Management</c:v>
                </c:pt>
                <c:pt idx="5">
                  <c:v>China Construction Bank</c:v>
                </c:pt>
                <c:pt idx="6">
                  <c:v>China Life Insurance</c:v>
                </c:pt>
                <c:pt idx="7">
                  <c:v>China Merchants Bank</c:v>
                </c:pt>
                <c:pt idx="8">
                  <c:v>Generali Group</c:v>
                </c:pt>
                <c:pt idx="9">
                  <c:v>Goldman Sachs</c:v>
                </c:pt>
                <c:pt idx="10">
                  <c:v>ICBC</c:v>
                </c:pt>
                <c:pt idx="11">
                  <c:v>Industrial Bank</c:v>
                </c:pt>
                <c:pt idx="12">
                  <c:v>JP Morgan Chase</c:v>
                </c:pt>
                <c:pt idx="13">
                  <c:v>Morgan Stanley</c:v>
                </c:pt>
                <c:pt idx="14">
                  <c:v>Munich Re</c:v>
                </c:pt>
                <c:pt idx="15">
                  <c:v>Power Corporation of Canada</c:v>
                </c:pt>
                <c:pt idx="16">
                  <c:v>Prudential Financial</c:v>
                </c:pt>
                <c:pt idx="17">
                  <c:v>StoneX Group Inc</c:v>
                </c:pt>
                <c:pt idx="18">
                  <c:v>Talanx</c:v>
                </c:pt>
                <c:pt idx="19">
                  <c:v>Tokio Marine Holdings</c:v>
                </c:pt>
              </c:strCache>
            </c:strRef>
          </c:cat>
          <c:val>
            <c:numRef>
              <c:f>Sheet6!$B$4:$B$24</c:f>
              <c:numCache>
                <c:formatCode>0.00</c:formatCode>
                <c:ptCount val="20"/>
                <c:pt idx="0">
                  <c:v>20.335447479919942</c:v>
                </c:pt>
                <c:pt idx="1">
                  <c:v>2.8161642358859784</c:v>
                </c:pt>
                <c:pt idx="2">
                  <c:v>19.08632257101106</c:v>
                </c:pt>
                <c:pt idx="3">
                  <c:v>20.85269872057891</c:v>
                </c:pt>
                <c:pt idx="4">
                  <c:v>0.71392146863844974</c:v>
                </c:pt>
                <c:pt idx="5">
                  <c:v>22.838372093023256</c:v>
                </c:pt>
                <c:pt idx="6">
                  <c:v>3.2146290520025724</c:v>
                </c:pt>
                <c:pt idx="7">
                  <c:v>23.343206526235665</c:v>
                </c:pt>
                <c:pt idx="8">
                  <c:v>2.0457540565027594</c:v>
                </c:pt>
                <c:pt idx="9">
                  <c:v>17.681034805039442</c:v>
                </c:pt>
                <c:pt idx="10">
                  <c:v>25.046226900226486</c:v>
                </c:pt>
                <c:pt idx="11">
                  <c:v>18.110029448727328</c:v>
                </c:pt>
                <c:pt idx="12">
                  <c:v>22.494459587808777</c:v>
                </c:pt>
                <c:pt idx="13">
                  <c:v>21.127058235825309</c:v>
                </c:pt>
                <c:pt idx="14">
                  <c:v>1.8616518616518616</c:v>
                </c:pt>
                <c:pt idx="15">
                  <c:v>3.1650167071373718</c:v>
                </c:pt>
                <c:pt idx="16">
                  <c:v>0.78551014325039892</c:v>
                </c:pt>
                <c:pt idx="17">
                  <c:v>0.31215944143778052</c:v>
                </c:pt>
                <c:pt idx="18">
                  <c:v>1.6371719244250662</c:v>
                </c:pt>
                <c:pt idx="19">
                  <c:v>2.9621865051634444</c:v>
                </c:pt>
              </c:numCache>
            </c:numRef>
          </c:val>
          <c:extLst>
            <c:ext xmlns:c16="http://schemas.microsoft.com/office/drawing/2014/chart" uri="{C3380CC4-5D6E-409C-BE32-E72D297353CC}">
              <c16:uniqueId val="{00000000-39A3-4F5B-8894-A52BEA55813B}"/>
            </c:ext>
          </c:extLst>
        </c:ser>
        <c:dLbls>
          <c:showLegendKey val="0"/>
          <c:showVal val="0"/>
          <c:showCatName val="0"/>
          <c:showSerName val="0"/>
          <c:showPercent val="0"/>
          <c:showBubbleSize val="0"/>
        </c:dLbls>
        <c:gapWidth val="182"/>
        <c:axId val="1862597039"/>
        <c:axId val="1862591759"/>
      </c:barChart>
      <c:catAx>
        <c:axId val="186259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91759"/>
        <c:crosses val="autoZero"/>
        <c:auto val="1"/>
        <c:lblAlgn val="ctr"/>
        <c:lblOffset val="100"/>
        <c:noMultiLvlLbl val="0"/>
      </c:catAx>
      <c:valAx>
        <c:axId val="18625917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Company  By Total Asset &amp; Profit Margin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Sheet4!$D$1</c:f>
              <c:strCache>
                <c:ptCount val="1"/>
                <c:pt idx="0">
                  <c:v>Total Assest in (USD Millions)</c:v>
                </c:pt>
              </c:strCache>
            </c:strRef>
          </c:tx>
          <c:spPr>
            <a:solidFill>
              <a:schemeClr val="accent1"/>
            </a:solidFill>
            <a:ln>
              <a:noFill/>
            </a:ln>
            <a:effectLst/>
          </c:spPr>
          <c:invertIfNegative val="0"/>
          <c:cat>
            <c:strRef>
              <c:f>Sheet4!$A$2:$A$11</c:f>
              <c:strCache>
                <c:ptCount val="10"/>
                <c:pt idx="0">
                  <c:v>Transamerica Corporation</c:v>
                </c:pt>
                <c:pt idx="1">
                  <c:v>Ping An Insurance Group</c:v>
                </c:pt>
                <c:pt idx="2">
                  <c:v>ICBC</c:v>
                </c:pt>
                <c:pt idx="3">
                  <c:v>China Construction Bank</c:v>
                </c:pt>
                <c:pt idx="4">
                  <c:v>Agricultural Bank of China</c:v>
                </c:pt>
                <c:pt idx="5">
                  <c:v>China Life Insurance</c:v>
                </c:pt>
                <c:pt idx="6">
                  <c:v>Allianz</c:v>
                </c:pt>
                <c:pt idx="7">
                  <c:v>Bank of China</c:v>
                </c:pt>
                <c:pt idx="8">
                  <c:v>JP Morgan Chase</c:v>
                </c:pt>
                <c:pt idx="9">
                  <c:v>AXA</c:v>
                </c:pt>
              </c:strCache>
            </c:strRef>
          </c:cat>
          <c:val>
            <c:numRef>
              <c:f>Sheet4!$D$2:$D$11</c:f>
              <c:numCache>
                <c:formatCode>General</c:formatCode>
                <c:ptCount val="10"/>
                <c:pt idx="0">
                  <c:v>873</c:v>
                </c:pt>
                <c:pt idx="1">
                  <c:v>1460</c:v>
                </c:pt>
                <c:pt idx="2">
                  <c:v>5110</c:v>
                </c:pt>
                <c:pt idx="3">
                  <c:v>4311</c:v>
                </c:pt>
                <c:pt idx="4">
                  <c:v>4169</c:v>
                </c:pt>
                <c:pt idx="5">
                  <c:v>776</c:v>
                </c:pt>
                <c:pt idx="6">
                  <c:v>1297</c:v>
                </c:pt>
                <c:pt idx="7">
                  <c:v>3739</c:v>
                </c:pt>
                <c:pt idx="8">
                  <c:v>3386</c:v>
                </c:pt>
                <c:pt idx="9">
                  <c:v>984</c:v>
                </c:pt>
              </c:numCache>
            </c:numRef>
          </c:val>
          <c:extLst>
            <c:ext xmlns:c16="http://schemas.microsoft.com/office/drawing/2014/chart" uri="{C3380CC4-5D6E-409C-BE32-E72D297353CC}">
              <c16:uniqueId val="{00000000-E616-4B30-BDC6-483AA0FBB11B}"/>
            </c:ext>
          </c:extLst>
        </c:ser>
        <c:dLbls>
          <c:showLegendKey val="0"/>
          <c:showVal val="0"/>
          <c:showCatName val="0"/>
          <c:showSerName val="0"/>
          <c:showPercent val="0"/>
          <c:showBubbleSize val="0"/>
        </c:dLbls>
        <c:gapWidth val="150"/>
        <c:axId val="422343504"/>
        <c:axId val="422350704"/>
      </c:barChart>
      <c:lineChart>
        <c:grouping val="standard"/>
        <c:varyColors val="0"/>
        <c:ser>
          <c:idx val="1"/>
          <c:order val="1"/>
          <c:tx>
            <c:strRef>
              <c:f>Sheet4!$E$1</c:f>
              <c:strCache>
                <c:ptCount val="1"/>
                <c:pt idx="0">
                  <c:v>Profit Margin</c:v>
                </c:pt>
              </c:strCache>
            </c:strRef>
          </c:tx>
          <c:spPr>
            <a:ln w="28575" cap="rnd">
              <a:solidFill>
                <a:schemeClr val="accent2"/>
              </a:solidFill>
              <a:round/>
            </a:ln>
            <a:effectLst/>
          </c:spPr>
          <c:marker>
            <c:symbol val="none"/>
          </c:marker>
          <c:cat>
            <c:strRef>
              <c:f>Sheet4!$A$2:$A$11</c:f>
              <c:strCache>
                <c:ptCount val="10"/>
                <c:pt idx="0">
                  <c:v>Transamerica Corporation</c:v>
                </c:pt>
                <c:pt idx="1">
                  <c:v>Ping An Insurance Group</c:v>
                </c:pt>
                <c:pt idx="2">
                  <c:v>ICBC</c:v>
                </c:pt>
                <c:pt idx="3">
                  <c:v>China Construction Bank</c:v>
                </c:pt>
                <c:pt idx="4">
                  <c:v>Agricultural Bank of China</c:v>
                </c:pt>
                <c:pt idx="5">
                  <c:v>China Life Insurance</c:v>
                </c:pt>
                <c:pt idx="6">
                  <c:v>Allianz</c:v>
                </c:pt>
                <c:pt idx="7">
                  <c:v>Bank of China</c:v>
                </c:pt>
                <c:pt idx="8">
                  <c:v>JP Morgan Chase</c:v>
                </c:pt>
                <c:pt idx="9">
                  <c:v>AXA</c:v>
                </c:pt>
              </c:strCache>
            </c:strRef>
          </c:cat>
          <c:val>
            <c:numRef>
              <c:f>Sheet4!$E$2:$E$11</c:f>
              <c:numCache>
                <c:formatCode>0.00</c:formatCode>
                <c:ptCount val="10"/>
                <c:pt idx="0">
                  <c:v>17.319457455908111</c:v>
                </c:pt>
                <c:pt idx="1">
                  <c:v>10.828733897623611</c:v>
                </c:pt>
                <c:pt idx="2">
                  <c:v>25.046226900226486</c:v>
                </c:pt>
                <c:pt idx="3">
                  <c:v>22.838372093023256</c:v>
                </c:pt>
                <c:pt idx="4">
                  <c:v>20.335447479919942</c:v>
                </c:pt>
                <c:pt idx="5">
                  <c:v>3.2146290520025724</c:v>
                </c:pt>
                <c:pt idx="6">
                  <c:v>5.6956959162242145</c:v>
                </c:pt>
                <c:pt idx="7">
                  <c:v>20.85269872057891</c:v>
                </c:pt>
                <c:pt idx="8">
                  <c:v>22.494459587808777</c:v>
                </c:pt>
                <c:pt idx="9">
                  <c:v>2.8161642358859784</c:v>
                </c:pt>
              </c:numCache>
            </c:numRef>
          </c:val>
          <c:smooth val="0"/>
          <c:extLst>
            <c:ext xmlns:c16="http://schemas.microsoft.com/office/drawing/2014/chart" uri="{C3380CC4-5D6E-409C-BE32-E72D297353CC}">
              <c16:uniqueId val="{00000001-E616-4B30-BDC6-483AA0FBB11B}"/>
            </c:ext>
          </c:extLst>
        </c:ser>
        <c:dLbls>
          <c:showLegendKey val="0"/>
          <c:showVal val="0"/>
          <c:showCatName val="0"/>
          <c:showSerName val="0"/>
          <c:showPercent val="0"/>
          <c:showBubbleSize val="0"/>
        </c:dLbls>
        <c:marker val="1"/>
        <c:smooth val="0"/>
        <c:axId val="422353104"/>
        <c:axId val="422351664"/>
      </c:lineChart>
      <c:catAx>
        <c:axId val="42234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0704"/>
        <c:crosses val="autoZero"/>
        <c:auto val="1"/>
        <c:lblAlgn val="ctr"/>
        <c:lblOffset val="100"/>
        <c:noMultiLvlLbl val="0"/>
      </c:catAx>
      <c:valAx>
        <c:axId val="42235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43504"/>
        <c:crosses val="autoZero"/>
        <c:crossBetween val="between"/>
      </c:valAx>
      <c:valAx>
        <c:axId val="42235166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3104"/>
        <c:crosses val="max"/>
        <c:crossBetween val="between"/>
      </c:valAx>
      <c:catAx>
        <c:axId val="422353104"/>
        <c:scaling>
          <c:orientation val="minMax"/>
        </c:scaling>
        <c:delete val="1"/>
        <c:axPos val="b"/>
        <c:numFmt formatCode="General" sourceLinked="1"/>
        <c:majorTickMark val="none"/>
        <c:minorTickMark val="none"/>
        <c:tickLblPos val="nextTo"/>
        <c:crossAx val="4223516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[Copy of Finance Project.xlsx]Sheet6!PivotTable4</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Top</a:t>
            </a:r>
            <a:r>
              <a:rPr lang="en-US" sz="1400" b="1" baseline="0"/>
              <a:t> &amp; Bottom 10 Companies By Sum Of Profit Margin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Agricultural Bank of China</c:v>
                </c:pt>
                <c:pt idx="1">
                  <c:v>AXA</c:v>
                </c:pt>
                <c:pt idx="2">
                  <c:v>Bank of America</c:v>
                </c:pt>
                <c:pt idx="3">
                  <c:v>Bank of China</c:v>
                </c:pt>
                <c:pt idx="4">
                  <c:v>Brookfield Assest Management</c:v>
                </c:pt>
                <c:pt idx="5">
                  <c:v>China Construction Bank</c:v>
                </c:pt>
                <c:pt idx="6">
                  <c:v>China Life Insurance</c:v>
                </c:pt>
                <c:pt idx="7">
                  <c:v>China Merchants Bank</c:v>
                </c:pt>
                <c:pt idx="8">
                  <c:v>Generali Group</c:v>
                </c:pt>
                <c:pt idx="9">
                  <c:v>Goldman Sachs</c:v>
                </c:pt>
                <c:pt idx="10">
                  <c:v>ICBC</c:v>
                </c:pt>
                <c:pt idx="11">
                  <c:v>Industrial Bank</c:v>
                </c:pt>
                <c:pt idx="12">
                  <c:v>JP Morgan Chase</c:v>
                </c:pt>
                <c:pt idx="13">
                  <c:v>Morgan Stanley</c:v>
                </c:pt>
                <c:pt idx="14">
                  <c:v>Munich Re</c:v>
                </c:pt>
                <c:pt idx="15">
                  <c:v>Power Corporation of Canada</c:v>
                </c:pt>
                <c:pt idx="16">
                  <c:v>Prudential Financial</c:v>
                </c:pt>
                <c:pt idx="17">
                  <c:v>StoneX Group Inc</c:v>
                </c:pt>
                <c:pt idx="18">
                  <c:v>Talanx</c:v>
                </c:pt>
                <c:pt idx="19">
                  <c:v>Tokio Marine Holdings</c:v>
                </c:pt>
              </c:strCache>
            </c:strRef>
          </c:cat>
          <c:val>
            <c:numRef>
              <c:f>Sheet6!$B$4:$B$24</c:f>
              <c:numCache>
                <c:formatCode>0.00</c:formatCode>
                <c:ptCount val="20"/>
                <c:pt idx="0">
                  <c:v>20.335447479919942</c:v>
                </c:pt>
                <c:pt idx="1">
                  <c:v>2.8161642358859784</c:v>
                </c:pt>
                <c:pt idx="2">
                  <c:v>19.08632257101106</c:v>
                </c:pt>
                <c:pt idx="3">
                  <c:v>20.85269872057891</c:v>
                </c:pt>
                <c:pt idx="4">
                  <c:v>0.71392146863844974</c:v>
                </c:pt>
                <c:pt idx="5">
                  <c:v>22.838372093023256</c:v>
                </c:pt>
                <c:pt idx="6">
                  <c:v>3.2146290520025724</c:v>
                </c:pt>
                <c:pt idx="7">
                  <c:v>23.343206526235665</c:v>
                </c:pt>
                <c:pt idx="8">
                  <c:v>2.0457540565027594</c:v>
                </c:pt>
                <c:pt idx="9">
                  <c:v>17.681034805039442</c:v>
                </c:pt>
                <c:pt idx="10">
                  <c:v>25.046226900226486</c:v>
                </c:pt>
                <c:pt idx="11">
                  <c:v>18.110029448727328</c:v>
                </c:pt>
                <c:pt idx="12">
                  <c:v>22.494459587808777</c:v>
                </c:pt>
                <c:pt idx="13">
                  <c:v>21.127058235825309</c:v>
                </c:pt>
                <c:pt idx="14">
                  <c:v>1.8616518616518616</c:v>
                </c:pt>
                <c:pt idx="15">
                  <c:v>3.1650167071373718</c:v>
                </c:pt>
                <c:pt idx="16">
                  <c:v>0.78551014325039892</c:v>
                </c:pt>
                <c:pt idx="17">
                  <c:v>0.31215944143778052</c:v>
                </c:pt>
                <c:pt idx="18">
                  <c:v>1.6371719244250662</c:v>
                </c:pt>
                <c:pt idx="19">
                  <c:v>2.9621865051634444</c:v>
                </c:pt>
              </c:numCache>
            </c:numRef>
          </c:val>
          <c:extLst>
            <c:ext xmlns:c16="http://schemas.microsoft.com/office/drawing/2014/chart" uri="{C3380CC4-5D6E-409C-BE32-E72D297353CC}">
              <c16:uniqueId val="{00000000-EF10-45D5-A0FD-954730A8DA0A}"/>
            </c:ext>
          </c:extLst>
        </c:ser>
        <c:dLbls>
          <c:showLegendKey val="0"/>
          <c:showVal val="0"/>
          <c:showCatName val="0"/>
          <c:showSerName val="0"/>
          <c:showPercent val="0"/>
          <c:showBubbleSize val="0"/>
        </c:dLbls>
        <c:gapWidth val="182"/>
        <c:axId val="1862597039"/>
        <c:axId val="1862591759"/>
      </c:barChart>
      <c:catAx>
        <c:axId val="18625970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91759"/>
        <c:crosses val="autoZero"/>
        <c:auto val="1"/>
        <c:lblAlgn val="ctr"/>
        <c:lblOffset val="100"/>
        <c:noMultiLvlLbl val="0"/>
      </c:catAx>
      <c:valAx>
        <c:axId val="18625917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[Copy of Finance Project.xlsx]Sheet10!PivotTable1</c:name>
    <c:fmtId val="2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Companies Max Of Revenue in (USD Millions) By Industry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Sheet10!$A$4:$A$54</c:f>
              <c:strCache>
                <c:ptCount val="50"/>
                <c:pt idx="0">
                  <c:v>Agricultural Bank of China</c:v>
                </c:pt>
                <c:pt idx="1">
                  <c:v>AIA Group</c:v>
                </c:pt>
                <c:pt idx="2">
                  <c:v>Allianz</c:v>
                </c:pt>
                <c:pt idx="3">
                  <c:v>Aviva</c:v>
                </c:pt>
                <c:pt idx="4">
                  <c:v>AXA</c:v>
                </c:pt>
                <c:pt idx="5">
                  <c:v>Banco Santander</c:v>
                </c:pt>
                <c:pt idx="6">
                  <c:v>Bank of America</c:v>
                </c:pt>
                <c:pt idx="7">
                  <c:v>Bank of China</c:v>
                </c:pt>
                <c:pt idx="8">
                  <c:v>Bank of Communications</c:v>
                </c:pt>
                <c:pt idx="9">
                  <c:v>BNP Paribas</c:v>
                </c:pt>
                <c:pt idx="10">
                  <c:v>Brookfield Assest Management</c:v>
                </c:pt>
                <c:pt idx="11">
                  <c:v>China Construction Bank</c:v>
                </c:pt>
                <c:pt idx="12">
                  <c:v>China Life Insurance</c:v>
                </c:pt>
                <c:pt idx="13">
                  <c:v>China Mensheng Banking</c:v>
                </c:pt>
                <c:pt idx="14">
                  <c:v>China Merchants Bank</c:v>
                </c:pt>
                <c:pt idx="15">
                  <c:v>China Pacific Insurance</c:v>
                </c:pt>
                <c:pt idx="16">
                  <c:v>Citigroup</c:v>
                </c:pt>
                <c:pt idx="17">
                  <c:v>Credit Agricole</c:v>
                </c:pt>
                <c:pt idx="18">
                  <c:v>Dai-ichi Life</c:v>
                </c:pt>
                <c:pt idx="19">
                  <c:v>Fannie Mae</c:v>
                </c:pt>
                <c:pt idx="20">
                  <c:v>Freddie Mac</c:v>
                </c:pt>
                <c:pt idx="21">
                  <c:v>Generali Group</c:v>
                </c:pt>
                <c:pt idx="22">
                  <c:v>Goldman Sachs</c:v>
                </c:pt>
                <c:pt idx="23">
                  <c:v>HSBC</c:v>
                </c:pt>
                <c:pt idx="24">
                  <c:v>ICBC</c:v>
                </c:pt>
                <c:pt idx="25">
                  <c:v>Industrial Bank</c:v>
                </c:pt>
                <c:pt idx="26">
                  <c:v>JP Morgan Chase</c:v>
                </c:pt>
                <c:pt idx="27">
                  <c:v>Legal and General Group</c:v>
                </c:pt>
                <c:pt idx="28">
                  <c:v>Life Insurance Corporation of India</c:v>
                </c:pt>
                <c:pt idx="29">
                  <c:v>Lloyds Banking Group</c:v>
                </c:pt>
                <c:pt idx="30">
                  <c:v>Manulife Financial</c:v>
                </c:pt>
                <c:pt idx="31">
                  <c:v>MetLife</c:v>
                </c:pt>
                <c:pt idx="32">
                  <c:v>Mitsubishi UFJ Financial Group</c:v>
                </c:pt>
                <c:pt idx="33">
                  <c:v>Morgan Stanley</c:v>
                </c:pt>
                <c:pt idx="34">
                  <c:v>Munich Re</c:v>
                </c:pt>
                <c:pt idx="35">
                  <c:v>Nippon Life</c:v>
                </c:pt>
                <c:pt idx="36">
                  <c:v>People's Insurance Company</c:v>
                </c:pt>
                <c:pt idx="37">
                  <c:v>Ping An Insurance Group</c:v>
                </c:pt>
                <c:pt idx="38">
                  <c:v>Power Corporation of Canada</c:v>
                </c:pt>
                <c:pt idx="39">
                  <c:v>Prudential</c:v>
                </c:pt>
                <c:pt idx="40">
                  <c:v>Prudential Financial</c:v>
                </c:pt>
                <c:pt idx="41">
                  <c:v>Shanghai Pudong Development</c:v>
                </c:pt>
                <c:pt idx="42">
                  <c:v>State Bank of India</c:v>
                </c:pt>
                <c:pt idx="43">
                  <c:v>State Farm</c:v>
                </c:pt>
                <c:pt idx="44">
                  <c:v>StoneX Group Inc</c:v>
                </c:pt>
                <c:pt idx="45">
                  <c:v>Talanx</c:v>
                </c:pt>
                <c:pt idx="46">
                  <c:v>Tokio Marine Holdings</c:v>
                </c:pt>
                <c:pt idx="47">
                  <c:v>Transamerica Corporation</c:v>
                </c:pt>
                <c:pt idx="48">
                  <c:v>Wells Fargo</c:v>
                </c:pt>
                <c:pt idx="49">
                  <c:v>Zurich Insurance Group</c:v>
                </c:pt>
              </c:strCache>
            </c:strRef>
          </c:cat>
          <c:val>
            <c:numRef>
              <c:f>Sheet10!$B$4:$B$54</c:f>
              <c:numCache>
                <c:formatCode>General</c:formatCode>
                <c:ptCount val="50"/>
                <c:pt idx="0">
                  <c:v>153884</c:v>
                </c:pt>
                <c:pt idx="1">
                  <c:v>50359</c:v>
                </c:pt>
                <c:pt idx="2">
                  <c:v>136173</c:v>
                </c:pt>
                <c:pt idx="3">
                  <c:v>62579</c:v>
                </c:pt>
                <c:pt idx="4">
                  <c:v>128011</c:v>
                </c:pt>
                <c:pt idx="5">
                  <c:v>73630</c:v>
                </c:pt>
                <c:pt idx="6">
                  <c:v>93753</c:v>
                </c:pt>
                <c:pt idx="7">
                  <c:v>134045</c:v>
                </c:pt>
                <c:pt idx="8">
                  <c:v>67605</c:v>
                </c:pt>
                <c:pt idx="9">
                  <c:v>81632</c:v>
                </c:pt>
                <c:pt idx="10">
                  <c:v>62752</c:v>
                </c:pt>
                <c:pt idx="11">
                  <c:v>172000</c:v>
                </c:pt>
                <c:pt idx="12">
                  <c:v>144589</c:v>
                </c:pt>
                <c:pt idx="13">
                  <c:v>49076</c:v>
                </c:pt>
                <c:pt idx="14">
                  <c:v>60433</c:v>
                </c:pt>
                <c:pt idx="15">
                  <c:v>61185</c:v>
                </c:pt>
                <c:pt idx="16">
                  <c:v>88839</c:v>
                </c:pt>
                <c:pt idx="17">
                  <c:v>82958</c:v>
                </c:pt>
                <c:pt idx="18">
                  <c:v>73841</c:v>
                </c:pt>
                <c:pt idx="19">
                  <c:v>106437</c:v>
                </c:pt>
                <c:pt idx="20">
                  <c:v>66228</c:v>
                </c:pt>
                <c:pt idx="21">
                  <c:v>97128</c:v>
                </c:pt>
                <c:pt idx="22">
                  <c:v>53498</c:v>
                </c:pt>
                <c:pt idx="23">
                  <c:v>80429</c:v>
                </c:pt>
                <c:pt idx="24">
                  <c:v>182794</c:v>
                </c:pt>
                <c:pt idx="25">
                  <c:v>53313</c:v>
                </c:pt>
                <c:pt idx="26">
                  <c:v>129503</c:v>
                </c:pt>
                <c:pt idx="27">
                  <c:v>63324</c:v>
                </c:pt>
                <c:pt idx="28">
                  <c:v>102851</c:v>
                </c:pt>
                <c:pt idx="29">
                  <c:v>14592</c:v>
                </c:pt>
                <c:pt idx="30">
                  <c:v>58840</c:v>
                </c:pt>
                <c:pt idx="31">
                  <c:v>67842</c:v>
                </c:pt>
                <c:pt idx="32">
                  <c:v>56838</c:v>
                </c:pt>
                <c:pt idx="33">
                  <c:v>52047</c:v>
                </c:pt>
                <c:pt idx="34">
                  <c:v>74074</c:v>
                </c:pt>
                <c:pt idx="35">
                  <c:v>76984</c:v>
                </c:pt>
                <c:pt idx="36">
                  <c:v>84290</c:v>
                </c:pt>
                <c:pt idx="37">
                  <c:v>191509</c:v>
                </c:pt>
                <c:pt idx="38">
                  <c:v>48183</c:v>
                </c:pt>
                <c:pt idx="39">
                  <c:v>55973</c:v>
                </c:pt>
                <c:pt idx="40">
                  <c:v>57033</c:v>
                </c:pt>
                <c:pt idx="41">
                  <c:v>52628</c:v>
                </c:pt>
                <c:pt idx="42">
                  <c:v>51919</c:v>
                </c:pt>
                <c:pt idx="43">
                  <c:v>78898</c:v>
                </c:pt>
                <c:pt idx="44">
                  <c:v>54139</c:v>
                </c:pt>
                <c:pt idx="45">
                  <c:v>46788</c:v>
                </c:pt>
                <c:pt idx="46">
                  <c:v>51516</c:v>
                </c:pt>
                <c:pt idx="47">
                  <c:v>245510</c:v>
                </c:pt>
                <c:pt idx="48">
                  <c:v>80303</c:v>
                </c:pt>
                <c:pt idx="49">
                  <c:v>59001</c:v>
                </c:pt>
              </c:numCache>
            </c:numRef>
          </c:val>
          <c:extLst>
            <c:ext xmlns:c16="http://schemas.microsoft.com/office/drawing/2014/chart" uri="{C3380CC4-5D6E-409C-BE32-E72D297353CC}">
              <c16:uniqueId val="{00000000-9CAB-4DEA-B759-41B129540EDE}"/>
            </c:ext>
          </c:extLst>
        </c:ser>
        <c:dLbls>
          <c:showLegendKey val="0"/>
          <c:showVal val="0"/>
          <c:showCatName val="0"/>
          <c:showSerName val="0"/>
          <c:showPercent val="0"/>
          <c:showBubbleSize val="0"/>
        </c:dLbls>
        <c:gapWidth val="219"/>
        <c:overlap val="-27"/>
        <c:axId val="495814976"/>
        <c:axId val="495811136"/>
      </c:barChart>
      <c:catAx>
        <c:axId val="49581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11136"/>
        <c:crosses val="autoZero"/>
        <c:auto val="1"/>
        <c:lblAlgn val="ctr"/>
        <c:lblOffset val="100"/>
        <c:noMultiLvlLbl val="0"/>
      </c:catAx>
      <c:valAx>
        <c:axId val="49581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1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2</xdr:col>
      <xdr:colOff>400050</xdr:colOff>
      <xdr:row>4</xdr:row>
      <xdr:rowOff>1</xdr:rowOff>
    </xdr:from>
    <xdr:to>
      <xdr:col>6</xdr:col>
      <xdr:colOff>219075</xdr:colOff>
      <xdr:row>13</xdr:row>
      <xdr:rowOff>104775</xdr:rowOff>
    </xdr:to>
    <mc:AlternateContent xmlns:mc="http://schemas.openxmlformats.org/markup-compatibility/2006" xmlns:a14="http://schemas.microsoft.com/office/drawing/2010/main">
      <mc:Choice Requires="a14">
        <xdr:graphicFrame macro="">
          <xdr:nvGraphicFramePr>
            <xdr:cNvPr id="2" name="Industry">
              <a:extLst>
                <a:ext uri="{FF2B5EF4-FFF2-40B4-BE49-F238E27FC236}">
                  <a16:creationId xmlns:a16="http://schemas.microsoft.com/office/drawing/2014/main" id="{321DDD2F-DDE7-087F-8656-1D89D47978FB}"/>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4400550" y="762001"/>
              <a:ext cx="1828800" cy="181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200025</xdr:colOff>
      <xdr:row>6</xdr:row>
      <xdr:rowOff>180975</xdr:rowOff>
    </xdr:from>
    <xdr:to>
      <xdr:col>10</xdr:col>
      <xdr:colOff>257175</xdr:colOff>
      <xdr:row>21</xdr:row>
      <xdr:rowOff>66675</xdr:rowOff>
    </xdr:to>
    <xdr:graphicFrame macro="">
      <xdr:nvGraphicFramePr>
        <xdr:cNvPr id="5" name="Chart 4">
          <a:extLst>
            <a:ext uri="{FF2B5EF4-FFF2-40B4-BE49-F238E27FC236}">
              <a16:creationId xmlns:a16="http://schemas.microsoft.com/office/drawing/2014/main" id="{6FAF7614-E0A5-4D5E-FD54-74EAAE777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172779</xdr:colOff>
      <xdr:row>1</xdr:row>
      <xdr:rowOff>60473</xdr:rowOff>
    </xdr:from>
    <xdr:to>
      <xdr:col>13</xdr:col>
      <xdr:colOff>482674</xdr:colOff>
      <xdr:row>15</xdr:row>
      <xdr:rowOff>136673</xdr:rowOff>
    </xdr:to>
    <xdr:graphicFrame macro="">
      <xdr:nvGraphicFramePr>
        <xdr:cNvPr id="3" name="Chart 2">
          <a:extLst>
            <a:ext uri="{FF2B5EF4-FFF2-40B4-BE49-F238E27FC236}">
              <a16:creationId xmlns:a16="http://schemas.microsoft.com/office/drawing/2014/main" id="{483E023A-EDF2-3BE1-B5A4-B88CC86A6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693331</xdr:colOff>
      <xdr:row>12</xdr:row>
      <xdr:rowOff>51611</xdr:rowOff>
    </xdr:from>
    <xdr:to>
      <xdr:col>3</xdr:col>
      <xdr:colOff>248093</xdr:colOff>
      <xdr:row>26</xdr:row>
      <xdr:rowOff>158823</xdr:rowOff>
    </xdr:to>
    <xdr:graphicFrame macro="">
      <xdr:nvGraphicFramePr>
        <xdr:cNvPr id="4" name="Chart 3">
          <a:extLst>
            <a:ext uri="{FF2B5EF4-FFF2-40B4-BE49-F238E27FC236}">
              <a16:creationId xmlns:a16="http://schemas.microsoft.com/office/drawing/2014/main" id="{B575A3EB-CA93-E699-4698-0A771EF91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1553039</xdr:colOff>
      <xdr:row>17</xdr:row>
      <xdr:rowOff>57150</xdr:rowOff>
    </xdr:from>
    <xdr:to>
      <xdr:col>10</xdr:col>
      <xdr:colOff>421655</xdr:colOff>
      <xdr:row>32</xdr:row>
      <xdr:rowOff>12545</xdr:rowOff>
    </xdr:to>
    <xdr:graphicFrame macro="">
      <xdr:nvGraphicFramePr>
        <xdr:cNvPr id="7" name="Chart 6">
          <a:extLst>
            <a:ext uri="{FF2B5EF4-FFF2-40B4-BE49-F238E27FC236}">
              <a16:creationId xmlns:a16="http://schemas.microsoft.com/office/drawing/2014/main" id="{A1371B86-A7F5-7170-D56E-2C065B17A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714375</xdr:colOff>
      <xdr:row>9</xdr:row>
      <xdr:rowOff>47625</xdr:rowOff>
    </xdr:from>
    <xdr:to>
      <xdr:col>4</xdr:col>
      <xdr:colOff>352425</xdr:colOff>
      <xdr:row>23</xdr:row>
      <xdr:rowOff>123825</xdr:rowOff>
    </xdr:to>
    <xdr:graphicFrame macro="">
      <xdr:nvGraphicFramePr>
        <xdr:cNvPr id="2" name="Chart 1">
          <a:extLst>
            <a:ext uri="{FF2B5EF4-FFF2-40B4-BE49-F238E27FC236}">
              <a16:creationId xmlns:a16="http://schemas.microsoft.com/office/drawing/2014/main" id="{7218E00C-65B0-F23F-BDC2-C4A55FC73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142875</xdr:colOff>
      <xdr:row>3</xdr:row>
      <xdr:rowOff>161923</xdr:rowOff>
    </xdr:from>
    <xdr:to>
      <xdr:col>10</xdr:col>
      <xdr:colOff>447675</xdr:colOff>
      <xdr:row>16</xdr:row>
      <xdr:rowOff>28575</xdr:rowOff>
    </xdr:to>
    <xdr:graphicFrame macro="">
      <xdr:nvGraphicFramePr>
        <xdr:cNvPr id="2" name="Chart 1">
          <a:extLst>
            <a:ext uri="{FF2B5EF4-FFF2-40B4-BE49-F238E27FC236}">
              <a16:creationId xmlns:a16="http://schemas.microsoft.com/office/drawing/2014/main" id="{5A5ACF52-FDE0-DBE8-6312-69E5317C3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552450</xdr:colOff>
      <xdr:row>5</xdr:row>
      <xdr:rowOff>76201</xdr:rowOff>
    </xdr:from>
    <xdr:to>
      <xdr:col>13</xdr:col>
      <xdr:colOff>552450</xdr:colOff>
      <xdr:row>10</xdr:row>
      <xdr:rowOff>28575</xdr:rowOff>
    </xdr:to>
    <mc:AlternateContent xmlns:mc="http://schemas.openxmlformats.org/markup-compatibility/2006" xmlns:a14="http://schemas.microsoft.com/office/drawing/2010/main">
      <mc:Choice Requires="a14">
        <xdr:graphicFrame macro="">
          <xdr:nvGraphicFramePr>
            <xdr:cNvPr id="3" name="Level">
              <a:extLst>
                <a:ext uri="{FF2B5EF4-FFF2-40B4-BE49-F238E27FC236}">
                  <a16:creationId xmlns:a16="http://schemas.microsoft.com/office/drawing/2014/main" id="{4EEA9501-C016-51C7-CB30-AE5D06349886}"/>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343900" y="1028701"/>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23</xdr:col>
      <xdr:colOff>158749</xdr:colOff>
      <xdr:row>13</xdr:row>
      <xdr:rowOff>73269</xdr:rowOff>
    </xdr:from>
    <xdr:to>
      <xdr:col>26</xdr:col>
      <xdr:colOff>122115</xdr:colOff>
      <xdr:row>18</xdr:row>
      <xdr:rowOff>24423</xdr:rowOff>
    </xdr:to>
    <mc:AlternateContent xmlns:mc="http://schemas.openxmlformats.org/markup-compatibility/2006" xmlns:a14="http://schemas.microsoft.com/office/drawing/2010/main">
      <mc:Choice Requires="a14">
        <xdr:graphicFrame macro="">
          <xdr:nvGraphicFramePr>
            <xdr:cNvPr id="2" name="Level 3">
              <a:extLst>
                <a:ext uri="{FF2B5EF4-FFF2-40B4-BE49-F238E27FC236}">
                  <a16:creationId xmlns:a16="http://schemas.microsoft.com/office/drawing/2014/main" id="{212942A9-CFAF-43DF-B0A3-AE83D25C909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Level 3"/>
            </a:graphicData>
          </a:graphic>
        </xdr:graphicFrame>
      </mc:Choice>
      <mc:Fallback xmlns="">
        <xdr:sp macro="" textlink="">
          <xdr:nvSpPr>
            <xdr:cNvPr id="0" name=""/>
            <xdr:cNvSpPr>
              <a:spLocks noTextEdit="1"/>
            </xdr:cNvSpPr>
          </xdr:nvSpPr>
          <xdr:spPr>
            <a:xfrm>
              <a:off x="14202018" y="2613269"/>
              <a:ext cx="1795097" cy="928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23</xdr:col>
      <xdr:colOff>146539</xdr:colOff>
      <xdr:row>3</xdr:row>
      <xdr:rowOff>146537</xdr:rowOff>
    </xdr:from>
    <xdr:to>
      <xdr:col>26</xdr:col>
      <xdr:colOff>143608</xdr:colOff>
      <xdr:row>13</xdr:row>
      <xdr:rowOff>11965</xdr:rowOff>
    </xdr:to>
    <mc:AlternateContent xmlns:mc="http://schemas.openxmlformats.org/markup-compatibility/2006" xmlns:a14="http://schemas.microsoft.com/office/drawing/2010/main">
      <mc:Choice Requires="a14">
        <xdr:graphicFrame macro="">
          <xdr:nvGraphicFramePr>
            <xdr:cNvPr id="3" name="Industry 3">
              <a:extLst>
                <a:ext uri="{FF2B5EF4-FFF2-40B4-BE49-F238E27FC236}">
                  <a16:creationId xmlns:a16="http://schemas.microsoft.com/office/drawing/2014/main" id="{E2BCE452-7DBC-4715-9AF8-AAC291AC605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Industry 3"/>
            </a:graphicData>
          </a:graphic>
        </xdr:graphicFrame>
      </mc:Choice>
      <mc:Fallback xmlns="">
        <xdr:sp macro="" textlink="">
          <xdr:nvSpPr>
            <xdr:cNvPr id="0" name=""/>
            <xdr:cNvSpPr>
              <a:spLocks noTextEdit="1"/>
            </xdr:cNvSpPr>
          </xdr:nvSpPr>
          <xdr:spPr>
            <a:xfrm>
              <a:off x="14189808" y="732691"/>
              <a:ext cx="1828800" cy="181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158750</xdr:colOff>
      <xdr:row>18</xdr:row>
      <xdr:rowOff>170962</xdr:rowOff>
    </xdr:from>
    <xdr:to>
      <xdr:col>18</xdr:col>
      <xdr:colOff>97691</xdr:colOff>
      <xdr:row>34</xdr:row>
      <xdr:rowOff>85481</xdr:rowOff>
    </xdr:to>
    <xdr:sp macro="" textlink="">
      <xdr:nvSpPr>
        <xdr:cNvPr id="4" name="Rectangle: Rounded Corners 3">
          <a:extLst>
            <a:ext uri="{FF2B5EF4-FFF2-40B4-BE49-F238E27FC236}">
              <a16:creationId xmlns:a16="http://schemas.microsoft.com/office/drawing/2014/main" id="{0ABB39D8-0DCF-4FDD-BCF8-6EC5C0F5500E}"/>
            </a:ext>
          </a:extLst>
        </xdr:cNvPr>
        <xdr:cNvSpPr/>
      </xdr:nvSpPr>
      <xdr:spPr>
        <a:xfrm>
          <a:off x="5645150" y="3599962"/>
          <a:ext cx="5425341" cy="296251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195386</xdr:colOff>
      <xdr:row>18</xdr:row>
      <xdr:rowOff>183172</xdr:rowOff>
    </xdr:from>
    <xdr:to>
      <xdr:col>18</xdr:col>
      <xdr:colOff>85482</xdr:colOff>
      <xdr:row>34</xdr:row>
      <xdr:rowOff>131451</xdr:rowOff>
    </xdr:to>
    <xdr:graphicFrame macro="">
      <xdr:nvGraphicFramePr>
        <xdr:cNvPr id="5" name="Chart 4">
          <a:extLst>
            <a:ext uri="{FF2B5EF4-FFF2-40B4-BE49-F238E27FC236}">
              <a16:creationId xmlns:a16="http://schemas.microsoft.com/office/drawing/2014/main" id="{1C3B10D5-E3F0-4C31-A47C-995C0DC47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61059</xdr:colOff>
      <xdr:row>18</xdr:row>
      <xdr:rowOff>158751</xdr:rowOff>
    </xdr:from>
    <xdr:to>
      <xdr:col>9</xdr:col>
      <xdr:colOff>1</xdr:colOff>
      <xdr:row>34</xdr:row>
      <xdr:rowOff>73270</xdr:rowOff>
    </xdr:to>
    <xdr:sp macro="" textlink="">
      <xdr:nvSpPr>
        <xdr:cNvPr id="6" name="Rectangle: Rounded Corners 5">
          <a:extLst>
            <a:ext uri="{FF2B5EF4-FFF2-40B4-BE49-F238E27FC236}">
              <a16:creationId xmlns:a16="http://schemas.microsoft.com/office/drawing/2014/main" id="{037CC7E1-C3DC-4A59-AC9B-56639FEBEF36}"/>
            </a:ext>
          </a:extLst>
        </xdr:cNvPr>
        <xdr:cNvSpPr/>
      </xdr:nvSpPr>
      <xdr:spPr>
        <a:xfrm>
          <a:off x="61059" y="3587751"/>
          <a:ext cx="5425342" cy="296251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134328</xdr:colOff>
      <xdr:row>19</xdr:row>
      <xdr:rowOff>85481</xdr:rowOff>
    </xdr:from>
    <xdr:to>
      <xdr:col>8</xdr:col>
      <xdr:colOff>500674</xdr:colOff>
      <xdr:row>34</xdr:row>
      <xdr:rowOff>28310</xdr:rowOff>
    </xdr:to>
    <xdr:graphicFrame macro="">
      <xdr:nvGraphicFramePr>
        <xdr:cNvPr id="7" name="Chart 6">
          <a:extLst>
            <a:ext uri="{FF2B5EF4-FFF2-40B4-BE49-F238E27FC236}">
              <a16:creationId xmlns:a16="http://schemas.microsoft.com/office/drawing/2014/main" id="{BF4EFF27-D85D-40AE-9691-CF1FB1AE7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244229</xdr:colOff>
      <xdr:row>18</xdr:row>
      <xdr:rowOff>158750</xdr:rowOff>
    </xdr:from>
    <xdr:to>
      <xdr:col>26</xdr:col>
      <xdr:colOff>146538</xdr:colOff>
      <xdr:row>34</xdr:row>
      <xdr:rowOff>73269</xdr:rowOff>
    </xdr:to>
    <xdr:sp macro="" textlink="">
      <xdr:nvSpPr>
        <xdr:cNvPr id="8" name="Rectangle: Rounded Corners 7">
          <a:extLst>
            <a:ext uri="{FF2B5EF4-FFF2-40B4-BE49-F238E27FC236}">
              <a16:creationId xmlns:a16="http://schemas.microsoft.com/office/drawing/2014/main" id="{873F74DA-6148-4ECD-98E1-D498F3ECDFEE}"/>
            </a:ext>
          </a:extLst>
        </xdr:cNvPr>
        <xdr:cNvSpPr/>
      </xdr:nvSpPr>
      <xdr:spPr>
        <a:xfrm>
          <a:off x="11217029" y="3587750"/>
          <a:ext cx="4779109" cy="296251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18</xdr:col>
      <xdr:colOff>378557</xdr:colOff>
      <xdr:row>19</xdr:row>
      <xdr:rowOff>61058</xdr:rowOff>
    </xdr:from>
    <xdr:to>
      <xdr:col>26</xdr:col>
      <xdr:colOff>151422</xdr:colOff>
      <xdr:row>34</xdr:row>
      <xdr:rowOff>24424</xdr:rowOff>
    </xdr:to>
    <xdr:graphicFrame macro="">
      <xdr:nvGraphicFramePr>
        <xdr:cNvPr id="9" name="Chart 8">
          <a:extLst>
            <a:ext uri="{FF2B5EF4-FFF2-40B4-BE49-F238E27FC236}">
              <a16:creationId xmlns:a16="http://schemas.microsoft.com/office/drawing/2014/main" id="{1C9744E0-7A8C-427E-A3A3-6DA5A6923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61057</xdr:colOff>
      <xdr:row>3</xdr:row>
      <xdr:rowOff>97692</xdr:rowOff>
    </xdr:from>
    <xdr:to>
      <xdr:col>8</xdr:col>
      <xdr:colOff>598365</xdr:colOff>
      <xdr:row>18</xdr:row>
      <xdr:rowOff>0</xdr:rowOff>
    </xdr:to>
    <xdr:sp macro="" textlink="">
      <xdr:nvSpPr>
        <xdr:cNvPr id="10" name="Rectangle: Rounded Corners 9">
          <a:extLst>
            <a:ext uri="{FF2B5EF4-FFF2-40B4-BE49-F238E27FC236}">
              <a16:creationId xmlns:a16="http://schemas.microsoft.com/office/drawing/2014/main" id="{88CE0A3B-349E-490E-ADA2-F7E3D7E5FA66}"/>
            </a:ext>
          </a:extLst>
        </xdr:cNvPr>
        <xdr:cNvSpPr/>
      </xdr:nvSpPr>
      <xdr:spPr>
        <a:xfrm>
          <a:off x="61057" y="669192"/>
          <a:ext cx="5414108" cy="2759808"/>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232021</xdr:colOff>
      <xdr:row>3</xdr:row>
      <xdr:rowOff>122116</xdr:rowOff>
    </xdr:from>
    <xdr:to>
      <xdr:col>8</xdr:col>
      <xdr:colOff>586154</xdr:colOff>
      <xdr:row>18</xdr:row>
      <xdr:rowOff>1</xdr:rowOff>
    </xdr:to>
    <xdr:graphicFrame macro="">
      <xdr:nvGraphicFramePr>
        <xdr:cNvPr id="11" name="Chart 10">
          <a:extLst>
            <a:ext uri="{FF2B5EF4-FFF2-40B4-BE49-F238E27FC236}">
              <a16:creationId xmlns:a16="http://schemas.microsoft.com/office/drawing/2014/main" id="{F90A7859-075D-4D62-B074-0FC6FD6A9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158749</xdr:colOff>
      <xdr:row>3</xdr:row>
      <xdr:rowOff>85481</xdr:rowOff>
    </xdr:from>
    <xdr:to>
      <xdr:col>16</xdr:col>
      <xdr:colOff>36633</xdr:colOff>
      <xdr:row>17</xdr:row>
      <xdr:rowOff>134327</xdr:rowOff>
    </xdr:to>
    <xdr:sp macro="" textlink="">
      <xdr:nvSpPr>
        <xdr:cNvPr id="12" name="Rectangle: Rounded Corners 11">
          <a:extLst>
            <a:ext uri="{FF2B5EF4-FFF2-40B4-BE49-F238E27FC236}">
              <a16:creationId xmlns:a16="http://schemas.microsoft.com/office/drawing/2014/main" id="{89FD55C4-A084-426D-9787-88DC6F1EB2CB}"/>
            </a:ext>
          </a:extLst>
        </xdr:cNvPr>
        <xdr:cNvSpPr/>
      </xdr:nvSpPr>
      <xdr:spPr>
        <a:xfrm>
          <a:off x="5645149" y="656981"/>
          <a:ext cx="4145084" cy="271584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109905</xdr:colOff>
      <xdr:row>3</xdr:row>
      <xdr:rowOff>109904</xdr:rowOff>
    </xdr:from>
    <xdr:to>
      <xdr:col>16</xdr:col>
      <xdr:colOff>36635</xdr:colOff>
      <xdr:row>17</xdr:row>
      <xdr:rowOff>170961</xdr:rowOff>
    </xdr:to>
    <xdr:graphicFrame macro="">
      <xdr:nvGraphicFramePr>
        <xdr:cNvPr id="13" name="Chart 12">
          <a:extLst>
            <a:ext uri="{FF2B5EF4-FFF2-40B4-BE49-F238E27FC236}">
              <a16:creationId xmlns:a16="http://schemas.microsoft.com/office/drawing/2014/main" id="{5A855852-C2F8-4F7E-A715-E89E33851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219808</xdr:colOff>
      <xdr:row>3</xdr:row>
      <xdr:rowOff>85481</xdr:rowOff>
    </xdr:from>
    <xdr:to>
      <xdr:col>22</xdr:col>
      <xdr:colOff>537308</xdr:colOff>
      <xdr:row>17</xdr:row>
      <xdr:rowOff>170962</xdr:rowOff>
    </xdr:to>
    <xdr:sp macro="" textlink="">
      <xdr:nvSpPr>
        <xdr:cNvPr id="14" name="Rectangle: Rounded Corners 13">
          <a:extLst>
            <a:ext uri="{FF2B5EF4-FFF2-40B4-BE49-F238E27FC236}">
              <a16:creationId xmlns:a16="http://schemas.microsoft.com/office/drawing/2014/main" id="{0D0586D9-044E-4BA2-95C2-CAC1D4B8BD38}"/>
            </a:ext>
          </a:extLst>
        </xdr:cNvPr>
        <xdr:cNvSpPr/>
      </xdr:nvSpPr>
      <xdr:spPr>
        <a:xfrm>
          <a:off x="9973408" y="656981"/>
          <a:ext cx="3975100" cy="2752481"/>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16</xdr:col>
      <xdr:colOff>256441</xdr:colOff>
      <xdr:row>3</xdr:row>
      <xdr:rowOff>85481</xdr:rowOff>
    </xdr:from>
    <xdr:to>
      <xdr:col>22</xdr:col>
      <xdr:colOff>561729</xdr:colOff>
      <xdr:row>17</xdr:row>
      <xdr:rowOff>109904</xdr:rowOff>
    </xdr:to>
    <xdr:graphicFrame macro="">
      <xdr:nvGraphicFramePr>
        <xdr:cNvPr id="15" name="Chart 14">
          <a:extLst>
            <a:ext uri="{FF2B5EF4-FFF2-40B4-BE49-F238E27FC236}">
              <a16:creationId xmlns:a16="http://schemas.microsoft.com/office/drawing/2014/main" id="{69C3EDAC-F268-4A38-9061-B9F4C13A7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cy" refreshedDate="45684.316225347226" createdVersion="8" refreshedVersion="8" minRefreshableVersion="3" recordCount="51" xr:uid="{81EE1550-52C8-4BDC-B39F-AF9D9F6BE2CD}">
  <cacheSource type="worksheet">
    <worksheetSource ref="A1:J1048576" sheet="Sheet1"/>
  </cacheSource>
  <cacheFields count="10">
    <cacheField name="Rank" numFmtId="0">
      <sharedItems containsString="0" containsBlank="1" containsNumber="1" containsInteger="1" minValue="1" maxValue="50"/>
    </cacheField>
    <cacheField name="Company" numFmtId="0">
      <sharedItems containsBlank="1" count="51">
        <s v="Transamerica Corporation"/>
        <s v="Ping An Insurance Group"/>
        <s v="ICBC"/>
        <s v="China Construction Bank"/>
        <s v="Agricultural Bank of China"/>
        <s v="China Life Insurance"/>
        <s v="Allianz"/>
        <s v="Bank of China"/>
        <s v="JP Morgan Chase"/>
        <s v="AXA"/>
        <s v="Fannie Mae"/>
        <s v="Life Insurance Corporation of India"/>
        <s v="Generali Group"/>
        <s v="Bank of America"/>
        <s v="Citigroup"/>
        <s v="People's Insurance Company"/>
        <s v="Credit Agricole"/>
        <s v="BNP Paribas"/>
        <s v="HSBC"/>
        <s v="Wells Fargo"/>
        <s v="State Farm"/>
        <s v="Nippon Life"/>
        <s v="Munich Re"/>
        <s v="Dai-ichi Life"/>
        <s v="Banco Santander"/>
        <s v="MetLife"/>
        <s v="Bank of Communications"/>
        <s v="Freddie Mac"/>
        <s v="Legal and General Group"/>
        <s v="Brookfield Assest Management"/>
        <s v="Aviva"/>
        <s v="China Pacific Insurance"/>
        <s v="China Merchants Bank"/>
        <s v="Zurich Insurance Group"/>
        <s v="Manulife Financial"/>
        <s v="Prudential Financial"/>
        <s v="Mitsubishi UFJ Financial Group"/>
        <s v="Prudential"/>
        <s v="StoneX Group Inc"/>
        <s v="Goldman Sachs"/>
        <s v="Industrial Bank"/>
        <s v="Shanghai Pudong Development"/>
        <s v="Morgan Stanley"/>
        <s v="State Bank of India"/>
        <s v="Tokio Marine Holdings"/>
        <s v="AIA Group"/>
        <s v="China Mensheng Banking"/>
        <s v="Power Corporation of Canada"/>
        <s v="Talanx"/>
        <s v="Lloyds Banking Group"/>
        <m/>
      </sharedItems>
    </cacheField>
    <cacheField name="Industry" numFmtId="0">
      <sharedItems containsBlank="1" count="5">
        <s v="Conglomerate"/>
        <s v="Insurance"/>
        <s v="Banking"/>
        <s v="Investment Services"/>
        <m/>
      </sharedItems>
    </cacheField>
    <cacheField name="Revenue in (USD Million)" numFmtId="0">
      <sharedItems containsString="0" containsBlank="1" containsNumber="1" containsInteger="1" minValue="14592" maxValue="245510"/>
    </cacheField>
    <cacheField name="Net Income in (USD Millions)" numFmtId="0">
      <sharedItems containsString="0" containsBlank="1" containsNumber="1" containsInteger="1" minValue="169" maxValue="45783"/>
    </cacheField>
    <cacheField name="Total Assest in (USD Millions)" numFmtId="0">
      <sharedItems containsString="0" containsBlank="1" containsNumber="1" containsInteger="1" minValue="13" maxValue="5110"/>
    </cacheField>
    <cacheField name="Headquarters" numFmtId="0">
      <sharedItems containsBlank="1"/>
    </cacheField>
    <cacheField name="Profit Margin" numFmtId="0">
      <sharedItems containsString="0" containsBlank="1" containsNumber="1" minValue="0.31215944143778052" maxValue="25.046226900226486"/>
    </cacheField>
    <cacheField name="Rank By PM" numFmtId="0">
      <sharedItems containsString="0" containsBlank="1" containsNumber="1" containsInteger="1" minValue="1" maxValue="50"/>
    </cacheField>
    <cacheField name="Revenue-to-Assets Ratio" numFmtId="0">
      <sharedItems containsString="0" containsBlank="1" containsNumber="1" minValue="12.334742180896027" maxValue="4164.5384615384619"/>
    </cacheField>
  </cacheFields>
  <extLst>
    <ext xmlns:x14="http://schemas.microsoft.com/office/spreadsheetml/2009/9/main" uri="{725AE2AE-9491-48be-B2B4-4EB974FC3084}">
      <x14:pivotCacheDefinition pivotCacheId="21223768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cy" refreshedDate="45684.316226388888" createdVersion="8" refreshedVersion="8" minRefreshableVersion="3" recordCount="50" xr:uid="{6225201D-7C0C-4B16-A81F-04AD4DCC6E2C}">
  <cacheSource type="worksheet">
    <worksheetSource ref="B1:I51" sheet="Sheet1"/>
  </cacheSource>
  <cacheFields count="8">
    <cacheField name="Company" numFmtId="0">
      <sharedItems/>
    </cacheField>
    <cacheField name="Industry" numFmtId="0">
      <sharedItems count="4">
        <s v="Conglomerate"/>
        <s v="Insurance"/>
        <s v="Banking"/>
        <s v="Investment Services"/>
      </sharedItems>
    </cacheField>
    <cacheField name="Revenue in (USD Million)" numFmtId="0">
      <sharedItems containsSemiMixedTypes="0" containsString="0" containsNumber="1" containsInteger="1" minValue="14592" maxValue="245510"/>
    </cacheField>
    <cacheField name="Net Income in (USD Millions)" numFmtId="0">
      <sharedItems containsSemiMixedTypes="0" containsString="0" containsNumber="1" containsInteger="1" minValue="169" maxValue="45783"/>
    </cacheField>
    <cacheField name="Total Assest in (USD Millions)" numFmtId="0">
      <sharedItems containsSemiMixedTypes="0" containsString="0" containsNumber="1" containsInteger="1" minValue="13" maxValue="5110"/>
    </cacheField>
    <cacheField name="Headquarters" numFmtId="0">
      <sharedItems count="11">
        <s v="United States"/>
        <s v="China"/>
        <s v="Germany"/>
        <s v="France"/>
        <s v="India"/>
        <s v="Italy"/>
        <s v="United Kingdom"/>
        <s v="Japan"/>
        <s v="Spain"/>
        <s v="Canada"/>
        <s v="Switzerland"/>
      </sharedItems>
    </cacheField>
    <cacheField name="Profit Margin" numFmtId="2">
      <sharedItems containsSemiMixedTypes="0" containsString="0" containsNumber="1" minValue="0.31215944143778052" maxValue="25.046226900226486"/>
    </cacheField>
    <cacheField name="Rank By PM" numFmtId="0">
      <sharedItems containsSemiMixedTypes="0" containsString="0" containsNumber="1" containsInteger="1" minValue="1" maxValue="50"/>
    </cacheField>
  </cacheFields>
  <extLst>
    <ext xmlns:x14="http://schemas.microsoft.com/office/spreadsheetml/2009/9/main" uri="{725AE2AE-9491-48be-B2B4-4EB974FC3084}">
      <x14:pivotCacheDefinition pivotCacheId="160859000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cy" refreshedDate="45684.316227777781" createdVersion="8" refreshedVersion="8" minRefreshableVersion="3" recordCount="20" xr:uid="{717DE1BD-8DF1-438C-BF93-E7019A568B26}">
  <cacheSource type="worksheet">
    <worksheetSource ref="A1:J21" sheet="Sheet2"/>
  </cacheSource>
  <cacheFields count="10">
    <cacheField name="Rank" numFmtId="0">
      <sharedItems containsSemiMixedTypes="0" containsString="0" containsNumber="1" containsInteger="1" minValue="3" maxValue="49"/>
    </cacheField>
    <cacheField name="Company" numFmtId="0">
      <sharedItems count="20">
        <s v="ICBC"/>
        <s v="China Merchants Bank"/>
        <s v="China Construction Bank"/>
        <s v="JP Morgan Chase"/>
        <s v="Morgan Stanley"/>
        <s v="Bank of China"/>
        <s v="Agricultural Bank of China"/>
        <s v="Bank of America"/>
        <s v="Industrial Bank"/>
        <s v="Goldman Sachs"/>
        <s v="China Life Insurance"/>
        <s v="Power Corporation of Canada"/>
        <s v="Tokio Marine Holdings"/>
        <s v="AXA"/>
        <s v="Generali Group"/>
        <s v="Munich Re"/>
        <s v="Talanx"/>
        <s v="Prudential Financial"/>
        <s v="Brookfield Assest Management"/>
        <s v="StoneX Group Inc"/>
      </sharedItems>
    </cacheField>
    <cacheField name="Industry" numFmtId="0">
      <sharedItems/>
    </cacheField>
    <cacheField name="Revenue in (USD Million)" numFmtId="0">
      <sharedItems containsSemiMixedTypes="0" containsString="0" containsNumber="1" containsInteger="1" minValue="46788" maxValue="182794"/>
    </cacheField>
    <cacheField name="Net Income in (USD Millions)" numFmtId="0">
      <sharedItems containsSemiMixedTypes="0" containsString="0" containsNumber="1" containsInteger="1" minValue="169" maxValue="45783"/>
    </cacheField>
    <cacheField name="Total Assest in (USD Millions)" numFmtId="0">
      <sharedItems containsSemiMixedTypes="0" containsString="0" containsNumber="1" containsInteger="1" minValue="13" maxValue="5110"/>
    </cacheField>
    <cacheField name="Headquarters" numFmtId="0">
      <sharedItems/>
    </cacheField>
    <cacheField name="Profit Margin" numFmtId="2">
      <sharedItems containsSemiMixedTypes="0" containsString="0" containsNumber="1" minValue="0.31215944143778052" maxValue="25.046226900226486"/>
    </cacheField>
    <cacheField name="Rank By PM" numFmtId="0">
      <sharedItems containsSemiMixedTypes="0" containsString="0" containsNumber="1" containsInteger="1" minValue="1" maxValue="50"/>
    </cacheField>
    <cacheField name="Level" numFmtId="0">
      <sharedItems count="2">
        <s v="Top 10"/>
        <s v="Bottom 10"/>
      </sharedItems>
    </cacheField>
  </cacheFields>
  <extLst>
    <ext xmlns:x14="http://schemas.microsoft.com/office/spreadsheetml/2009/9/main" uri="{725AE2AE-9491-48be-B2B4-4EB974FC3084}">
      <x14:pivotCacheDefinition pivotCacheId="384862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1"/>
    <x v="0"/>
    <x v="0"/>
    <n v="245510"/>
    <n v="42521"/>
    <n v="873"/>
    <s v="United States"/>
    <n v="17.319457455908111"/>
    <n v="11"/>
    <n v="281.22565864833905"/>
  </r>
  <r>
    <n v="2"/>
    <x v="1"/>
    <x v="1"/>
    <n v="191509"/>
    <n v="20738"/>
    <n v="1460"/>
    <s v="China"/>
    <n v="10.828733897623611"/>
    <n v="21"/>
    <n v="131.17054794520547"/>
  </r>
  <r>
    <n v="3"/>
    <x v="2"/>
    <x v="2"/>
    <n v="182794"/>
    <n v="45783"/>
    <n v="5110"/>
    <s v="China"/>
    <n v="25.046226900226486"/>
    <n v="1"/>
    <n v="35.771819960861059"/>
  </r>
  <r>
    <n v="4"/>
    <x v="3"/>
    <x v="2"/>
    <n v="172000"/>
    <n v="39282"/>
    <n v="4311"/>
    <s v="China"/>
    <n v="22.838372093023256"/>
    <n v="3"/>
    <n v="39.897935513801905"/>
  </r>
  <r>
    <n v="5"/>
    <x v="4"/>
    <x v="2"/>
    <n v="153884"/>
    <n v="31293"/>
    <n v="4169"/>
    <s v="China"/>
    <n v="20.335447479919942"/>
    <n v="7"/>
    <n v="36.911489565843127"/>
  </r>
  <r>
    <n v="6"/>
    <x v="5"/>
    <x v="1"/>
    <n v="144589"/>
    <n v="4648"/>
    <n v="776"/>
    <s v="China"/>
    <n v="3.2146290520025724"/>
    <n v="41"/>
    <n v="186.32603092783506"/>
  </r>
  <r>
    <n v="7"/>
    <x v="6"/>
    <x v="1"/>
    <n v="136173"/>
    <n v="7756"/>
    <n v="1297"/>
    <s v="Germany"/>
    <n v="5.6956959162242145"/>
    <n v="31"/>
    <n v="104.99074787972243"/>
  </r>
  <r>
    <n v="8"/>
    <x v="7"/>
    <x v="2"/>
    <n v="134045"/>
    <n v="27952"/>
    <n v="3739"/>
    <s v="China"/>
    <n v="20.85269872057891"/>
    <n v="6"/>
    <n v="35.850494784701795"/>
  </r>
  <r>
    <n v="9"/>
    <x v="8"/>
    <x v="2"/>
    <n v="129503"/>
    <n v="29131"/>
    <n v="3386"/>
    <s v="United States"/>
    <n v="22.494459587808777"/>
    <n v="4"/>
    <n v="38.246603662138213"/>
  </r>
  <r>
    <n v="10"/>
    <x v="9"/>
    <x v="1"/>
    <n v="128011"/>
    <n v="3605"/>
    <n v="984"/>
    <s v="France"/>
    <n v="2.8161642358859784"/>
    <n v="44"/>
    <n v="130.09247967479675"/>
  </r>
  <r>
    <n v="11"/>
    <x v="10"/>
    <x v="3"/>
    <n v="106437"/>
    <n v="11805"/>
    <n v="3985"/>
    <s v="United States"/>
    <n v="11.091067955692099"/>
    <n v="19"/>
    <n v="26.709410288582184"/>
  </r>
  <r>
    <n v="12"/>
    <x v="11"/>
    <x v="1"/>
    <n v="102851"/>
    <n v="4954"/>
    <n v="630"/>
    <s v="India"/>
    <n v="4.8166765515162711"/>
    <n v="32"/>
    <n v="163.25555555555556"/>
  </r>
  <r>
    <n v="13"/>
    <x v="12"/>
    <x v="1"/>
    <n v="97128"/>
    <n v="1987"/>
    <n v="667"/>
    <s v="Italy"/>
    <n v="2.0457540565027594"/>
    <n v="45"/>
    <n v="145.61919040479759"/>
  </r>
  <r>
    <n v="14"/>
    <x v="13"/>
    <x v="2"/>
    <n v="93753"/>
    <n v="17894"/>
    <n v="2819"/>
    <s v="United States"/>
    <n v="19.08632257101106"/>
    <n v="8"/>
    <n v="33.257538134090105"/>
  </r>
  <r>
    <n v="15"/>
    <x v="14"/>
    <x v="2"/>
    <n v="88839"/>
    <n v="11047"/>
    <n v="2260"/>
    <s v="United States"/>
    <n v="12.434854061842209"/>
    <n v="17"/>
    <n v="39.309292035398229"/>
  </r>
  <r>
    <n v="16"/>
    <x v="15"/>
    <x v="1"/>
    <n v="84290"/>
    <n v="2903"/>
    <n v="192"/>
    <s v="China"/>
    <n v="3.4440621663305255"/>
    <n v="39"/>
    <n v="439.01041666666669"/>
  </r>
  <r>
    <n v="17"/>
    <x v="16"/>
    <x v="2"/>
    <n v="82958"/>
    <n v="3067"/>
    <n v="2399"/>
    <s v="France"/>
    <n v="3.6970515200462883"/>
    <n v="38"/>
    <n v="34.580241767403088"/>
  </r>
  <r>
    <n v="18"/>
    <x v="17"/>
    <x v="2"/>
    <n v="81632"/>
    <n v="8052"/>
    <n v="3045"/>
    <s v="France"/>
    <n v="9.8637789102312823"/>
    <n v="23"/>
    <n v="26.808538587848933"/>
  </r>
  <r>
    <n v="19"/>
    <x v="18"/>
    <x v="2"/>
    <n v="80429"/>
    <n v="5229"/>
    <n v="2984"/>
    <s v="United Kingdom"/>
    <n v="6.5013863158810876"/>
    <n v="26"/>
    <n v="26.953418230563003"/>
  </r>
  <r>
    <n v="20"/>
    <x v="19"/>
    <x v="2"/>
    <n v="80303"/>
    <n v="3301"/>
    <n v="1955"/>
    <s v="United States"/>
    <n v="4.1106807964833196"/>
    <n v="35"/>
    <n v="41.075703324808181"/>
  </r>
  <r>
    <n v="21"/>
    <x v="20"/>
    <x v="1"/>
    <n v="78898"/>
    <n v="3738"/>
    <n v="299"/>
    <s v="United States"/>
    <n v="4.7377626809298077"/>
    <n v="33"/>
    <n v="263.87290969899664"/>
  </r>
  <r>
    <n v="22"/>
    <x v="21"/>
    <x v="1"/>
    <n v="76984"/>
    <n v="3127"/>
    <n v="773"/>
    <s v="Japan"/>
    <n v="4.0618829886729717"/>
    <n v="36"/>
    <n v="99.591203104786544"/>
  </r>
  <r>
    <n v="23"/>
    <x v="22"/>
    <x v="1"/>
    <n v="74074"/>
    <n v="1379"/>
    <n v="364"/>
    <s v="Germany"/>
    <n v="1.8616518616518616"/>
    <n v="46"/>
    <n v="203.5"/>
  </r>
  <r>
    <n v="24"/>
    <x v="23"/>
    <x v="1"/>
    <n v="73841"/>
    <n v="3431"/>
    <n v="574"/>
    <s v="Japan"/>
    <n v="4.6464701182270014"/>
    <n v="34"/>
    <n v="128.64285714285714"/>
  </r>
  <r>
    <n v="25"/>
    <x v="24"/>
    <x v="2"/>
    <n v="73630"/>
    <n v="9639"/>
    <n v="1845"/>
    <s v="Spain"/>
    <n v="13.091131332337364"/>
    <n v="14"/>
    <n v="39.907859078590789"/>
  </r>
  <r>
    <n v="26"/>
    <x v="25"/>
    <x v="1"/>
    <n v="67842"/>
    <n v="5407"/>
    <n v="795"/>
    <s v="United States"/>
    <n v="7.9699890923027041"/>
    <n v="24"/>
    <n v="85.335849056603777"/>
  </r>
  <r>
    <n v="27"/>
    <x v="26"/>
    <x v="2"/>
    <n v="67605"/>
    <n v="11409"/>
    <n v="1639"/>
    <s v="China"/>
    <n v="16.875970712225428"/>
    <n v="12"/>
    <n v="41.247712019524101"/>
  </r>
  <r>
    <n v="28"/>
    <x v="27"/>
    <x v="3"/>
    <n v="66228"/>
    <n v="7326"/>
    <n v="2627"/>
    <s v="United States"/>
    <n v="11.061786555535424"/>
    <n v="20"/>
    <n v="25.210506280928815"/>
  </r>
  <r>
    <n v="29"/>
    <x v="28"/>
    <x v="1"/>
    <n v="63324"/>
    <n v="2061"/>
    <n v="779"/>
    <s v="United Kingdom"/>
    <n v="3.2546901648664015"/>
    <n v="40"/>
    <n v="81.288831835686779"/>
  </r>
  <r>
    <n v="30"/>
    <x v="29"/>
    <x v="3"/>
    <n v="62752"/>
    <n v="448"/>
    <n v="343"/>
    <s v="Canada"/>
    <n v="0.71392146863844974"/>
    <n v="49"/>
    <n v="182.95043731778426"/>
  </r>
  <r>
    <n v="31"/>
    <x v="30"/>
    <x v="1"/>
    <n v="62579"/>
    <n v="3588"/>
    <n v="655"/>
    <s v="United Kingdom"/>
    <n v="5.7335527892743574"/>
    <n v="30"/>
    <n v="95.540458015267177"/>
  </r>
  <r>
    <n v="32"/>
    <x v="31"/>
    <x v="1"/>
    <n v="61185"/>
    <n v="3562"/>
    <n v="271"/>
    <s v="China"/>
    <n v="5.8216883223012177"/>
    <n v="28"/>
    <n v="225.7749077490775"/>
  </r>
  <r>
    <n v="33"/>
    <x v="32"/>
    <x v="2"/>
    <n v="60433"/>
    <n v="14107"/>
    <n v="1281"/>
    <s v="China"/>
    <n v="23.343206526235665"/>
    <n v="2"/>
    <n v="47.176424668227945"/>
  </r>
  <r>
    <n v="34"/>
    <x v="33"/>
    <x v="1"/>
    <n v="59001"/>
    <n v="3834"/>
    <n v="439"/>
    <s v="Switzerland"/>
    <n v="6.4981949458483745"/>
    <n v="27"/>
    <n v="134.39863325740319"/>
  </r>
  <r>
    <n v="35"/>
    <x v="34"/>
    <x v="1"/>
    <n v="58840"/>
    <n v="4377"/>
    <n v="691"/>
    <s v="Canada"/>
    <n v="7.4388171312032627"/>
    <n v="25"/>
    <n v="85.151953690303912"/>
  </r>
  <r>
    <n v="36"/>
    <x v="35"/>
    <x v="1"/>
    <n v="57033"/>
    <n v="448"/>
    <n v="940"/>
    <s v="United States"/>
    <n v="0.78551014325039892"/>
    <n v="48"/>
    <n v="60.673404255319149"/>
  </r>
  <r>
    <n v="37"/>
    <x v="36"/>
    <x v="2"/>
    <n v="56838"/>
    <n v="7329"/>
    <n v="3250"/>
    <s v="Japan"/>
    <n v="12.894542383616594"/>
    <n v="16"/>
    <n v="17.488615384615386"/>
  </r>
  <r>
    <n v="38"/>
    <x v="37"/>
    <x v="1"/>
    <n v="55973"/>
    <n v="2118"/>
    <n v="516"/>
    <s v="United Kingdom"/>
    <n v="3.7839672699337181"/>
    <n v="37"/>
    <n v="108.47480620155039"/>
  </r>
  <r>
    <n v="39"/>
    <x v="38"/>
    <x v="3"/>
    <n v="54139"/>
    <n v="169"/>
    <n v="13"/>
    <s v="United States"/>
    <n v="0.31215944143778052"/>
    <n v="50"/>
    <n v="4164.5384615384619"/>
  </r>
  <r>
    <n v="40"/>
    <x v="39"/>
    <x v="3"/>
    <n v="53498"/>
    <n v="9459"/>
    <n v="1163"/>
    <s v="United States"/>
    <n v="17.681034805039442"/>
    <n v="10"/>
    <n v="46"/>
  </r>
  <r>
    <n v="41"/>
    <x v="40"/>
    <x v="2"/>
    <n v="53313"/>
    <n v="9655"/>
    <n v="1209"/>
    <s v="China"/>
    <n v="18.110029448727328"/>
    <n v="9"/>
    <n v="44.096774193548384"/>
  </r>
  <r>
    <n v="42"/>
    <x v="41"/>
    <x v="2"/>
    <n v="52628"/>
    <n v="8443"/>
    <n v="1219"/>
    <s v="China"/>
    <n v="16.042790909781864"/>
    <n v="13"/>
    <n v="43.173092698933552"/>
  </r>
  <r>
    <n v="43"/>
    <x v="42"/>
    <x v="3"/>
    <n v="52047"/>
    <n v="10996"/>
    <n v="1115"/>
    <s v="United States"/>
    <n v="21.127058235825309"/>
    <n v="5"/>
    <n v="46.678923766816141"/>
  </r>
  <r>
    <n v="44"/>
    <x v="43"/>
    <x v="2"/>
    <n v="51919"/>
    <n v="3018"/>
    <n v="662"/>
    <s v="India"/>
    <n v="5.8129008648086442"/>
    <n v="29"/>
    <n v="78.427492447129907"/>
  </r>
  <r>
    <n v="45"/>
    <x v="44"/>
    <x v="1"/>
    <n v="51516"/>
    <n v="1526"/>
    <n v="232"/>
    <s v="Japan"/>
    <n v="2.9621865051634444"/>
    <n v="43"/>
    <n v="222.05172413793105"/>
  </r>
  <r>
    <n v="46"/>
    <x v="45"/>
    <x v="1"/>
    <n v="50359"/>
    <n v="5779"/>
    <n v="326"/>
    <s v="China"/>
    <n v="11.475605154987193"/>
    <n v="18"/>
    <n v="154.47546012269939"/>
  </r>
  <r>
    <n v="47"/>
    <x v="46"/>
    <x v="2"/>
    <n v="49076"/>
    <n v="4972"/>
    <n v="1065"/>
    <s v="China"/>
    <n v="10.131225038715462"/>
    <n v="22"/>
    <n v="46.080751173708919"/>
  </r>
  <r>
    <n v="48"/>
    <x v="47"/>
    <x v="1"/>
    <n v="48183"/>
    <n v="1525"/>
    <n v="493"/>
    <s v="Canada"/>
    <n v="3.1650167071373718"/>
    <n v="42"/>
    <n v="97.734279918864104"/>
  </r>
  <r>
    <n v="49"/>
    <x v="48"/>
    <x v="1"/>
    <n v="46788"/>
    <n v="766"/>
    <n v="221"/>
    <s v="Germany"/>
    <n v="1.6371719244250662"/>
    <n v="47"/>
    <n v="211.71040723981901"/>
  </r>
  <r>
    <n v="50"/>
    <x v="49"/>
    <x v="2"/>
    <n v="14592"/>
    <n v="1882"/>
    <n v="1183"/>
    <s v="United Kingdom"/>
    <n v="12.897478070175438"/>
    <n v="15"/>
    <n v="12.334742180896027"/>
  </r>
  <r>
    <m/>
    <x v="50"/>
    <x v="4"/>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Transamerica Corporation"/>
    <x v="0"/>
    <n v="245510"/>
    <n v="42521"/>
    <n v="873"/>
    <x v="0"/>
    <n v="17.319457455908111"/>
    <n v="11"/>
  </r>
  <r>
    <s v="Ping An Insurance Group"/>
    <x v="1"/>
    <n v="191509"/>
    <n v="20738"/>
    <n v="1460"/>
    <x v="1"/>
    <n v="10.828733897623611"/>
    <n v="21"/>
  </r>
  <r>
    <s v="ICBC"/>
    <x v="2"/>
    <n v="182794"/>
    <n v="45783"/>
    <n v="5110"/>
    <x v="1"/>
    <n v="25.046226900226486"/>
    <n v="1"/>
  </r>
  <r>
    <s v="China Construction Bank"/>
    <x v="2"/>
    <n v="172000"/>
    <n v="39282"/>
    <n v="4311"/>
    <x v="1"/>
    <n v="22.838372093023256"/>
    <n v="3"/>
  </r>
  <r>
    <s v="Agricultural Bank of China"/>
    <x v="2"/>
    <n v="153884"/>
    <n v="31293"/>
    <n v="4169"/>
    <x v="1"/>
    <n v="20.335447479919942"/>
    <n v="7"/>
  </r>
  <r>
    <s v="China Life Insurance"/>
    <x v="1"/>
    <n v="144589"/>
    <n v="4648"/>
    <n v="776"/>
    <x v="1"/>
    <n v="3.2146290520025724"/>
    <n v="41"/>
  </r>
  <r>
    <s v="Allianz"/>
    <x v="1"/>
    <n v="136173"/>
    <n v="7756"/>
    <n v="1297"/>
    <x v="2"/>
    <n v="5.6956959162242145"/>
    <n v="31"/>
  </r>
  <r>
    <s v="Bank of China"/>
    <x v="2"/>
    <n v="134045"/>
    <n v="27952"/>
    <n v="3739"/>
    <x v="1"/>
    <n v="20.85269872057891"/>
    <n v="6"/>
  </r>
  <r>
    <s v="JP Morgan Chase"/>
    <x v="2"/>
    <n v="129503"/>
    <n v="29131"/>
    <n v="3386"/>
    <x v="0"/>
    <n v="22.494459587808777"/>
    <n v="4"/>
  </r>
  <r>
    <s v="AXA"/>
    <x v="1"/>
    <n v="128011"/>
    <n v="3605"/>
    <n v="984"/>
    <x v="3"/>
    <n v="2.8161642358859784"/>
    <n v="44"/>
  </r>
  <r>
    <s v="Fannie Mae"/>
    <x v="3"/>
    <n v="106437"/>
    <n v="11805"/>
    <n v="3985"/>
    <x v="0"/>
    <n v="11.091067955692099"/>
    <n v="19"/>
  </r>
  <r>
    <s v="Life Insurance Corporation of India"/>
    <x v="1"/>
    <n v="102851"/>
    <n v="4954"/>
    <n v="630"/>
    <x v="4"/>
    <n v="4.8166765515162711"/>
    <n v="32"/>
  </r>
  <r>
    <s v="Generali Group"/>
    <x v="1"/>
    <n v="97128"/>
    <n v="1987"/>
    <n v="667"/>
    <x v="5"/>
    <n v="2.0457540565027594"/>
    <n v="45"/>
  </r>
  <r>
    <s v="Bank of America"/>
    <x v="2"/>
    <n v="93753"/>
    <n v="17894"/>
    <n v="2819"/>
    <x v="0"/>
    <n v="19.08632257101106"/>
    <n v="8"/>
  </r>
  <r>
    <s v="Citigroup"/>
    <x v="2"/>
    <n v="88839"/>
    <n v="11047"/>
    <n v="2260"/>
    <x v="0"/>
    <n v="12.434854061842209"/>
    <n v="17"/>
  </r>
  <r>
    <s v="People's Insurance Company"/>
    <x v="1"/>
    <n v="84290"/>
    <n v="2903"/>
    <n v="192"/>
    <x v="1"/>
    <n v="3.4440621663305255"/>
    <n v="39"/>
  </r>
  <r>
    <s v="Credit Agricole"/>
    <x v="2"/>
    <n v="82958"/>
    <n v="3067"/>
    <n v="2399"/>
    <x v="3"/>
    <n v="3.6970515200462883"/>
    <n v="38"/>
  </r>
  <r>
    <s v="BNP Paribas"/>
    <x v="2"/>
    <n v="81632"/>
    <n v="8052"/>
    <n v="3045"/>
    <x v="3"/>
    <n v="9.8637789102312823"/>
    <n v="23"/>
  </r>
  <r>
    <s v="HSBC"/>
    <x v="2"/>
    <n v="80429"/>
    <n v="5229"/>
    <n v="2984"/>
    <x v="6"/>
    <n v="6.5013863158810876"/>
    <n v="26"/>
  </r>
  <r>
    <s v="Wells Fargo"/>
    <x v="2"/>
    <n v="80303"/>
    <n v="3301"/>
    <n v="1955"/>
    <x v="0"/>
    <n v="4.1106807964833196"/>
    <n v="35"/>
  </r>
  <r>
    <s v="State Farm"/>
    <x v="1"/>
    <n v="78898"/>
    <n v="3738"/>
    <n v="299"/>
    <x v="0"/>
    <n v="4.7377626809298077"/>
    <n v="33"/>
  </r>
  <r>
    <s v="Nippon Life"/>
    <x v="1"/>
    <n v="76984"/>
    <n v="3127"/>
    <n v="773"/>
    <x v="7"/>
    <n v="4.0618829886729717"/>
    <n v="36"/>
  </r>
  <r>
    <s v="Munich Re"/>
    <x v="1"/>
    <n v="74074"/>
    <n v="1379"/>
    <n v="364"/>
    <x v="2"/>
    <n v="1.8616518616518616"/>
    <n v="46"/>
  </r>
  <r>
    <s v="Dai-ichi Life"/>
    <x v="1"/>
    <n v="73841"/>
    <n v="3431"/>
    <n v="574"/>
    <x v="7"/>
    <n v="4.6464701182270014"/>
    <n v="34"/>
  </r>
  <r>
    <s v="Banco Santander"/>
    <x v="2"/>
    <n v="73630"/>
    <n v="9639"/>
    <n v="1845"/>
    <x v="8"/>
    <n v="13.091131332337364"/>
    <n v="14"/>
  </r>
  <r>
    <s v="MetLife"/>
    <x v="1"/>
    <n v="67842"/>
    <n v="5407"/>
    <n v="795"/>
    <x v="0"/>
    <n v="7.9699890923027041"/>
    <n v="24"/>
  </r>
  <r>
    <s v="Bank of Communications"/>
    <x v="2"/>
    <n v="67605"/>
    <n v="11409"/>
    <n v="1639"/>
    <x v="1"/>
    <n v="16.875970712225428"/>
    <n v="12"/>
  </r>
  <r>
    <s v="Freddie Mac"/>
    <x v="3"/>
    <n v="66228"/>
    <n v="7326"/>
    <n v="2627"/>
    <x v="0"/>
    <n v="11.061786555535424"/>
    <n v="20"/>
  </r>
  <r>
    <s v="Legal and General Group"/>
    <x v="1"/>
    <n v="63324"/>
    <n v="2061"/>
    <n v="779"/>
    <x v="6"/>
    <n v="3.2546901648664015"/>
    <n v="40"/>
  </r>
  <r>
    <s v="Brookfield Assest Management"/>
    <x v="3"/>
    <n v="62752"/>
    <n v="448"/>
    <n v="343"/>
    <x v="9"/>
    <n v="0.71392146863844974"/>
    <n v="49"/>
  </r>
  <r>
    <s v="Aviva"/>
    <x v="1"/>
    <n v="62579"/>
    <n v="3588"/>
    <n v="655"/>
    <x v="6"/>
    <n v="5.7335527892743574"/>
    <n v="30"/>
  </r>
  <r>
    <s v="China Pacific Insurance"/>
    <x v="1"/>
    <n v="61185"/>
    <n v="3562"/>
    <n v="271"/>
    <x v="1"/>
    <n v="5.8216883223012177"/>
    <n v="28"/>
  </r>
  <r>
    <s v="China Merchants Bank"/>
    <x v="2"/>
    <n v="60433"/>
    <n v="14107"/>
    <n v="1281"/>
    <x v="1"/>
    <n v="23.343206526235665"/>
    <n v="2"/>
  </r>
  <r>
    <s v="Zurich Insurance Group"/>
    <x v="1"/>
    <n v="59001"/>
    <n v="3834"/>
    <n v="439"/>
    <x v="10"/>
    <n v="6.4981949458483745"/>
    <n v="27"/>
  </r>
  <r>
    <s v="Manulife Financial"/>
    <x v="1"/>
    <n v="58840"/>
    <n v="4377"/>
    <n v="691"/>
    <x v="9"/>
    <n v="7.4388171312032627"/>
    <n v="25"/>
  </r>
  <r>
    <s v="Prudential Financial"/>
    <x v="1"/>
    <n v="57033"/>
    <n v="448"/>
    <n v="940"/>
    <x v="0"/>
    <n v="0.78551014325039892"/>
    <n v="48"/>
  </r>
  <r>
    <s v="Mitsubishi UFJ Financial Group"/>
    <x v="2"/>
    <n v="56838"/>
    <n v="7329"/>
    <n v="3250"/>
    <x v="7"/>
    <n v="12.894542383616594"/>
    <n v="16"/>
  </r>
  <r>
    <s v="Prudential"/>
    <x v="1"/>
    <n v="55973"/>
    <n v="2118"/>
    <n v="516"/>
    <x v="6"/>
    <n v="3.7839672699337181"/>
    <n v="37"/>
  </r>
  <r>
    <s v="StoneX Group Inc"/>
    <x v="3"/>
    <n v="54139"/>
    <n v="169"/>
    <n v="13"/>
    <x v="0"/>
    <n v="0.31215944143778052"/>
    <n v="50"/>
  </r>
  <r>
    <s v="Goldman Sachs"/>
    <x v="3"/>
    <n v="53498"/>
    <n v="9459"/>
    <n v="1163"/>
    <x v="0"/>
    <n v="17.681034805039442"/>
    <n v="10"/>
  </r>
  <r>
    <s v="Industrial Bank"/>
    <x v="2"/>
    <n v="53313"/>
    <n v="9655"/>
    <n v="1209"/>
    <x v="1"/>
    <n v="18.110029448727328"/>
    <n v="9"/>
  </r>
  <r>
    <s v="Shanghai Pudong Development"/>
    <x v="2"/>
    <n v="52628"/>
    <n v="8443"/>
    <n v="1219"/>
    <x v="1"/>
    <n v="16.042790909781864"/>
    <n v="13"/>
  </r>
  <r>
    <s v="Morgan Stanley"/>
    <x v="3"/>
    <n v="52047"/>
    <n v="10996"/>
    <n v="1115"/>
    <x v="0"/>
    <n v="21.127058235825309"/>
    <n v="5"/>
  </r>
  <r>
    <s v="State Bank of India"/>
    <x v="2"/>
    <n v="51919"/>
    <n v="3018"/>
    <n v="662"/>
    <x v="4"/>
    <n v="5.8129008648086442"/>
    <n v="29"/>
  </r>
  <r>
    <s v="Tokio Marine Holdings"/>
    <x v="1"/>
    <n v="51516"/>
    <n v="1526"/>
    <n v="232"/>
    <x v="7"/>
    <n v="2.9621865051634444"/>
    <n v="43"/>
  </r>
  <r>
    <s v="AIA Group"/>
    <x v="1"/>
    <n v="50359"/>
    <n v="5779"/>
    <n v="326"/>
    <x v="1"/>
    <n v="11.475605154987193"/>
    <n v="18"/>
  </r>
  <r>
    <s v="China Mensheng Banking"/>
    <x v="2"/>
    <n v="49076"/>
    <n v="4972"/>
    <n v="1065"/>
    <x v="1"/>
    <n v="10.131225038715462"/>
    <n v="22"/>
  </r>
  <r>
    <s v="Power Corporation of Canada"/>
    <x v="1"/>
    <n v="48183"/>
    <n v="1525"/>
    <n v="493"/>
    <x v="9"/>
    <n v="3.1650167071373718"/>
    <n v="42"/>
  </r>
  <r>
    <s v="Talanx"/>
    <x v="1"/>
    <n v="46788"/>
    <n v="766"/>
    <n v="221"/>
    <x v="2"/>
    <n v="1.6371719244250662"/>
    <n v="47"/>
  </r>
  <r>
    <s v="Lloyds Banking Group"/>
    <x v="2"/>
    <n v="14592"/>
    <n v="1882"/>
    <n v="1183"/>
    <x v="6"/>
    <n v="12.897478070175438"/>
    <n v="1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3"/>
    <x v="0"/>
    <s v="Banking"/>
    <n v="182794"/>
    <n v="45783"/>
    <n v="5110"/>
    <s v="China"/>
    <n v="25.046226900226486"/>
    <n v="1"/>
    <x v="0"/>
  </r>
  <r>
    <n v="33"/>
    <x v="1"/>
    <s v="Banking"/>
    <n v="60433"/>
    <n v="14107"/>
    <n v="1281"/>
    <s v="China"/>
    <n v="23.343206526235665"/>
    <n v="2"/>
    <x v="0"/>
  </r>
  <r>
    <n v="4"/>
    <x v="2"/>
    <s v="Banking"/>
    <n v="172000"/>
    <n v="39282"/>
    <n v="4311"/>
    <s v="China"/>
    <n v="22.838372093023256"/>
    <n v="3"/>
    <x v="0"/>
  </r>
  <r>
    <n v="9"/>
    <x v="3"/>
    <s v="Banking"/>
    <n v="129503"/>
    <n v="29131"/>
    <n v="3386"/>
    <s v="United States"/>
    <n v="22.494459587808777"/>
    <n v="4"/>
    <x v="0"/>
  </r>
  <r>
    <n v="43"/>
    <x v="4"/>
    <s v="Investment Services"/>
    <n v="52047"/>
    <n v="10996"/>
    <n v="1115"/>
    <s v="United States"/>
    <n v="21.127058235825309"/>
    <n v="5"/>
    <x v="0"/>
  </r>
  <r>
    <n v="8"/>
    <x v="5"/>
    <s v="Banking"/>
    <n v="134045"/>
    <n v="27952"/>
    <n v="3739"/>
    <s v="China"/>
    <n v="20.85269872057891"/>
    <n v="6"/>
    <x v="0"/>
  </r>
  <r>
    <n v="5"/>
    <x v="6"/>
    <s v="Banking"/>
    <n v="153884"/>
    <n v="31293"/>
    <n v="4169"/>
    <s v="China"/>
    <n v="20.335447479919942"/>
    <n v="7"/>
    <x v="0"/>
  </r>
  <r>
    <n v="14"/>
    <x v="7"/>
    <s v="Banking"/>
    <n v="93753"/>
    <n v="17894"/>
    <n v="2819"/>
    <s v="United States"/>
    <n v="19.08632257101106"/>
    <n v="8"/>
    <x v="0"/>
  </r>
  <r>
    <n v="41"/>
    <x v="8"/>
    <s v="Banking"/>
    <n v="53313"/>
    <n v="9655"/>
    <n v="1209"/>
    <s v="China"/>
    <n v="18.110029448727328"/>
    <n v="9"/>
    <x v="0"/>
  </r>
  <r>
    <n v="40"/>
    <x v="9"/>
    <s v="Investment Services"/>
    <n v="53498"/>
    <n v="9459"/>
    <n v="1163"/>
    <s v="United States"/>
    <n v="17.681034805039442"/>
    <n v="10"/>
    <x v="0"/>
  </r>
  <r>
    <n v="6"/>
    <x v="10"/>
    <s v="Insurance"/>
    <n v="144589"/>
    <n v="4648"/>
    <n v="776"/>
    <s v="China"/>
    <n v="3.2146290520025724"/>
    <n v="41"/>
    <x v="1"/>
  </r>
  <r>
    <n v="48"/>
    <x v="11"/>
    <s v="Insurance"/>
    <n v="48183"/>
    <n v="1525"/>
    <n v="493"/>
    <s v="Canada"/>
    <n v="3.1650167071373718"/>
    <n v="42"/>
    <x v="1"/>
  </r>
  <r>
    <n v="45"/>
    <x v="12"/>
    <s v="Insurance"/>
    <n v="51516"/>
    <n v="1526"/>
    <n v="232"/>
    <s v="Japan"/>
    <n v="2.9621865051634444"/>
    <n v="43"/>
    <x v="1"/>
  </r>
  <r>
    <n v="10"/>
    <x v="13"/>
    <s v="Insurance"/>
    <n v="128011"/>
    <n v="3605"/>
    <n v="984"/>
    <s v="France"/>
    <n v="2.8161642358859784"/>
    <n v="44"/>
    <x v="1"/>
  </r>
  <r>
    <n v="13"/>
    <x v="14"/>
    <s v="Insurance"/>
    <n v="97128"/>
    <n v="1987"/>
    <n v="667"/>
    <s v="Italy"/>
    <n v="2.0457540565027594"/>
    <n v="45"/>
    <x v="1"/>
  </r>
  <r>
    <n v="23"/>
    <x v="15"/>
    <s v="Insurance"/>
    <n v="74074"/>
    <n v="1379"/>
    <n v="364"/>
    <s v="Germany"/>
    <n v="1.8616518616518616"/>
    <n v="46"/>
    <x v="1"/>
  </r>
  <r>
    <n v="49"/>
    <x v="16"/>
    <s v="Insurance"/>
    <n v="46788"/>
    <n v="766"/>
    <n v="221"/>
    <s v="Germany"/>
    <n v="1.6371719244250662"/>
    <n v="47"/>
    <x v="1"/>
  </r>
  <r>
    <n v="36"/>
    <x v="17"/>
    <s v="Insurance"/>
    <n v="57033"/>
    <n v="448"/>
    <n v="940"/>
    <s v="United States"/>
    <n v="0.78551014325039892"/>
    <n v="48"/>
    <x v="1"/>
  </r>
  <r>
    <n v="30"/>
    <x v="18"/>
    <s v="Investment Services"/>
    <n v="62752"/>
    <n v="448"/>
    <n v="343"/>
    <s v="Canada"/>
    <n v="0.71392146863844974"/>
    <n v="49"/>
    <x v="1"/>
  </r>
  <r>
    <n v="39"/>
    <x v="19"/>
    <s v="Investment Services"/>
    <n v="54139"/>
    <n v="169"/>
    <n v="13"/>
    <s v="United States"/>
    <n v="0.31215944143778052"/>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27687D-31B5-4AC8-8FE3-455C67BEBD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10">
    <pivotField showAll="0"/>
    <pivotField showAll="0"/>
    <pivotField axis="axisRow" showAll="0" sortType="descending">
      <items count="6">
        <item x="2"/>
        <item x="0"/>
        <item x="1"/>
        <item x="3"/>
        <item h="1" x="4"/>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pivotField dataField="1" showAll="0"/>
    <pivotField showAll="0"/>
    <pivotField showAll="0"/>
  </pivotFields>
  <rowFields count="1">
    <field x="2"/>
  </rowFields>
  <rowItems count="5">
    <i>
      <x v="1"/>
    </i>
    <i>
      <x/>
    </i>
    <i>
      <x v="3"/>
    </i>
    <i>
      <x v="2"/>
    </i>
    <i t="grand">
      <x/>
    </i>
  </rowItems>
  <colFields count="1">
    <field x="-2"/>
  </colFields>
  <colItems count="2">
    <i>
      <x/>
    </i>
    <i i="1">
      <x v="1"/>
    </i>
  </colItems>
  <dataFields count="2">
    <dataField name="Average of Total Assest in (USD Millions)" fld="5" subtotal="average" baseField="2" baseItem="0"/>
    <dataField name="Average of Profit Margin" fld="7" subtotal="average" baseField="2" baseItem="0"/>
  </dataFields>
  <formats count="8">
    <format dxfId="10">
      <pivotArea collapsedLevelsAreSubtotals="1" fieldPosition="0">
        <references count="2">
          <reference field="4294967294" count="1" selected="0">
            <x v="1"/>
          </reference>
          <reference field="2" count="1">
            <x v="0"/>
          </reference>
        </references>
      </pivotArea>
    </format>
    <format dxfId="9">
      <pivotArea collapsedLevelsAreSubtotals="1" fieldPosition="0">
        <references count="2">
          <reference field="4294967294" count="1" selected="0">
            <x v="1"/>
          </reference>
          <reference field="2" count="1">
            <x v="1"/>
          </reference>
        </references>
      </pivotArea>
    </format>
    <format dxfId="8">
      <pivotArea collapsedLevelsAreSubtotals="1" fieldPosition="0">
        <references count="2">
          <reference field="4294967294" count="1" selected="0">
            <x v="1"/>
          </reference>
          <reference field="2" count="1">
            <x v="2"/>
          </reference>
        </references>
      </pivotArea>
    </format>
    <format dxfId="7">
      <pivotArea collapsedLevelsAreSubtotals="1" fieldPosition="0">
        <references count="2">
          <reference field="4294967294" count="1" selected="0">
            <x v="1"/>
          </reference>
          <reference field="2" count="1">
            <x v="3"/>
          </reference>
        </references>
      </pivotArea>
    </format>
    <format dxfId="6">
      <pivotArea field="2" grandRow="1" outline="0" collapsedLevelsAreSubtotals="1" axis="axisRow" fieldPosition="0">
        <references count="1">
          <reference field="4294967294" count="1" selected="0">
            <x v="1"/>
          </reference>
        </references>
      </pivotArea>
    </format>
    <format dxfId="5">
      <pivotArea collapsedLevelsAreSubtotals="1" fieldPosition="0">
        <references count="2">
          <reference field="4294967294" count="1" selected="0">
            <x v="0"/>
          </reference>
          <reference field="2" count="1">
            <x v="0"/>
          </reference>
        </references>
      </pivotArea>
    </format>
    <format dxfId="4">
      <pivotArea collapsedLevelsAreSubtotals="1" fieldPosition="0">
        <references count="2">
          <reference field="4294967294" count="1" selected="0">
            <x v="0"/>
          </reference>
          <reference field="2" count="1">
            <x v="2"/>
          </reference>
        </references>
      </pivotArea>
    </format>
    <format dxfId="3">
      <pivotArea field="2" grandRow="1" outline="0" collapsedLevelsAreSubtotals="1" axis="axisRow" fieldPosition="0">
        <references count="1">
          <reference field="4294967294" count="1" selected="0">
            <x v="0"/>
          </reference>
        </references>
      </pivotArea>
    </format>
  </formats>
  <conditionalFormats count="1">
    <conditionalFormat type="all" priority="1">
      <pivotAreas count="1">
        <pivotArea type="data" collapsedLevelsAreSubtotals="1" fieldPosition="0">
          <references count="2">
            <reference field="4294967294" count="1" selected="0">
              <x v="1"/>
            </reference>
            <reference field="2"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245839-4D16-484C-9898-8BF6CC50DF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54" firstHeaderRow="1" firstDataRow="1" firstDataCol="1"/>
  <pivotFields count="10">
    <pivotField showAll="0"/>
    <pivotField axis="axisRow" showAll="0">
      <items count="52">
        <item x="4"/>
        <item x="45"/>
        <item x="6"/>
        <item x="30"/>
        <item x="9"/>
        <item x="24"/>
        <item x="13"/>
        <item x="7"/>
        <item x="26"/>
        <item x="17"/>
        <item x="29"/>
        <item x="3"/>
        <item x="5"/>
        <item x="46"/>
        <item x="32"/>
        <item x="31"/>
        <item x="14"/>
        <item x="16"/>
        <item x="23"/>
        <item x="10"/>
        <item x="27"/>
        <item x="12"/>
        <item x="39"/>
        <item x="18"/>
        <item x="2"/>
        <item x="40"/>
        <item x="8"/>
        <item x="28"/>
        <item x="11"/>
        <item x="49"/>
        <item x="34"/>
        <item x="25"/>
        <item x="36"/>
        <item x="42"/>
        <item x="22"/>
        <item x="21"/>
        <item x="15"/>
        <item x="1"/>
        <item x="47"/>
        <item x="37"/>
        <item x="35"/>
        <item x="41"/>
        <item x="43"/>
        <item x="20"/>
        <item x="38"/>
        <item x="48"/>
        <item x="44"/>
        <item x="0"/>
        <item x="19"/>
        <item x="33"/>
        <item h="1" x="50"/>
        <item t="default"/>
      </items>
    </pivotField>
    <pivotField showAll="0">
      <items count="6">
        <item x="2"/>
        <item x="0"/>
        <item x="1"/>
        <item x="3"/>
        <item x="4"/>
        <item t="default"/>
      </items>
    </pivotField>
    <pivotField dataField="1" showAll="0"/>
    <pivotField showAll="0"/>
    <pivotField showAll="0"/>
    <pivotField showAll="0"/>
    <pivotField showAll="0"/>
    <pivotField showAll="0"/>
    <pivotField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Max of Revenue in (USD Million)" fld="3" subtotal="max" baseField="2" baseItem="0"/>
  </dataFields>
  <chartFormats count="2">
    <chartFormat chart="4"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6FEB2E-E3B5-4643-9C48-3DBA2EECAA6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8" firstHeaderRow="0" firstDataRow="1" firstDataCol="1"/>
  <pivotFields count="8">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 numFmtId="2" showAll="0"/>
    <pivotField showAll="0"/>
  </pivotFields>
  <rowFields count="1">
    <field x="1"/>
  </rowFields>
  <rowItems count="5">
    <i>
      <x v="2"/>
    </i>
    <i>
      <x/>
    </i>
    <i>
      <x v="3"/>
    </i>
    <i>
      <x v="1"/>
    </i>
    <i t="grand">
      <x/>
    </i>
  </rowItems>
  <colFields count="1">
    <field x="-2"/>
  </colFields>
  <colItems count="2">
    <i>
      <x/>
    </i>
    <i i="1">
      <x v="1"/>
    </i>
  </colItems>
  <dataFields count="2">
    <dataField name="Sum of Revenue in (USD Million)" fld="2" baseField="0" baseItem="0"/>
    <dataField name="Sum of Net Income in (USD Millions)" fld="3" baseField="0" baseItem="0"/>
  </dataFields>
  <conditionalFormats count="1">
    <conditionalFormat type="all" priority="1">
      <pivotAreas count="1">
        <pivotArea type="data" collapsedLevelsAreSubtotals="1" fieldPosition="0">
          <references count="2">
            <reference field="4294967294" count="1" selected="0">
              <x v="0"/>
            </reference>
            <reference field="1" count="4">
              <x v="0"/>
              <x v="1"/>
              <x v="2"/>
              <x v="3"/>
            </reference>
          </references>
        </pivotArea>
      </pivotAreas>
    </conditionalFormat>
  </conditionalFormat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1"/>
          </reference>
          <reference field="1" count="1" selected="0">
            <x v="2"/>
          </reference>
        </references>
      </pivotArea>
    </chartFormat>
    <chartFormat chart="0" format="7">
      <pivotArea type="data" outline="0" fieldPosition="0">
        <references count="2">
          <reference field="4294967294" count="1" selected="0">
            <x v="1"/>
          </reference>
          <reference field="1" count="1" selected="0">
            <x v="0"/>
          </reference>
        </references>
      </pivotArea>
    </chartFormat>
    <chartFormat chart="0" format="8">
      <pivotArea type="data" outline="0" fieldPosition="0">
        <references count="2">
          <reference field="4294967294" count="1" selected="0">
            <x v="1"/>
          </reference>
          <reference field="1" count="1" selected="0">
            <x v="3"/>
          </reference>
        </references>
      </pivotArea>
    </chartFormat>
    <chartFormat chart="0" format="9">
      <pivotArea type="data" outline="0" fieldPosition="0">
        <references count="2">
          <reference field="4294967294" count="1" selected="0">
            <x v="1"/>
          </reference>
          <reference field="1" count="1" selected="0">
            <x v="1"/>
          </reference>
        </references>
      </pivotArea>
    </chartFormat>
    <chartFormat chart="17" format="60" series="1">
      <pivotArea type="data" outline="0" fieldPosition="0">
        <references count="1">
          <reference field="4294967294" count="1" selected="0">
            <x v="0"/>
          </reference>
        </references>
      </pivotArea>
    </chartFormat>
    <chartFormat chart="17" format="61">
      <pivotArea type="data" outline="0" fieldPosition="0">
        <references count="2">
          <reference field="4294967294" count="1" selected="0">
            <x v="0"/>
          </reference>
          <reference field="1" count="1" selected="0">
            <x v="2"/>
          </reference>
        </references>
      </pivotArea>
    </chartFormat>
    <chartFormat chart="17" format="62">
      <pivotArea type="data" outline="0" fieldPosition="0">
        <references count="2">
          <reference field="4294967294" count="1" selected="0">
            <x v="0"/>
          </reference>
          <reference field="1" count="1" selected="0">
            <x v="0"/>
          </reference>
        </references>
      </pivotArea>
    </chartFormat>
    <chartFormat chart="17" format="63">
      <pivotArea type="data" outline="0" fieldPosition="0">
        <references count="2">
          <reference field="4294967294" count="1" selected="0">
            <x v="0"/>
          </reference>
          <reference field="1" count="1" selected="0">
            <x v="3"/>
          </reference>
        </references>
      </pivotArea>
    </chartFormat>
    <chartFormat chart="17" format="64">
      <pivotArea type="data" outline="0" fieldPosition="0">
        <references count="2">
          <reference field="4294967294" count="1" selected="0">
            <x v="0"/>
          </reference>
          <reference field="1" count="1" selected="0">
            <x v="1"/>
          </reference>
        </references>
      </pivotArea>
    </chartFormat>
    <chartFormat chart="17" format="65" series="1">
      <pivotArea type="data" outline="0" fieldPosition="0">
        <references count="1">
          <reference field="4294967294" count="1" selected="0">
            <x v="1"/>
          </reference>
        </references>
      </pivotArea>
    </chartFormat>
    <chartFormat chart="17" format="66">
      <pivotArea type="data" outline="0" fieldPosition="0">
        <references count="2">
          <reference field="4294967294" count="1" selected="0">
            <x v="1"/>
          </reference>
          <reference field="1" count="1" selected="0">
            <x v="2"/>
          </reference>
        </references>
      </pivotArea>
    </chartFormat>
    <chartFormat chart="17" format="67">
      <pivotArea type="data" outline="0" fieldPosition="0">
        <references count="2">
          <reference field="4294967294" count="1" selected="0">
            <x v="1"/>
          </reference>
          <reference field="1" count="1" selected="0">
            <x v="0"/>
          </reference>
        </references>
      </pivotArea>
    </chartFormat>
    <chartFormat chart="17" format="68">
      <pivotArea type="data" outline="0" fieldPosition="0">
        <references count="2">
          <reference field="4294967294" count="1" selected="0">
            <x v="1"/>
          </reference>
          <reference field="1" count="1" selected="0">
            <x v="3"/>
          </reference>
        </references>
      </pivotArea>
    </chartFormat>
    <chartFormat chart="17" format="69">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905138-5869-4CE4-B32A-DFA18296DA5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8">
    <pivotField dataField="1" showAll="0"/>
    <pivotField showAll="0"/>
    <pivotField showAll="0"/>
    <pivotField showAll="0"/>
    <pivotField showAll="0"/>
    <pivotField axis="axisRow" showAll="0">
      <items count="12">
        <item x="9"/>
        <item x="1"/>
        <item x="3"/>
        <item x="2"/>
        <item x="4"/>
        <item x="5"/>
        <item x="7"/>
        <item x="8"/>
        <item x="10"/>
        <item x="6"/>
        <item x="0"/>
        <item t="default"/>
      </items>
    </pivotField>
    <pivotField numFmtId="2" showAll="0"/>
    <pivotField showAll="0"/>
  </pivotFields>
  <rowFields count="1">
    <field x="5"/>
  </rowFields>
  <rowItems count="12">
    <i>
      <x/>
    </i>
    <i>
      <x v="1"/>
    </i>
    <i>
      <x v="2"/>
    </i>
    <i>
      <x v="3"/>
    </i>
    <i>
      <x v="4"/>
    </i>
    <i>
      <x v="5"/>
    </i>
    <i>
      <x v="6"/>
    </i>
    <i>
      <x v="7"/>
    </i>
    <i>
      <x v="8"/>
    </i>
    <i>
      <x v="9"/>
    </i>
    <i>
      <x v="10"/>
    </i>
    <i t="grand">
      <x/>
    </i>
  </rowItems>
  <colItems count="1">
    <i/>
  </colItems>
  <dataFields count="1">
    <dataField name="Count of Compan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86A631-CE0F-4DE4-A458-BEAFBE72616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5" firstHeaderRow="0" firstDataRow="1" firstDataCol="1"/>
  <pivotFields count="8">
    <pivotField dataField="1" showAll="0"/>
    <pivotField showAll="0"/>
    <pivotField dataField="1" showAll="0"/>
    <pivotField showAll="0"/>
    <pivotField showAll="0"/>
    <pivotField axis="axisRow" showAll="0" sortType="ascending">
      <items count="12">
        <item x="9"/>
        <item x="1"/>
        <item x="3"/>
        <item x="2"/>
        <item x="4"/>
        <item x="5"/>
        <item x="7"/>
        <item x="8"/>
        <item x="10"/>
        <item x="6"/>
        <item x="0"/>
        <item t="default"/>
      </items>
      <autoSortScope>
        <pivotArea dataOnly="0" outline="0" fieldPosition="0">
          <references count="1">
            <reference field="4294967294" count="1" selected="0">
              <x v="0"/>
            </reference>
          </references>
        </pivotArea>
      </autoSortScope>
    </pivotField>
    <pivotField numFmtId="2" showAll="0"/>
    <pivotField showAll="0"/>
  </pivotFields>
  <rowFields count="1">
    <field x="5"/>
  </rowFields>
  <rowItems count="12">
    <i>
      <x v="8"/>
    </i>
    <i>
      <x v="7"/>
    </i>
    <i>
      <x v="5"/>
    </i>
    <i>
      <x v="4"/>
    </i>
    <i>
      <x/>
    </i>
    <i>
      <x v="3"/>
    </i>
    <i>
      <x v="6"/>
    </i>
    <i>
      <x v="9"/>
    </i>
    <i>
      <x v="2"/>
    </i>
    <i>
      <x v="10"/>
    </i>
    <i>
      <x v="1"/>
    </i>
    <i t="grand">
      <x/>
    </i>
  </rowItems>
  <colFields count="1">
    <field x="-2"/>
  </colFields>
  <colItems count="2">
    <i>
      <x/>
    </i>
    <i i="1">
      <x v="1"/>
    </i>
  </colItems>
  <dataFields count="2">
    <dataField name="Sum of Revenue in (USD Million)" fld="2" baseField="0" baseItem="0"/>
    <dataField name="Count of Company" fld="0" subtotal="count" baseField="0" baseItem="0"/>
  </dataFields>
  <conditionalFormats count="1">
    <conditionalFormat priority="1">
      <pivotAreas count="1">
        <pivotArea type="data" collapsedLevelsAreSubtotals="1" fieldPosition="0">
          <references count="2">
            <reference field="4294967294" count="1" selected="0">
              <x v="0"/>
            </reference>
            <reference field="5"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332172-C2E2-4CF9-A39E-D257DFED8A5A}"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24" firstHeaderRow="1" firstDataRow="1" firstDataCol="1"/>
  <pivotFields count="10">
    <pivotField showAll="0"/>
    <pivotField axis="axisRow" showAll="0">
      <items count="21">
        <item x="6"/>
        <item x="13"/>
        <item x="7"/>
        <item x="5"/>
        <item x="18"/>
        <item x="2"/>
        <item x="10"/>
        <item x="1"/>
        <item x="14"/>
        <item x="9"/>
        <item x="0"/>
        <item x="8"/>
        <item x="3"/>
        <item x="4"/>
        <item x="15"/>
        <item x="11"/>
        <item x="17"/>
        <item x="19"/>
        <item x="16"/>
        <item x="12"/>
        <item t="default"/>
      </items>
    </pivotField>
    <pivotField showAll="0"/>
    <pivotField showAll="0"/>
    <pivotField showAll="0"/>
    <pivotField showAll="0"/>
    <pivotField showAll="0"/>
    <pivotField dataField="1" numFmtId="2" showAll="0"/>
    <pivotField showAll="0"/>
    <pivotField showAll="0">
      <items count="3">
        <item x="1"/>
        <item x="0"/>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ofit Margin" fld="7" baseField="1" baseItem="0" numFmtId="2"/>
  </dataFields>
  <chartFormats count="2">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B13D08AD-0D71-4316-BFC4-CC4F992FCCF9}" sourceName="Level">
  <pivotTables>
    <pivotTable tabId="6" name="PivotTable4"/>
  </pivotTables>
  <data>
    <tabular pivotCacheId="38486201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9B033EF4-5582-41BA-8C1E-961E891A9A75}" sourceName="Industry">
  <pivotTables>
    <pivotTable tabId="17" name="PivotTable1"/>
  </pivotTables>
  <data>
    <tabular pivotCacheId="2122376884">
      <items count="5">
        <i x="2" s="1"/>
        <i x="0" s="1"/>
        <i x="1"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8C7FEE07-B6A3-42A2-AF56-7C7C47D9F11C}" cache="Slicer_Industry" caption="Indus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379150CD-F45C-43AE-94D1-887EC292F179}" cache="Slicer_Level" caption="Level"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3" xr10:uid="{AC025922-1331-4339-8E09-046476B3A666}" cache="Slicer_Level" caption="Level" style="SlicerStyleLight6" lockedPosition="1" rowHeight="241300"/>
  <slicer name="Industry 3" xr10:uid="{06570E3B-AFE8-4446-BA87-644D59EEF76B}" cache="Slicer_Industry" caption="Industry" style="SlicerStyleLight6"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21B2-E7E0-4FA7-ACFB-9D1DC76F6B56}">
  <dimension ref="A3:C8"/>
  <sheetViews>
    <sheetView workbookViewId="0">
      <selection activeCell="A3" sqref="A3:C6"/>
    </sheetView>
  </sheetViews>
  <sheetFormatPr defaultRowHeight="15" x14ac:dyDescent="0.25"/>
  <cols>
    <col min="1" max="1" width="19.140625" bestFit="1" customWidth="1"/>
    <col min="2" max="2" width="38" bestFit="1" customWidth="1"/>
    <col min="3" max="3" width="23.140625" bestFit="1" customWidth="1"/>
  </cols>
  <sheetData>
    <row r="3" spans="1:3" x14ac:dyDescent="0.25">
      <c r="A3" s="2" t="s">
        <v>77</v>
      </c>
      <c r="B3" t="s">
        <v>84</v>
      </c>
      <c r="C3" t="s">
        <v>85</v>
      </c>
    </row>
    <row r="4" spans="1:3" x14ac:dyDescent="0.25">
      <c r="A4" s="3" t="s">
        <v>8</v>
      </c>
      <c r="B4">
        <v>873</v>
      </c>
      <c r="C4" s="1">
        <v>17.319457455908111</v>
      </c>
    </row>
    <row r="5" spans="1:3" x14ac:dyDescent="0.25">
      <c r="A5" s="3" t="s">
        <v>14</v>
      </c>
      <c r="B5" s="6">
        <v>2476.5</v>
      </c>
      <c r="C5" s="1">
        <v>14.823027712183819</v>
      </c>
    </row>
    <row r="6" spans="1:3" x14ac:dyDescent="0.25">
      <c r="A6" s="3" t="s">
        <v>25</v>
      </c>
      <c r="B6">
        <v>1541</v>
      </c>
      <c r="C6" s="1">
        <v>10.331171410361417</v>
      </c>
    </row>
    <row r="7" spans="1:3" x14ac:dyDescent="0.25">
      <c r="A7" s="3" t="s">
        <v>11</v>
      </c>
      <c r="B7" s="6">
        <v>624.95652173913038</v>
      </c>
      <c r="C7" s="1">
        <v>4.7259075511417858</v>
      </c>
    </row>
    <row r="8" spans="1:3" x14ac:dyDescent="0.25">
      <c r="A8" s="3" t="s">
        <v>78</v>
      </c>
      <c r="B8" s="6">
        <v>1480.46</v>
      </c>
      <c r="C8" s="1">
        <v>9.6892582767602793</v>
      </c>
    </row>
  </sheetData>
  <conditionalFormatting sqref="F13">
    <cfRule type="top10" dxfId="13" priority="3" rank="3"/>
  </conditionalFormatting>
  <conditionalFormatting sqref="A4:A7">
    <cfRule type="top10" dxfId="12" priority="2" rank="3"/>
  </conditionalFormatting>
  <conditionalFormatting pivot="1" sqref="C4:C7">
    <cfRule type="top10" dxfId="11" priority="1" rank="3"/>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730EC-6FDC-49D3-92BC-DFFCC8278B05}">
  <dimension ref="A3:B24"/>
  <sheetViews>
    <sheetView workbookViewId="0">
      <selection activeCell="A3" sqref="A3:C6"/>
    </sheetView>
  </sheetViews>
  <sheetFormatPr defaultRowHeight="15" x14ac:dyDescent="0.25"/>
  <cols>
    <col min="1" max="1" width="29.140625" bestFit="1" customWidth="1"/>
    <col min="2" max="2" width="19.5703125" bestFit="1" customWidth="1"/>
  </cols>
  <sheetData>
    <row r="3" spans="1:2" x14ac:dyDescent="0.25">
      <c r="A3" s="2" t="s">
        <v>77</v>
      </c>
      <c r="B3" t="s">
        <v>79</v>
      </c>
    </row>
    <row r="4" spans="1:2" x14ac:dyDescent="0.25">
      <c r="A4" s="3" t="s">
        <v>16</v>
      </c>
      <c r="B4" s="1">
        <v>20.335447479919942</v>
      </c>
    </row>
    <row r="5" spans="1:2" x14ac:dyDescent="0.25">
      <c r="A5" s="3" t="s">
        <v>22</v>
      </c>
      <c r="B5" s="1">
        <v>2.8161642358859784</v>
      </c>
    </row>
    <row r="6" spans="1:2" x14ac:dyDescent="0.25">
      <c r="A6" s="3" t="s">
        <v>30</v>
      </c>
      <c r="B6" s="1">
        <v>19.08632257101106</v>
      </c>
    </row>
    <row r="7" spans="1:2" x14ac:dyDescent="0.25">
      <c r="A7" s="3" t="s">
        <v>20</v>
      </c>
      <c r="B7" s="1">
        <v>20.85269872057891</v>
      </c>
    </row>
    <row r="8" spans="1:2" x14ac:dyDescent="0.25">
      <c r="A8" s="3" t="s">
        <v>49</v>
      </c>
      <c r="B8" s="1">
        <v>0.71392146863844974</v>
      </c>
    </row>
    <row r="9" spans="1:2" x14ac:dyDescent="0.25">
      <c r="A9" s="3" t="s">
        <v>15</v>
      </c>
      <c r="B9" s="1">
        <v>22.838372093023256</v>
      </c>
    </row>
    <row r="10" spans="1:2" x14ac:dyDescent="0.25">
      <c r="A10" s="3" t="s">
        <v>17</v>
      </c>
      <c r="B10" s="1">
        <v>3.2146290520025724</v>
      </c>
    </row>
    <row r="11" spans="1:2" x14ac:dyDescent="0.25">
      <c r="A11" s="3" t="s">
        <v>53</v>
      </c>
      <c r="B11" s="1">
        <v>23.343206526235665</v>
      </c>
    </row>
    <row r="12" spans="1:2" x14ac:dyDescent="0.25">
      <c r="A12" s="3" t="s">
        <v>28</v>
      </c>
      <c r="B12" s="1">
        <v>2.0457540565027594</v>
      </c>
    </row>
    <row r="13" spans="1:2" x14ac:dyDescent="0.25">
      <c r="A13" s="3" t="s">
        <v>61</v>
      </c>
      <c r="B13" s="1">
        <v>17.681034805039442</v>
      </c>
    </row>
    <row r="14" spans="1:2" x14ac:dyDescent="0.25">
      <c r="A14" s="3" t="s">
        <v>13</v>
      </c>
      <c r="B14" s="1">
        <v>25.046226900226486</v>
      </c>
    </row>
    <row r="15" spans="1:2" x14ac:dyDescent="0.25">
      <c r="A15" s="3" t="s">
        <v>62</v>
      </c>
      <c r="B15" s="1">
        <v>18.110029448727328</v>
      </c>
    </row>
    <row r="16" spans="1:2" x14ac:dyDescent="0.25">
      <c r="A16" s="3" t="s">
        <v>21</v>
      </c>
      <c r="B16" s="1">
        <v>22.494459587808777</v>
      </c>
    </row>
    <row r="17" spans="1:2" x14ac:dyDescent="0.25">
      <c r="A17" s="3" t="s">
        <v>64</v>
      </c>
      <c r="B17" s="1">
        <v>21.127058235825309</v>
      </c>
    </row>
    <row r="18" spans="1:2" x14ac:dyDescent="0.25">
      <c r="A18" s="3" t="s">
        <v>41</v>
      </c>
      <c r="B18" s="1">
        <v>1.8616518616518616</v>
      </c>
    </row>
    <row r="19" spans="1:2" x14ac:dyDescent="0.25">
      <c r="A19" s="3" t="s">
        <v>69</v>
      </c>
      <c r="B19" s="1">
        <v>3.1650167071373718</v>
      </c>
    </row>
    <row r="20" spans="1:2" x14ac:dyDescent="0.25">
      <c r="A20" s="3" t="s">
        <v>57</v>
      </c>
      <c r="B20" s="1">
        <v>0.78551014325039892</v>
      </c>
    </row>
    <row r="21" spans="1:2" x14ac:dyDescent="0.25">
      <c r="A21" s="3" t="s">
        <v>60</v>
      </c>
      <c r="B21" s="1">
        <v>0.31215944143778052</v>
      </c>
    </row>
    <row r="22" spans="1:2" x14ac:dyDescent="0.25">
      <c r="A22" s="3" t="s">
        <v>70</v>
      </c>
      <c r="B22" s="1">
        <v>1.6371719244250662</v>
      </c>
    </row>
    <row r="23" spans="1:2" x14ac:dyDescent="0.25">
      <c r="A23" s="3" t="s">
        <v>66</v>
      </c>
      <c r="B23" s="1">
        <v>2.9621865051634444</v>
      </c>
    </row>
    <row r="24" spans="1:2" x14ac:dyDescent="0.25">
      <c r="A24" s="3" t="s">
        <v>78</v>
      </c>
      <c r="B24" s="1">
        <v>230.42902176449184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D0F73-9511-4D18-A61E-D7A108B57691}">
  <dimension ref="A1:AA35"/>
  <sheetViews>
    <sheetView tabSelected="1" zoomScale="78" zoomScaleNormal="78" workbookViewId="0">
      <selection sqref="A1:AA3"/>
    </sheetView>
  </sheetViews>
  <sheetFormatPr defaultRowHeight="15" x14ac:dyDescent="0.25"/>
  <sheetData>
    <row r="1" spans="1:27" x14ac:dyDescent="0.25">
      <c r="A1" s="7" t="s">
        <v>87</v>
      </c>
      <c r="B1" s="7"/>
      <c r="C1" s="7"/>
      <c r="D1" s="7"/>
      <c r="E1" s="7"/>
      <c r="F1" s="7"/>
      <c r="G1" s="7"/>
      <c r="H1" s="7"/>
      <c r="I1" s="7"/>
      <c r="J1" s="7"/>
      <c r="K1" s="7"/>
      <c r="L1" s="7"/>
      <c r="M1" s="7"/>
      <c r="N1" s="7"/>
      <c r="O1" s="7"/>
      <c r="P1" s="7"/>
      <c r="Q1" s="7"/>
      <c r="R1" s="7"/>
      <c r="S1" s="7"/>
      <c r="T1" s="7"/>
      <c r="U1" s="7"/>
      <c r="V1" s="7"/>
      <c r="W1" s="7"/>
      <c r="X1" s="7"/>
      <c r="Y1" s="7"/>
      <c r="Z1" s="7"/>
      <c r="AA1" s="7"/>
    </row>
    <row r="2" spans="1:27" x14ac:dyDescent="0.25">
      <c r="A2" s="7"/>
      <c r="B2" s="7"/>
      <c r="C2" s="7"/>
      <c r="D2" s="7"/>
      <c r="E2" s="7"/>
      <c r="F2" s="7"/>
      <c r="G2" s="7"/>
      <c r="H2" s="7"/>
      <c r="I2" s="7"/>
      <c r="J2" s="7"/>
      <c r="K2" s="7"/>
      <c r="L2" s="7"/>
      <c r="M2" s="7"/>
      <c r="N2" s="7"/>
      <c r="O2" s="7"/>
      <c r="P2" s="7"/>
      <c r="Q2" s="7"/>
      <c r="R2" s="7"/>
      <c r="S2" s="7"/>
      <c r="T2" s="7"/>
      <c r="U2" s="7"/>
      <c r="V2" s="7"/>
      <c r="W2" s="7"/>
      <c r="X2" s="7"/>
      <c r="Y2" s="7"/>
      <c r="Z2" s="7"/>
      <c r="AA2" s="7"/>
    </row>
    <row r="3" spans="1:27" x14ac:dyDescent="0.25">
      <c r="A3" s="7"/>
      <c r="B3" s="7"/>
      <c r="C3" s="7"/>
      <c r="D3" s="7"/>
      <c r="E3" s="7"/>
      <c r="F3" s="7"/>
      <c r="G3" s="7"/>
      <c r="H3" s="7"/>
      <c r="I3" s="7"/>
      <c r="J3" s="7"/>
      <c r="K3" s="7"/>
      <c r="L3" s="7"/>
      <c r="M3" s="7"/>
      <c r="N3" s="7"/>
      <c r="O3" s="7"/>
      <c r="P3" s="7"/>
      <c r="Q3" s="7"/>
      <c r="R3" s="7"/>
      <c r="S3" s="7"/>
      <c r="T3" s="7"/>
      <c r="U3" s="7"/>
      <c r="V3" s="7"/>
      <c r="W3" s="7"/>
      <c r="X3" s="7"/>
      <c r="Y3" s="7"/>
      <c r="Z3" s="7"/>
      <c r="AA3" s="7"/>
    </row>
    <row r="4" spans="1:27" x14ac:dyDescent="0.25">
      <c r="A4" s="8"/>
      <c r="B4" s="8"/>
      <c r="C4" s="8"/>
      <c r="D4" s="8"/>
      <c r="E4" s="8"/>
      <c r="F4" s="8"/>
      <c r="G4" s="8"/>
      <c r="H4" s="8"/>
      <c r="I4" s="8"/>
      <c r="J4" s="8"/>
      <c r="K4" s="8"/>
      <c r="L4" s="8"/>
      <c r="M4" s="8"/>
      <c r="N4" s="8"/>
      <c r="O4" s="8"/>
      <c r="P4" s="8"/>
      <c r="Q4" s="8"/>
      <c r="R4" s="8"/>
      <c r="S4" s="8"/>
      <c r="T4" s="8"/>
      <c r="U4" s="8"/>
      <c r="V4" s="8"/>
      <c r="W4" s="8"/>
      <c r="X4" s="8"/>
      <c r="Y4" s="8"/>
      <c r="Z4" s="8"/>
      <c r="AA4" s="8"/>
    </row>
    <row r="5" spans="1:27" x14ac:dyDescent="0.25">
      <c r="A5" s="8"/>
      <c r="B5" s="8"/>
      <c r="C5" s="8"/>
      <c r="D5" s="8"/>
      <c r="E5" s="8"/>
      <c r="F5" s="8"/>
      <c r="G5" s="8"/>
      <c r="H5" s="8"/>
      <c r="I5" s="8"/>
      <c r="J5" s="8"/>
      <c r="K5" s="8"/>
      <c r="L5" s="8"/>
      <c r="M5" s="8"/>
      <c r="N5" s="8"/>
      <c r="O5" s="8"/>
      <c r="P5" s="8"/>
      <c r="Q5" s="8"/>
      <c r="R5" s="8"/>
      <c r="S5" s="8"/>
      <c r="T5" s="8"/>
      <c r="U5" s="8"/>
      <c r="V5" s="8"/>
      <c r="W5" s="8"/>
      <c r="X5" s="8"/>
      <c r="Y5" s="8"/>
      <c r="Z5" s="8"/>
      <c r="AA5" s="8"/>
    </row>
    <row r="6" spans="1:27" x14ac:dyDescent="0.25">
      <c r="A6" s="8"/>
      <c r="B6" s="8"/>
      <c r="C6" s="8"/>
      <c r="D6" s="8"/>
      <c r="E6" s="8"/>
      <c r="F6" s="8"/>
      <c r="G6" s="8"/>
      <c r="H6" s="8"/>
      <c r="I6" s="8"/>
      <c r="J6" s="8"/>
      <c r="K6" s="8"/>
      <c r="L6" s="8"/>
      <c r="M6" s="8"/>
      <c r="N6" s="8"/>
      <c r="O6" s="8"/>
      <c r="P6" s="8"/>
      <c r="Q6" s="8"/>
      <c r="R6" s="8"/>
      <c r="S6" s="8"/>
      <c r="T6" s="8"/>
      <c r="U6" s="8"/>
      <c r="V6" s="8"/>
      <c r="W6" s="8"/>
      <c r="X6" s="8"/>
      <c r="Y6" s="8"/>
      <c r="Z6" s="8"/>
      <c r="AA6" s="8"/>
    </row>
    <row r="7" spans="1:27" x14ac:dyDescent="0.25">
      <c r="A7" s="8"/>
      <c r="B7" s="8"/>
      <c r="C7" s="8"/>
      <c r="D7" s="8"/>
      <c r="E7" s="8"/>
      <c r="F7" s="8"/>
      <c r="G7" s="8"/>
      <c r="H7" s="8"/>
      <c r="I7" s="8"/>
      <c r="J7" s="8"/>
      <c r="K7" s="8"/>
      <c r="L7" s="8"/>
      <c r="M7" s="8"/>
      <c r="N7" s="8"/>
      <c r="O7" s="8"/>
      <c r="P7" s="8"/>
      <c r="Q7" s="8"/>
      <c r="R7" s="8"/>
      <c r="S7" s="8"/>
      <c r="T7" s="8"/>
      <c r="U7" s="8"/>
      <c r="V7" s="8"/>
      <c r="W7" s="8"/>
      <c r="X7" s="8"/>
      <c r="Y7" s="8"/>
      <c r="Z7" s="8"/>
      <c r="AA7" s="8"/>
    </row>
    <row r="8" spans="1:27" x14ac:dyDescent="0.25">
      <c r="A8" s="8"/>
      <c r="B8" s="8"/>
      <c r="C8" s="8"/>
      <c r="D8" s="8"/>
      <c r="E8" s="8"/>
      <c r="F8" s="8"/>
      <c r="G8" s="8"/>
      <c r="H8" s="8"/>
      <c r="I8" s="8"/>
      <c r="J8" s="8"/>
      <c r="K8" s="8"/>
      <c r="L8" s="8"/>
      <c r="M8" s="8"/>
      <c r="N8" s="8"/>
      <c r="O8" s="8"/>
      <c r="P8" s="8"/>
      <c r="Q8" s="8"/>
      <c r="R8" s="8"/>
      <c r="S8" s="8"/>
      <c r="T8" s="8"/>
      <c r="U8" s="8"/>
      <c r="V8" s="8"/>
      <c r="W8" s="8"/>
      <c r="X8" s="8"/>
      <c r="Y8" s="8"/>
      <c r="Z8" s="8"/>
      <c r="AA8" s="8"/>
    </row>
    <row r="9" spans="1:27" x14ac:dyDescent="0.25">
      <c r="A9" s="8"/>
      <c r="B9" s="8"/>
      <c r="C9" s="8"/>
      <c r="D9" s="8"/>
      <c r="E9" s="8"/>
      <c r="F9" s="8"/>
      <c r="G9" s="8"/>
      <c r="H9" s="8"/>
      <c r="I9" s="8"/>
      <c r="J9" s="8"/>
      <c r="K9" s="8"/>
      <c r="L9" s="8"/>
      <c r="M9" s="8"/>
      <c r="N9" s="8"/>
      <c r="O9" s="8"/>
      <c r="P9" s="8"/>
      <c r="Q9" s="8"/>
      <c r="R9" s="8"/>
      <c r="S9" s="8"/>
      <c r="T9" s="8"/>
      <c r="U9" s="8"/>
      <c r="V9" s="8"/>
      <c r="W9" s="8"/>
      <c r="X9" s="8"/>
      <c r="Y9" s="8"/>
      <c r="Z9" s="8"/>
      <c r="AA9" s="8"/>
    </row>
    <row r="10" spans="1:2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spans="1:2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spans="1:2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spans="1:2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spans="1:2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spans="1:2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spans="1:2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spans="1:2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spans="1:2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spans="1:2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spans="1:2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spans="1:2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row>
  </sheetData>
  <sheetProtection sheet="1" objects="1" scenarios="1" selectLockedCells="1" pivotTables="0"/>
  <mergeCells count="2">
    <mergeCell ref="A1:AA3"/>
    <mergeCell ref="A4:AA3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07043-95A6-48D6-86F0-64326849EA25}">
  <dimension ref="A3:B54"/>
  <sheetViews>
    <sheetView workbookViewId="0">
      <selection activeCell="A4" sqref="A4:AA35"/>
    </sheetView>
  </sheetViews>
  <sheetFormatPr defaultRowHeight="15" x14ac:dyDescent="0.25"/>
  <cols>
    <col min="1" max="1" width="32.140625" bestFit="1" customWidth="1"/>
    <col min="2" max="2" width="30.7109375" bestFit="1" customWidth="1"/>
    <col min="3" max="3" width="10.140625" bestFit="1" customWidth="1"/>
    <col min="4" max="4" width="7" bestFit="1" customWidth="1"/>
    <col min="5" max="5" width="6" bestFit="1" customWidth="1"/>
    <col min="6" max="6" width="7" bestFit="1" customWidth="1"/>
    <col min="7" max="7" width="15.85546875" bestFit="1" customWidth="1"/>
    <col min="8" max="8" width="15.42578125" bestFit="1" customWidth="1"/>
    <col min="9" max="9" width="13.140625" bestFit="1" customWidth="1"/>
    <col min="10" max="10" width="23.28515625" bestFit="1" customWidth="1"/>
    <col min="11" max="11" width="11.5703125" bestFit="1" customWidth="1"/>
    <col min="12" max="12" width="29.28515625" bestFit="1" customWidth="1"/>
    <col min="13" max="13" width="22.85546875" bestFit="1" customWidth="1"/>
    <col min="14" max="14" width="19" bestFit="1" customWidth="1"/>
    <col min="15" max="15" width="23.7109375" bestFit="1" customWidth="1"/>
    <col min="16" max="16" width="20.85546875" bestFit="1" customWidth="1"/>
    <col min="17" max="17" width="21.5703125" bestFit="1" customWidth="1"/>
    <col min="19" max="19" width="14.28515625" bestFit="1" customWidth="1"/>
    <col min="20" max="21" width="11.42578125" bestFit="1" customWidth="1"/>
    <col min="22" max="22" width="12" bestFit="1" customWidth="1"/>
    <col min="23" max="23" width="14.85546875" bestFit="1" customWidth="1"/>
    <col min="24" max="24" width="14.5703125" bestFit="1" customWidth="1"/>
    <col min="25" max="25" width="6" bestFit="1" customWidth="1"/>
    <col min="26" max="26" width="7" bestFit="1" customWidth="1"/>
    <col min="27" max="27" width="14.28515625" bestFit="1" customWidth="1"/>
    <col min="28" max="28" width="16" bestFit="1" customWidth="1"/>
    <col min="29" max="29" width="23.28515625" bestFit="1" customWidth="1"/>
    <col min="30" max="30" width="32.140625" bestFit="1" customWidth="1"/>
    <col min="31" max="31" width="20.28515625" bestFit="1" customWidth="1"/>
    <col min="32" max="32" width="17.7109375" bestFit="1" customWidth="1"/>
    <col min="33" max="33" width="8" bestFit="1" customWidth="1"/>
    <col min="34" max="34" width="28.85546875" bestFit="1" customWidth="1"/>
    <col min="35" max="35" width="15" bestFit="1" customWidth="1"/>
    <col min="36" max="36" width="10.42578125" bestFit="1" customWidth="1"/>
    <col min="37" max="37" width="11.28515625" bestFit="1" customWidth="1"/>
    <col min="38" max="38" width="27" bestFit="1" customWidth="1"/>
    <col min="39" max="39" width="23.140625" bestFit="1" customWidth="1"/>
    <col min="40" max="40" width="27.42578125" bestFit="1" customWidth="1"/>
    <col min="41" max="41" width="10.28515625" bestFit="1" customWidth="1"/>
    <col min="42" max="42" width="18.85546875" bestFit="1" customWidth="1"/>
    <col min="43" max="43" width="29.28515625" bestFit="1" customWidth="1"/>
    <col min="44" max="44" width="17.7109375" bestFit="1" customWidth="1"/>
    <col min="45" max="45" width="10.42578125" bestFit="1" customWidth="1"/>
    <col min="46" max="46" width="16.42578125" bestFit="1" customWidth="1"/>
    <col min="47" max="47" width="6.7109375" bestFit="1" customWidth="1"/>
    <col min="48" max="48" width="21.140625" bestFit="1" customWidth="1"/>
    <col min="49" max="49" width="24.140625" bestFit="1" customWidth="1"/>
    <col min="50" max="50" width="11.42578125" bestFit="1" customWidth="1"/>
    <col min="51" max="51" width="21.85546875" bestFit="1" customWidth="1"/>
    <col min="52" max="52" width="11.28515625" bestFit="1" customWidth="1"/>
  </cols>
  <sheetData>
    <row r="3" spans="1:2" x14ac:dyDescent="0.25">
      <c r="A3" s="2" t="s">
        <v>77</v>
      </c>
      <c r="B3" t="s">
        <v>86</v>
      </c>
    </row>
    <row r="4" spans="1:2" x14ac:dyDescent="0.25">
      <c r="A4" s="3" t="s">
        <v>16</v>
      </c>
      <c r="B4">
        <v>153884</v>
      </c>
    </row>
    <row r="5" spans="1:2" x14ac:dyDescent="0.25">
      <c r="A5" s="3" t="s">
        <v>67</v>
      </c>
      <c r="B5">
        <v>50359</v>
      </c>
    </row>
    <row r="6" spans="1:2" x14ac:dyDescent="0.25">
      <c r="A6" s="3" t="s">
        <v>18</v>
      </c>
      <c r="B6">
        <v>136173</v>
      </c>
    </row>
    <row r="7" spans="1:2" x14ac:dyDescent="0.25">
      <c r="A7" s="3" t="s">
        <v>51</v>
      </c>
      <c r="B7">
        <v>62579</v>
      </c>
    </row>
    <row r="8" spans="1:2" x14ac:dyDescent="0.25">
      <c r="A8" s="3" t="s">
        <v>22</v>
      </c>
      <c r="B8">
        <v>128011</v>
      </c>
    </row>
    <row r="9" spans="1:2" x14ac:dyDescent="0.25">
      <c r="A9" s="3" t="s">
        <v>43</v>
      </c>
      <c r="B9">
        <v>73630</v>
      </c>
    </row>
    <row r="10" spans="1:2" x14ac:dyDescent="0.25">
      <c r="A10" s="3" t="s">
        <v>30</v>
      </c>
      <c r="B10">
        <v>93753</v>
      </c>
    </row>
    <row r="11" spans="1:2" x14ac:dyDescent="0.25">
      <c r="A11" s="3" t="s">
        <v>20</v>
      </c>
      <c r="B11">
        <v>134045</v>
      </c>
    </row>
    <row r="12" spans="1:2" x14ac:dyDescent="0.25">
      <c r="A12" s="3" t="s">
        <v>46</v>
      </c>
      <c r="B12">
        <v>67605</v>
      </c>
    </row>
    <row r="13" spans="1:2" x14ac:dyDescent="0.25">
      <c r="A13" s="3" t="s">
        <v>34</v>
      </c>
      <c r="B13">
        <v>81632</v>
      </c>
    </row>
    <row r="14" spans="1:2" x14ac:dyDescent="0.25">
      <c r="A14" s="3" t="s">
        <v>49</v>
      </c>
      <c r="B14">
        <v>62752</v>
      </c>
    </row>
    <row r="15" spans="1:2" x14ac:dyDescent="0.25">
      <c r="A15" s="3" t="s">
        <v>15</v>
      </c>
      <c r="B15">
        <v>172000</v>
      </c>
    </row>
    <row r="16" spans="1:2" x14ac:dyDescent="0.25">
      <c r="A16" s="3" t="s">
        <v>17</v>
      </c>
      <c r="B16">
        <v>144589</v>
      </c>
    </row>
    <row r="17" spans="1:2" x14ac:dyDescent="0.25">
      <c r="A17" s="3" t="s">
        <v>68</v>
      </c>
      <c r="B17">
        <v>49076</v>
      </c>
    </row>
    <row r="18" spans="1:2" x14ac:dyDescent="0.25">
      <c r="A18" s="3" t="s">
        <v>53</v>
      </c>
      <c r="B18">
        <v>60433</v>
      </c>
    </row>
    <row r="19" spans="1:2" x14ac:dyDescent="0.25">
      <c r="A19" s="3" t="s">
        <v>52</v>
      </c>
      <c r="B19">
        <v>61185</v>
      </c>
    </row>
    <row r="20" spans="1:2" x14ac:dyDescent="0.25">
      <c r="A20" s="3" t="s">
        <v>31</v>
      </c>
      <c r="B20">
        <v>88839</v>
      </c>
    </row>
    <row r="21" spans="1:2" x14ac:dyDescent="0.25">
      <c r="A21" s="3" t="s">
        <v>33</v>
      </c>
      <c r="B21">
        <v>82958</v>
      </c>
    </row>
    <row r="22" spans="1:2" x14ac:dyDescent="0.25">
      <c r="A22" s="3" t="s">
        <v>42</v>
      </c>
      <c r="B22">
        <v>73841</v>
      </c>
    </row>
    <row r="23" spans="1:2" x14ac:dyDescent="0.25">
      <c r="A23" s="3" t="s">
        <v>24</v>
      </c>
      <c r="B23">
        <v>106437</v>
      </c>
    </row>
    <row r="24" spans="1:2" x14ac:dyDescent="0.25">
      <c r="A24" s="3" t="s">
        <v>47</v>
      </c>
      <c r="B24">
        <v>66228</v>
      </c>
    </row>
    <row r="25" spans="1:2" x14ac:dyDescent="0.25">
      <c r="A25" s="3" t="s">
        <v>28</v>
      </c>
      <c r="B25">
        <v>97128</v>
      </c>
    </row>
    <row r="26" spans="1:2" x14ac:dyDescent="0.25">
      <c r="A26" s="3" t="s">
        <v>61</v>
      </c>
      <c r="B26">
        <v>53498</v>
      </c>
    </row>
    <row r="27" spans="1:2" x14ac:dyDescent="0.25">
      <c r="A27" s="3" t="s">
        <v>35</v>
      </c>
      <c r="B27">
        <v>80429</v>
      </c>
    </row>
    <row r="28" spans="1:2" x14ac:dyDescent="0.25">
      <c r="A28" s="3" t="s">
        <v>13</v>
      </c>
      <c r="B28">
        <v>182794</v>
      </c>
    </row>
    <row r="29" spans="1:2" x14ac:dyDescent="0.25">
      <c r="A29" s="3" t="s">
        <v>62</v>
      </c>
      <c r="B29">
        <v>53313</v>
      </c>
    </row>
    <row r="30" spans="1:2" x14ac:dyDescent="0.25">
      <c r="A30" s="3" t="s">
        <v>21</v>
      </c>
      <c r="B30">
        <v>129503</v>
      </c>
    </row>
    <row r="31" spans="1:2" x14ac:dyDescent="0.25">
      <c r="A31" s="3" t="s">
        <v>48</v>
      </c>
      <c r="B31">
        <v>63324</v>
      </c>
    </row>
    <row r="32" spans="1:2" x14ac:dyDescent="0.25">
      <c r="A32" s="3" t="s">
        <v>26</v>
      </c>
      <c r="B32">
        <v>102851</v>
      </c>
    </row>
    <row r="33" spans="1:2" x14ac:dyDescent="0.25">
      <c r="A33" s="3" t="s">
        <v>71</v>
      </c>
      <c r="B33">
        <v>14592</v>
      </c>
    </row>
    <row r="34" spans="1:2" x14ac:dyDescent="0.25">
      <c r="A34" s="3" t="s">
        <v>56</v>
      </c>
      <c r="B34">
        <v>58840</v>
      </c>
    </row>
    <row r="35" spans="1:2" x14ac:dyDescent="0.25">
      <c r="A35" s="3" t="s">
        <v>45</v>
      </c>
      <c r="B35">
        <v>67842</v>
      </c>
    </row>
    <row r="36" spans="1:2" x14ac:dyDescent="0.25">
      <c r="A36" s="3" t="s">
        <v>58</v>
      </c>
      <c r="B36">
        <v>56838</v>
      </c>
    </row>
    <row r="37" spans="1:2" x14ac:dyDescent="0.25">
      <c r="A37" s="3" t="s">
        <v>64</v>
      </c>
      <c r="B37">
        <v>52047</v>
      </c>
    </row>
    <row r="38" spans="1:2" x14ac:dyDescent="0.25">
      <c r="A38" s="3" t="s">
        <v>41</v>
      </c>
      <c r="B38">
        <v>74074</v>
      </c>
    </row>
    <row r="39" spans="1:2" x14ac:dyDescent="0.25">
      <c r="A39" s="3" t="s">
        <v>39</v>
      </c>
      <c r="B39">
        <v>76984</v>
      </c>
    </row>
    <row r="40" spans="1:2" x14ac:dyDescent="0.25">
      <c r="A40" s="3" t="s">
        <v>32</v>
      </c>
      <c r="B40">
        <v>84290</v>
      </c>
    </row>
    <row r="41" spans="1:2" x14ac:dyDescent="0.25">
      <c r="A41" s="3" t="s">
        <v>10</v>
      </c>
      <c r="B41">
        <v>191509</v>
      </c>
    </row>
    <row r="42" spans="1:2" x14ac:dyDescent="0.25">
      <c r="A42" s="3" t="s">
        <v>69</v>
      </c>
      <c r="B42">
        <v>48183</v>
      </c>
    </row>
    <row r="43" spans="1:2" x14ac:dyDescent="0.25">
      <c r="A43" s="3" t="s">
        <v>59</v>
      </c>
      <c r="B43">
        <v>55973</v>
      </c>
    </row>
    <row r="44" spans="1:2" x14ac:dyDescent="0.25">
      <c r="A44" s="3" t="s">
        <v>57</v>
      </c>
      <c r="B44">
        <v>57033</v>
      </c>
    </row>
    <row r="45" spans="1:2" x14ac:dyDescent="0.25">
      <c r="A45" s="3" t="s">
        <v>63</v>
      </c>
      <c r="B45">
        <v>52628</v>
      </c>
    </row>
    <row r="46" spans="1:2" x14ac:dyDescent="0.25">
      <c r="A46" s="3" t="s">
        <v>65</v>
      </c>
      <c r="B46">
        <v>51919</v>
      </c>
    </row>
    <row r="47" spans="1:2" x14ac:dyDescent="0.25">
      <c r="A47" s="3" t="s">
        <v>38</v>
      </c>
      <c r="B47">
        <v>78898</v>
      </c>
    </row>
    <row r="48" spans="1:2" x14ac:dyDescent="0.25">
      <c r="A48" s="3" t="s">
        <v>60</v>
      </c>
      <c r="B48">
        <v>54139</v>
      </c>
    </row>
    <row r="49" spans="1:2" x14ac:dyDescent="0.25">
      <c r="A49" s="3" t="s">
        <v>70</v>
      </c>
      <c r="B49">
        <v>46788</v>
      </c>
    </row>
    <row r="50" spans="1:2" x14ac:dyDescent="0.25">
      <c r="A50" s="3" t="s">
        <v>66</v>
      </c>
      <c r="B50">
        <v>51516</v>
      </c>
    </row>
    <row r="51" spans="1:2" x14ac:dyDescent="0.25">
      <c r="A51" s="3" t="s">
        <v>7</v>
      </c>
      <c r="B51">
        <v>245510</v>
      </c>
    </row>
    <row r="52" spans="1:2" x14ac:dyDescent="0.25">
      <c r="A52" s="3" t="s">
        <v>37</v>
      </c>
      <c r="B52">
        <v>80303</v>
      </c>
    </row>
    <row r="53" spans="1:2" x14ac:dyDescent="0.25">
      <c r="A53" s="3" t="s">
        <v>54</v>
      </c>
      <c r="B53">
        <v>59001</v>
      </c>
    </row>
    <row r="54" spans="1:2" x14ac:dyDescent="0.25">
      <c r="A54" s="3" t="s">
        <v>78</v>
      </c>
      <c r="B54">
        <v>245510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41F1C-8460-4AA5-B7AA-9B64F81E0DEA}">
  <dimension ref="A1:J51"/>
  <sheetViews>
    <sheetView topLeftCell="A23" zoomScale="91" zoomScaleNormal="91" workbookViewId="0">
      <selection activeCell="A3" sqref="A3:C6"/>
    </sheetView>
  </sheetViews>
  <sheetFormatPr defaultRowHeight="15" x14ac:dyDescent="0.25"/>
  <cols>
    <col min="1" max="1" width="5.28515625" bestFit="1" customWidth="1"/>
    <col min="2" max="2" width="32.140625" bestFit="1" customWidth="1"/>
    <col min="3" max="3" width="19.140625" bestFit="1" customWidth="1"/>
    <col min="4" max="4" width="23.85546875" bestFit="1" customWidth="1"/>
    <col min="5" max="5" width="27.28515625" bestFit="1" customWidth="1"/>
    <col min="6" max="6" width="27.5703125" bestFit="1" customWidth="1"/>
    <col min="7" max="7" width="15.42578125" bestFit="1" customWidth="1"/>
    <col min="8" max="8" width="12.7109375" bestFit="1" customWidth="1"/>
    <col min="9" max="9" width="11.28515625" bestFit="1" customWidth="1"/>
    <col min="10" max="10" width="23.28515625" bestFit="1" customWidth="1"/>
    <col min="11" max="11" width="9.140625" customWidth="1"/>
  </cols>
  <sheetData>
    <row r="1" spans="1:10" x14ac:dyDescent="0.25">
      <c r="A1" t="s">
        <v>0</v>
      </c>
      <c r="B1" s="4" t="s">
        <v>1</v>
      </c>
      <c r="C1" s="4" t="s">
        <v>2</v>
      </c>
      <c r="D1" s="4" t="s">
        <v>3</v>
      </c>
      <c r="E1" s="4" t="s">
        <v>4</v>
      </c>
      <c r="F1" s="4" t="s">
        <v>5</v>
      </c>
      <c r="G1" s="4" t="s">
        <v>6</v>
      </c>
      <c r="H1" s="4" t="s">
        <v>72</v>
      </c>
      <c r="I1" s="4" t="s">
        <v>73</v>
      </c>
      <c r="J1" s="4" t="s">
        <v>83</v>
      </c>
    </row>
    <row r="2" spans="1:10" x14ac:dyDescent="0.25">
      <c r="A2">
        <v>1</v>
      </c>
      <c r="B2" t="s">
        <v>7</v>
      </c>
      <c r="C2" t="s">
        <v>8</v>
      </c>
      <c r="D2">
        <v>245510</v>
      </c>
      <c r="E2">
        <v>42521</v>
      </c>
      <c r="F2">
        <v>873</v>
      </c>
      <c r="G2" t="s">
        <v>9</v>
      </c>
      <c r="H2" s="1">
        <f t="shared" ref="H2:H33" si="0">(E2/D2) * 100</f>
        <v>17.319457455908111</v>
      </c>
      <c r="I2">
        <f t="shared" ref="I2:I33" si="1">_xlfn.RANK.EQ(H2, $H$2:$H$51, 0)</f>
        <v>11</v>
      </c>
      <c r="J2" s="1">
        <f t="shared" ref="J2:J33" si="2">D2/F2</f>
        <v>281.22565864833905</v>
      </c>
    </row>
    <row r="3" spans="1:10" x14ac:dyDescent="0.25">
      <c r="A3">
        <v>2</v>
      </c>
      <c r="B3" t="s">
        <v>10</v>
      </c>
      <c r="C3" t="s">
        <v>11</v>
      </c>
      <c r="D3">
        <v>191509</v>
      </c>
      <c r="E3">
        <v>20738</v>
      </c>
      <c r="F3">
        <v>1460</v>
      </c>
      <c r="G3" t="s">
        <v>12</v>
      </c>
      <c r="H3" s="1">
        <f t="shared" si="0"/>
        <v>10.828733897623611</v>
      </c>
      <c r="I3">
        <f t="shared" si="1"/>
        <v>21</v>
      </c>
      <c r="J3" s="1">
        <f t="shared" si="2"/>
        <v>131.17054794520547</v>
      </c>
    </row>
    <row r="4" spans="1:10" x14ac:dyDescent="0.25">
      <c r="A4">
        <v>3</v>
      </c>
      <c r="B4" t="s">
        <v>13</v>
      </c>
      <c r="C4" t="s">
        <v>14</v>
      </c>
      <c r="D4">
        <v>182794</v>
      </c>
      <c r="E4">
        <v>45783</v>
      </c>
      <c r="F4">
        <v>5110</v>
      </c>
      <c r="G4" t="s">
        <v>12</v>
      </c>
      <c r="H4" s="1">
        <f t="shared" si="0"/>
        <v>25.046226900226486</v>
      </c>
      <c r="I4">
        <f t="shared" si="1"/>
        <v>1</v>
      </c>
      <c r="J4" s="1">
        <f t="shared" si="2"/>
        <v>35.771819960861059</v>
      </c>
    </row>
    <row r="5" spans="1:10" x14ac:dyDescent="0.25">
      <c r="A5">
        <v>4</v>
      </c>
      <c r="B5" t="s">
        <v>15</v>
      </c>
      <c r="C5" t="s">
        <v>14</v>
      </c>
      <c r="D5">
        <v>172000</v>
      </c>
      <c r="E5">
        <v>39282</v>
      </c>
      <c r="F5">
        <v>4311</v>
      </c>
      <c r="G5" t="s">
        <v>12</v>
      </c>
      <c r="H5" s="1">
        <f t="shared" si="0"/>
        <v>22.838372093023256</v>
      </c>
      <c r="I5">
        <f t="shared" si="1"/>
        <v>3</v>
      </c>
      <c r="J5" s="1">
        <f t="shared" si="2"/>
        <v>39.897935513801905</v>
      </c>
    </row>
    <row r="6" spans="1:10" x14ac:dyDescent="0.25">
      <c r="A6">
        <v>5</v>
      </c>
      <c r="B6" t="s">
        <v>16</v>
      </c>
      <c r="C6" t="s">
        <v>14</v>
      </c>
      <c r="D6">
        <v>153884</v>
      </c>
      <c r="E6">
        <v>31293</v>
      </c>
      <c r="F6">
        <v>4169</v>
      </c>
      <c r="G6" t="s">
        <v>12</v>
      </c>
      <c r="H6" s="1">
        <f t="shared" si="0"/>
        <v>20.335447479919942</v>
      </c>
      <c r="I6">
        <f t="shared" si="1"/>
        <v>7</v>
      </c>
      <c r="J6" s="1">
        <f t="shared" si="2"/>
        <v>36.911489565843127</v>
      </c>
    </row>
    <row r="7" spans="1:10" x14ac:dyDescent="0.25">
      <c r="A7">
        <v>6</v>
      </c>
      <c r="B7" t="s">
        <v>17</v>
      </c>
      <c r="C7" t="s">
        <v>11</v>
      </c>
      <c r="D7">
        <v>144589</v>
      </c>
      <c r="E7">
        <v>4648</v>
      </c>
      <c r="F7">
        <v>776</v>
      </c>
      <c r="G7" t="s">
        <v>12</v>
      </c>
      <c r="H7" s="1">
        <f t="shared" si="0"/>
        <v>3.2146290520025724</v>
      </c>
      <c r="I7">
        <f t="shared" si="1"/>
        <v>41</v>
      </c>
      <c r="J7" s="1">
        <f t="shared" si="2"/>
        <v>186.32603092783506</v>
      </c>
    </row>
    <row r="8" spans="1:10" x14ac:dyDescent="0.25">
      <c r="A8">
        <v>7</v>
      </c>
      <c r="B8" t="s">
        <v>18</v>
      </c>
      <c r="C8" t="s">
        <v>11</v>
      </c>
      <c r="D8">
        <v>136173</v>
      </c>
      <c r="E8">
        <v>7756</v>
      </c>
      <c r="F8">
        <v>1297</v>
      </c>
      <c r="G8" t="s">
        <v>19</v>
      </c>
      <c r="H8" s="1">
        <f t="shared" si="0"/>
        <v>5.6956959162242145</v>
      </c>
      <c r="I8">
        <f t="shared" si="1"/>
        <v>31</v>
      </c>
      <c r="J8" s="1">
        <f t="shared" si="2"/>
        <v>104.99074787972243</v>
      </c>
    </row>
    <row r="9" spans="1:10" x14ac:dyDescent="0.25">
      <c r="A9">
        <v>8</v>
      </c>
      <c r="B9" t="s">
        <v>20</v>
      </c>
      <c r="C9" t="s">
        <v>14</v>
      </c>
      <c r="D9">
        <v>134045</v>
      </c>
      <c r="E9">
        <v>27952</v>
      </c>
      <c r="F9">
        <v>3739</v>
      </c>
      <c r="G9" t="s">
        <v>12</v>
      </c>
      <c r="H9" s="1">
        <f t="shared" si="0"/>
        <v>20.85269872057891</v>
      </c>
      <c r="I9">
        <f t="shared" si="1"/>
        <v>6</v>
      </c>
      <c r="J9" s="1">
        <f t="shared" si="2"/>
        <v>35.850494784701795</v>
      </c>
    </row>
    <row r="10" spans="1:10" x14ac:dyDescent="0.25">
      <c r="A10">
        <v>9</v>
      </c>
      <c r="B10" t="s">
        <v>21</v>
      </c>
      <c r="C10" t="s">
        <v>14</v>
      </c>
      <c r="D10">
        <v>129503</v>
      </c>
      <c r="E10">
        <v>29131</v>
      </c>
      <c r="F10">
        <v>3386</v>
      </c>
      <c r="G10" t="s">
        <v>9</v>
      </c>
      <c r="H10" s="1">
        <f t="shared" si="0"/>
        <v>22.494459587808777</v>
      </c>
      <c r="I10">
        <f t="shared" si="1"/>
        <v>4</v>
      </c>
      <c r="J10" s="1">
        <f t="shared" si="2"/>
        <v>38.246603662138213</v>
      </c>
    </row>
    <row r="11" spans="1:10" x14ac:dyDescent="0.25">
      <c r="A11">
        <v>10</v>
      </c>
      <c r="B11" t="s">
        <v>22</v>
      </c>
      <c r="C11" t="s">
        <v>11</v>
      </c>
      <c r="D11">
        <v>128011</v>
      </c>
      <c r="E11">
        <v>3605</v>
      </c>
      <c r="F11">
        <v>984</v>
      </c>
      <c r="G11" t="s">
        <v>23</v>
      </c>
      <c r="H11" s="1">
        <f t="shared" si="0"/>
        <v>2.8161642358859784</v>
      </c>
      <c r="I11">
        <f t="shared" si="1"/>
        <v>44</v>
      </c>
      <c r="J11" s="1">
        <f t="shared" si="2"/>
        <v>130.09247967479675</v>
      </c>
    </row>
    <row r="12" spans="1:10" x14ac:dyDescent="0.25">
      <c r="A12">
        <v>11</v>
      </c>
      <c r="B12" t="s">
        <v>24</v>
      </c>
      <c r="C12" t="s">
        <v>25</v>
      </c>
      <c r="D12">
        <v>106437</v>
      </c>
      <c r="E12">
        <v>11805</v>
      </c>
      <c r="F12">
        <v>3985</v>
      </c>
      <c r="G12" t="s">
        <v>9</v>
      </c>
      <c r="H12" s="1">
        <f t="shared" si="0"/>
        <v>11.091067955692099</v>
      </c>
      <c r="I12">
        <f t="shared" si="1"/>
        <v>19</v>
      </c>
      <c r="J12" s="1">
        <f t="shared" si="2"/>
        <v>26.709410288582184</v>
      </c>
    </row>
    <row r="13" spans="1:10" x14ac:dyDescent="0.25">
      <c r="A13">
        <v>12</v>
      </c>
      <c r="B13" t="s">
        <v>26</v>
      </c>
      <c r="C13" t="s">
        <v>11</v>
      </c>
      <c r="D13">
        <v>102851</v>
      </c>
      <c r="E13">
        <v>4954</v>
      </c>
      <c r="F13">
        <v>630</v>
      </c>
      <c r="G13" t="s">
        <v>27</v>
      </c>
      <c r="H13" s="1">
        <f t="shared" si="0"/>
        <v>4.8166765515162711</v>
      </c>
      <c r="I13">
        <f t="shared" si="1"/>
        <v>32</v>
      </c>
      <c r="J13" s="1">
        <f t="shared" si="2"/>
        <v>163.25555555555556</v>
      </c>
    </row>
    <row r="14" spans="1:10" x14ac:dyDescent="0.25">
      <c r="A14">
        <v>13</v>
      </c>
      <c r="B14" t="s">
        <v>28</v>
      </c>
      <c r="C14" t="s">
        <v>11</v>
      </c>
      <c r="D14">
        <v>97128</v>
      </c>
      <c r="E14">
        <v>1987</v>
      </c>
      <c r="F14">
        <v>667</v>
      </c>
      <c r="G14" t="s">
        <v>29</v>
      </c>
      <c r="H14" s="1">
        <f t="shared" si="0"/>
        <v>2.0457540565027594</v>
      </c>
      <c r="I14">
        <f t="shared" si="1"/>
        <v>45</v>
      </c>
      <c r="J14" s="1">
        <f t="shared" si="2"/>
        <v>145.61919040479759</v>
      </c>
    </row>
    <row r="15" spans="1:10" x14ac:dyDescent="0.25">
      <c r="A15">
        <v>14</v>
      </c>
      <c r="B15" t="s">
        <v>30</v>
      </c>
      <c r="C15" t="s">
        <v>14</v>
      </c>
      <c r="D15">
        <v>93753</v>
      </c>
      <c r="E15">
        <v>17894</v>
      </c>
      <c r="F15">
        <v>2819</v>
      </c>
      <c r="G15" t="s">
        <v>9</v>
      </c>
      <c r="H15" s="1">
        <f t="shared" si="0"/>
        <v>19.08632257101106</v>
      </c>
      <c r="I15">
        <f t="shared" si="1"/>
        <v>8</v>
      </c>
      <c r="J15" s="1">
        <f t="shared" si="2"/>
        <v>33.257538134090105</v>
      </c>
    </row>
    <row r="16" spans="1:10" x14ac:dyDescent="0.25">
      <c r="A16">
        <v>15</v>
      </c>
      <c r="B16" t="s">
        <v>31</v>
      </c>
      <c r="C16" t="s">
        <v>14</v>
      </c>
      <c r="D16">
        <v>88839</v>
      </c>
      <c r="E16">
        <v>11047</v>
      </c>
      <c r="F16">
        <v>2260</v>
      </c>
      <c r="G16" t="s">
        <v>9</v>
      </c>
      <c r="H16" s="1">
        <f t="shared" si="0"/>
        <v>12.434854061842209</v>
      </c>
      <c r="I16">
        <f t="shared" si="1"/>
        <v>17</v>
      </c>
      <c r="J16" s="1">
        <f t="shared" si="2"/>
        <v>39.309292035398229</v>
      </c>
    </row>
    <row r="17" spans="1:10" x14ac:dyDescent="0.25">
      <c r="A17">
        <v>16</v>
      </c>
      <c r="B17" t="s">
        <v>32</v>
      </c>
      <c r="C17" t="s">
        <v>11</v>
      </c>
      <c r="D17">
        <v>84290</v>
      </c>
      <c r="E17">
        <v>2903</v>
      </c>
      <c r="F17">
        <v>192</v>
      </c>
      <c r="G17" t="s">
        <v>12</v>
      </c>
      <c r="H17" s="1">
        <f t="shared" si="0"/>
        <v>3.4440621663305255</v>
      </c>
      <c r="I17">
        <f t="shared" si="1"/>
        <v>39</v>
      </c>
      <c r="J17" s="1">
        <f t="shared" si="2"/>
        <v>439.01041666666669</v>
      </c>
    </row>
    <row r="18" spans="1:10" x14ac:dyDescent="0.25">
      <c r="A18">
        <v>17</v>
      </c>
      <c r="B18" t="s">
        <v>33</v>
      </c>
      <c r="C18" t="s">
        <v>14</v>
      </c>
      <c r="D18">
        <v>82958</v>
      </c>
      <c r="E18">
        <v>3067</v>
      </c>
      <c r="F18">
        <v>2399</v>
      </c>
      <c r="G18" t="s">
        <v>23</v>
      </c>
      <c r="H18" s="1">
        <f t="shared" si="0"/>
        <v>3.6970515200462883</v>
      </c>
      <c r="I18">
        <f t="shared" si="1"/>
        <v>38</v>
      </c>
      <c r="J18" s="1">
        <f t="shared" si="2"/>
        <v>34.580241767403088</v>
      </c>
    </row>
    <row r="19" spans="1:10" x14ac:dyDescent="0.25">
      <c r="A19">
        <v>18</v>
      </c>
      <c r="B19" t="s">
        <v>34</v>
      </c>
      <c r="C19" t="s">
        <v>14</v>
      </c>
      <c r="D19">
        <v>81632</v>
      </c>
      <c r="E19">
        <v>8052</v>
      </c>
      <c r="F19">
        <v>3045</v>
      </c>
      <c r="G19" t="s">
        <v>23</v>
      </c>
      <c r="H19" s="1">
        <f t="shared" si="0"/>
        <v>9.8637789102312823</v>
      </c>
      <c r="I19">
        <f t="shared" si="1"/>
        <v>23</v>
      </c>
      <c r="J19" s="1">
        <f t="shared" si="2"/>
        <v>26.808538587848933</v>
      </c>
    </row>
    <row r="20" spans="1:10" x14ac:dyDescent="0.25">
      <c r="A20">
        <v>19</v>
      </c>
      <c r="B20" t="s">
        <v>35</v>
      </c>
      <c r="C20" t="s">
        <v>14</v>
      </c>
      <c r="D20">
        <v>80429</v>
      </c>
      <c r="E20">
        <v>5229</v>
      </c>
      <c r="F20">
        <v>2984</v>
      </c>
      <c r="G20" t="s">
        <v>36</v>
      </c>
      <c r="H20" s="1">
        <f t="shared" si="0"/>
        <v>6.5013863158810876</v>
      </c>
      <c r="I20">
        <f t="shared" si="1"/>
        <v>26</v>
      </c>
      <c r="J20" s="1">
        <f t="shared" si="2"/>
        <v>26.953418230563003</v>
      </c>
    </row>
    <row r="21" spans="1:10" x14ac:dyDescent="0.25">
      <c r="A21">
        <v>20</v>
      </c>
      <c r="B21" t="s">
        <v>37</v>
      </c>
      <c r="C21" t="s">
        <v>14</v>
      </c>
      <c r="D21">
        <v>80303</v>
      </c>
      <c r="E21">
        <v>3301</v>
      </c>
      <c r="F21">
        <v>1955</v>
      </c>
      <c r="G21" t="s">
        <v>9</v>
      </c>
      <c r="H21" s="1">
        <f t="shared" si="0"/>
        <v>4.1106807964833196</v>
      </c>
      <c r="I21">
        <f t="shared" si="1"/>
        <v>35</v>
      </c>
      <c r="J21" s="1">
        <f t="shared" si="2"/>
        <v>41.075703324808181</v>
      </c>
    </row>
    <row r="22" spans="1:10" x14ac:dyDescent="0.25">
      <c r="A22">
        <v>21</v>
      </c>
      <c r="B22" t="s">
        <v>38</v>
      </c>
      <c r="C22" t="s">
        <v>11</v>
      </c>
      <c r="D22">
        <v>78898</v>
      </c>
      <c r="E22">
        <v>3738</v>
      </c>
      <c r="F22">
        <v>299</v>
      </c>
      <c r="G22" t="s">
        <v>9</v>
      </c>
      <c r="H22" s="1">
        <f t="shared" si="0"/>
        <v>4.7377626809298077</v>
      </c>
      <c r="I22">
        <f t="shared" si="1"/>
        <v>33</v>
      </c>
      <c r="J22" s="1">
        <f t="shared" si="2"/>
        <v>263.87290969899664</v>
      </c>
    </row>
    <row r="23" spans="1:10" x14ac:dyDescent="0.25">
      <c r="A23">
        <v>22</v>
      </c>
      <c r="B23" t="s">
        <v>39</v>
      </c>
      <c r="C23" t="s">
        <v>11</v>
      </c>
      <c r="D23">
        <v>76984</v>
      </c>
      <c r="E23">
        <v>3127</v>
      </c>
      <c r="F23">
        <v>773</v>
      </c>
      <c r="G23" t="s">
        <v>40</v>
      </c>
      <c r="H23" s="1">
        <f t="shared" si="0"/>
        <v>4.0618829886729717</v>
      </c>
      <c r="I23">
        <f t="shared" si="1"/>
        <v>36</v>
      </c>
      <c r="J23" s="1">
        <f t="shared" si="2"/>
        <v>99.591203104786544</v>
      </c>
    </row>
    <row r="24" spans="1:10" x14ac:dyDescent="0.25">
      <c r="A24">
        <v>23</v>
      </c>
      <c r="B24" t="s">
        <v>41</v>
      </c>
      <c r="C24" t="s">
        <v>11</v>
      </c>
      <c r="D24">
        <v>74074</v>
      </c>
      <c r="E24">
        <v>1379</v>
      </c>
      <c r="F24">
        <v>364</v>
      </c>
      <c r="G24" t="s">
        <v>19</v>
      </c>
      <c r="H24" s="1">
        <f t="shared" si="0"/>
        <v>1.8616518616518616</v>
      </c>
      <c r="I24">
        <f t="shared" si="1"/>
        <v>46</v>
      </c>
      <c r="J24" s="1">
        <f t="shared" si="2"/>
        <v>203.5</v>
      </c>
    </row>
    <row r="25" spans="1:10" x14ac:dyDescent="0.25">
      <c r="A25">
        <v>24</v>
      </c>
      <c r="B25" t="s">
        <v>42</v>
      </c>
      <c r="C25" t="s">
        <v>11</v>
      </c>
      <c r="D25">
        <v>73841</v>
      </c>
      <c r="E25">
        <v>3431</v>
      </c>
      <c r="F25">
        <v>574</v>
      </c>
      <c r="G25" t="s">
        <v>40</v>
      </c>
      <c r="H25" s="1">
        <f t="shared" si="0"/>
        <v>4.6464701182270014</v>
      </c>
      <c r="I25">
        <f t="shared" si="1"/>
        <v>34</v>
      </c>
      <c r="J25" s="1">
        <f t="shared" si="2"/>
        <v>128.64285714285714</v>
      </c>
    </row>
    <row r="26" spans="1:10" x14ac:dyDescent="0.25">
      <c r="A26">
        <v>25</v>
      </c>
      <c r="B26" t="s">
        <v>43</v>
      </c>
      <c r="C26" t="s">
        <v>14</v>
      </c>
      <c r="D26">
        <v>73630</v>
      </c>
      <c r="E26">
        <v>9639</v>
      </c>
      <c r="F26">
        <v>1845</v>
      </c>
      <c r="G26" t="s">
        <v>44</v>
      </c>
      <c r="H26" s="1">
        <f t="shared" si="0"/>
        <v>13.091131332337364</v>
      </c>
      <c r="I26">
        <f t="shared" si="1"/>
        <v>14</v>
      </c>
      <c r="J26" s="1">
        <f t="shared" si="2"/>
        <v>39.907859078590789</v>
      </c>
    </row>
    <row r="27" spans="1:10" x14ac:dyDescent="0.25">
      <c r="A27">
        <v>26</v>
      </c>
      <c r="B27" t="s">
        <v>45</v>
      </c>
      <c r="C27" t="s">
        <v>11</v>
      </c>
      <c r="D27">
        <v>67842</v>
      </c>
      <c r="E27">
        <v>5407</v>
      </c>
      <c r="F27">
        <v>795</v>
      </c>
      <c r="G27" t="s">
        <v>9</v>
      </c>
      <c r="H27" s="1">
        <f t="shared" si="0"/>
        <v>7.9699890923027041</v>
      </c>
      <c r="I27">
        <f t="shared" si="1"/>
        <v>24</v>
      </c>
      <c r="J27" s="1">
        <f t="shared" si="2"/>
        <v>85.335849056603777</v>
      </c>
    </row>
    <row r="28" spans="1:10" x14ac:dyDescent="0.25">
      <c r="A28">
        <v>27</v>
      </c>
      <c r="B28" t="s">
        <v>46</v>
      </c>
      <c r="C28" t="s">
        <v>14</v>
      </c>
      <c r="D28">
        <v>67605</v>
      </c>
      <c r="E28">
        <v>11409</v>
      </c>
      <c r="F28">
        <v>1639</v>
      </c>
      <c r="G28" t="s">
        <v>12</v>
      </c>
      <c r="H28" s="1">
        <f t="shared" si="0"/>
        <v>16.875970712225428</v>
      </c>
      <c r="I28">
        <f t="shared" si="1"/>
        <v>12</v>
      </c>
      <c r="J28" s="1">
        <f t="shared" si="2"/>
        <v>41.247712019524101</v>
      </c>
    </row>
    <row r="29" spans="1:10" x14ac:dyDescent="0.25">
      <c r="A29">
        <v>28</v>
      </c>
      <c r="B29" t="s">
        <v>47</v>
      </c>
      <c r="C29" t="s">
        <v>25</v>
      </c>
      <c r="D29">
        <v>66228</v>
      </c>
      <c r="E29">
        <v>7326</v>
      </c>
      <c r="F29">
        <v>2627</v>
      </c>
      <c r="G29" t="s">
        <v>9</v>
      </c>
      <c r="H29" s="1">
        <f t="shared" si="0"/>
        <v>11.061786555535424</v>
      </c>
      <c r="I29">
        <f t="shared" si="1"/>
        <v>20</v>
      </c>
      <c r="J29" s="1">
        <f t="shared" si="2"/>
        <v>25.210506280928815</v>
      </c>
    </row>
    <row r="30" spans="1:10" x14ac:dyDescent="0.25">
      <c r="A30">
        <v>29</v>
      </c>
      <c r="B30" t="s">
        <v>48</v>
      </c>
      <c r="C30" t="s">
        <v>11</v>
      </c>
      <c r="D30">
        <v>63324</v>
      </c>
      <c r="E30">
        <v>2061</v>
      </c>
      <c r="F30">
        <v>779</v>
      </c>
      <c r="G30" t="s">
        <v>36</v>
      </c>
      <c r="H30" s="1">
        <f t="shared" si="0"/>
        <v>3.2546901648664015</v>
      </c>
      <c r="I30">
        <f t="shared" si="1"/>
        <v>40</v>
      </c>
      <c r="J30" s="1">
        <f t="shared" si="2"/>
        <v>81.288831835686779</v>
      </c>
    </row>
    <row r="31" spans="1:10" x14ac:dyDescent="0.25">
      <c r="A31">
        <v>30</v>
      </c>
      <c r="B31" t="s">
        <v>49</v>
      </c>
      <c r="C31" t="s">
        <v>25</v>
      </c>
      <c r="D31">
        <v>62752</v>
      </c>
      <c r="E31">
        <v>448</v>
      </c>
      <c r="F31">
        <v>343</v>
      </c>
      <c r="G31" t="s">
        <v>50</v>
      </c>
      <c r="H31" s="1">
        <f t="shared" si="0"/>
        <v>0.71392146863844974</v>
      </c>
      <c r="I31">
        <f t="shared" si="1"/>
        <v>49</v>
      </c>
      <c r="J31" s="1">
        <f t="shared" si="2"/>
        <v>182.95043731778426</v>
      </c>
    </row>
    <row r="32" spans="1:10" x14ac:dyDescent="0.25">
      <c r="A32">
        <v>31</v>
      </c>
      <c r="B32" t="s">
        <v>51</v>
      </c>
      <c r="C32" t="s">
        <v>11</v>
      </c>
      <c r="D32">
        <v>62579</v>
      </c>
      <c r="E32">
        <v>3588</v>
      </c>
      <c r="F32">
        <v>655</v>
      </c>
      <c r="G32" t="s">
        <v>36</v>
      </c>
      <c r="H32" s="1">
        <f t="shared" si="0"/>
        <v>5.7335527892743574</v>
      </c>
      <c r="I32">
        <f t="shared" si="1"/>
        <v>30</v>
      </c>
      <c r="J32" s="1">
        <f t="shared" si="2"/>
        <v>95.540458015267177</v>
      </c>
    </row>
    <row r="33" spans="1:10" x14ac:dyDescent="0.25">
      <c r="A33">
        <v>32</v>
      </c>
      <c r="B33" t="s">
        <v>52</v>
      </c>
      <c r="C33" t="s">
        <v>11</v>
      </c>
      <c r="D33">
        <v>61185</v>
      </c>
      <c r="E33">
        <v>3562</v>
      </c>
      <c r="F33">
        <v>271</v>
      </c>
      <c r="G33" t="s">
        <v>12</v>
      </c>
      <c r="H33" s="1">
        <f t="shared" si="0"/>
        <v>5.8216883223012177</v>
      </c>
      <c r="I33">
        <f t="shared" si="1"/>
        <v>28</v>
      </c>
      <c r="J33" s="1">
        <f t="shared" si="2"/>
        <v>225.7749077490775</v>
      </c>
    </row>
    <row r="34" spans="1:10" x14ac:dyDescent="0.25">
      <c r="A34">
        <v>33</v>
      </c>
      <c r="B34" t="s">
        <v>53</v>
      </c>
      <c r="C34" t="s">
        <v>14</v>
      </c>
      <c r="D34">
        <v>60433</v>
      </c>
      <c r="E34">
        <v>14107</v>
      </c>
      <c r="F34">
        <v>1281</v>
      </c>
      <c r="G34" t="s">
        <v>12</v>
      </c>
      <c r="H34" s="1">
        <f t="shared" ref="H34:H51" si="3">(E34/D34) * 100</f>
        <v>23.343206526235665</v>
      </c>
      <c r="I34">
        <f t="shared" ref="I34:I51" si="4">_xlfn.RANK.EQ(H34, $H$2:$H$51, 0)</f>
        <v>2</v>
      </c>
      <c r="J34" s="1">
        <f t="shared" ref="J34:J51" si="5">D34/F34</f>
        <v>47.176424668227945</v>
      </c>
    </row>
    <row r="35" spans="1:10" x14ac:dyDescent="0.25">
      <c r="A35">
        <v>34</v>
      </c>
      <c r="B35" t="s">
        <v>54</v>
      </c>
      <c r="C35" t="s">
        <v>11</v>
      </c>
      <c r="D35">
        <v>59001</v>
      </c>
      <c r="E35">
        <v>3834</v>
      </c>
      <c r="F35">
        <v>439</v>
      </c>
      <c r="G35" t="s">
        <v>55</v>
      </c>
      <c r="H35" s="1">
        <f t="shared" si="3"/>
        <v>6.4981949458483745</v>
      </c>
      <c r="I35">
        <f t="shared" si="4"/>
        <v>27</v>
      </c>
      <c r="J35" s="1">
        <f t="shared" si="5"/>
        <v>134.39863325740319</v>
      </c>
    </row>
    <row r="36" spans="1:10" x14ac:dyDescent="0.25">
      <c r="A36">
        <v>35</v>
      </c>
      <c r="B36" t="s">
        <v>56</v>
      </c>
      <c r="C36" t="s">
        <v>11</v>
      </c>
      <c r="D36">
        <v>58840</v>
      </c>
      <c r="E36">
        <v>4377</v>
      </c>
      <c r="F36">
        <v>691</v>
      </c>
      <c r="G36" t="s">
        <v>50</v>
      </c>
      <c r="H36" s="1">
        <f t="shared" si="3"/>
        <v>7.4388171312032627</v>
      </c>
      <c r="I36">
        <f t="shared" si="4"/>
        <v>25</v>
      </c>
      <c r="J36" s="1">
        <f t="shared" si="5"/>
        <v>85.151953690303912</v>
      </c>
    </row>
    <row r="37" spans="1:10" x14ac:dyDescent="0.25">
      <c r="A37">
        <v>36</v>
      </c>
      <c r="B37" t="s">
        <v>57</v>
      </c>
      <c r="C37" t="s">
        <v>11</v>
      </c>
      <c r="D37">
        <v>57033</v>
      </c>
      <c r="E37">
        <v>448</v>
      </c>
      <c r="F37">
        <v>940</v>
      </c>
      <c r="G37" t="s">
        <v>9</v>
      </c>
      <c r="H37" s="1">
        <f t="shared" si="3"/>
        <v>0.78551014325039892</v>
      </c>
      <c r="I37">
        <f t="shared" si="4"/>
        <v>48</v>
      </c>
      <c r="J37" s="1">
        <f t="shared" si="5"/>
        <v>60.673404255319149</v>
      </c>
    </row>
    <row r="38" spans="1:10" x14ac:dyDescent="0.25">
      <c r="A38">
        <v>37</v>
      </c>
      <c r="B38" t="s">
        <v>58</v>
      </c>
      <c r="C38" t="s">
        <v>14</v>
      </c>
      <c r="D38">
        <v>56838</v>
      </c>
      <c r="E38">
        <v>7329</v>
      </c>
      <c r="F38">
        <v>3250</v>
      </c>
      <c r="G38" t="s">
        <v>40</v>
      </c>
      <c r="H38" s="1">
        <f t="shared" si="3"/>
        <v>12.894542383616594</v>
      </c>
      <c r="I38">
        <f t="shared" si="4"/>
        <v>16</v>
      </c>
      <c r="J38" s="1">
        <f t="shared" si="5"/>
        <v>17.488615384615386</v>
      </c>
    </row>
    <row r="39" spans="1:10" x14ac:dyDescent="0.25">
      <c r="A39">
        <v>38</v>
      </c>
      <c r="B39" t="s">
        <v>59</v>
      </c>
      <c r="C39" t="s">
        <v>11</v>
      </c>
      <c r="D39">
        <v>55973</v>
      </c>
      <c r="E39">
        <v>2118</v>
      </c>
      <c r="F39">
        <v>516</v>
      </c>
      <c r="G39" t="s">
        <v>36</v>
      </c>
      <c r="H39" s="1">
        <f t="shared" si="3"/>
        <v>3.7839672699337181</v>
      </c>
      <c r="I39">
        <f t="shared" si="4"/>
        <v>37</v>
      </c>
      <c r="J39" s="1">
        <f t="shared" si="5"/>
        <v>108.47480620155039</v>
      </c>
    </row>
    <row r="40" spans="1:10" x14ac:dyDescent="0.25">
      <c r="A40">
        <v>39</v>
      </c>
      <c r="B40" t="s">
        <v>60</v>
      </c>
      <c r="C40" t="s">
        <v>25</v>
      </c>
      <c r="D40">
        <v>54139</v>
      </c>
      <c r="E40">
        <v>169</v>
      </c>
      <c r="F40">
        <v>13</v>
      </c>
      <c r="G40" t="s">
        <v>9</v>
      </c>
      <c r="H40" s="1">
        <f t="shared" si="3"/>
        <v>0.31215944143778052</v>
      </c>
      <c r="I40">
        <f t="shared" si="4"/>
        <v>50</v>
      </c>
      <c r="J40" s="1">
        <f t="shared" si="5"/>
        <v>4164.5384615384619</v>
      </c>
    </row>
    <row r="41" spans="1:10" x14ac:dyDescent="0.25">
      <c r="A41">
        <v>40</v>
      </c>
      <c r="B41" t="s">
        <v>61</v>
      </c>
      <c r="C41" t="s">
        <v>25</v>
      </c>
      <c r="D41">
        <v>53498</v>
      </c>
      <c r="E41">
        <v>9459</v>
      </c>
      <c r="F41">
        <v>1163</v>
      </c>
      <c r="G41" t="s">
        <v>9</v>
      </c>
      <c r="H41" s="1">
        <f t="shared" si="3"/>
        <v>17.681034805039442</v>
      </c>
      <c r="I41">
        <f t="shared" si="4"/>
        <v>10</v>
      </c>
      <c r="J41" s="1">
        <f t="shared" si="5"/>
        <v>46</v>
      </c>
    </row>
    <row r="42" spans="1:10" x14ac:dyDescent="0.25">
      <c r="A42">
        <v>41</v>
      </c>
      <c r="B42" t="s">
        <v>62</v>
      </c>
      <c r="C42" t="s">
        <v>14</v>
      </c>
      <c r="D42">
        <v>53313</v>
      </c>
      <c r="E42">
        <v>9655</v>
      </c>
      <c r="F42">
        <v>1209</v>
      </c>
      <c r="G42" t="s">
        <v>12</v>
      </c>
      <c r="H42" s="1">
        <f t="shared" si="3"/>
        <v>18.110029448727328</v>
      </c>
      <c r="I42">
        <f t="shared" si="4"/>
        <v>9</v>
      </c>
      <c r="J42" s="1">
        <f t="shared" si="5"/>
        <v>44.096774193548384</v>
      </c>
    </row>
    <row r="43" spans="1:10" x14ac:dyDescent="0.25">
      <c r="A43">
        <v>42</v>
      </c>
      <c r="B43" t="s">
        <v>63</v>
      </c>
      <c r="C43" t="s">
        <v>14</v>
      </c>
      <c r="D43">
        <v>52628</v>
      </c>
      <c r="E43">
        <v>8443</v>
      </c>
      <c r="F43">
        <v>1219</v>
      </c>
      <c r="G43" t="s">
        <v>12</v>
      </c>
      <c r="H43" s="1">
        <f t="shared" si="3"/>
        <v>16.042790909781864</v>
      </c>
      <c r="I43">
        <f t="shared" si="4"/>
        <v>13</v>
      </c>
      <c r="J43" s="1">
        <f t="shared" si="5"/>
        <v>43.173092698933552</v>
      </c>
    </row>
    <row r="44" spans="1:10" x14ac:dyDescent="0.25">
      <c r="A44">
        <v>43</v>
      </c>
      <c r="B44" t="s">
        <v>64</v>
      </c>
      <c r="C44" t="s">
        <v>25</v>
      </c>
      <c r="D44">
        <v>52047</v>
      </c>
      <c r="E44">
        <v>10996</v>
      </c>
      <c r="F44">
        <v>1115</v>
      </c>
      <c r="G44" t="s">
        <v>9</v>
      </c>
      <c r="H44" s="1">
        <f t="shared" si="3"/>
        <v>21.127058235825309</v>
      </c>
      <c r="I44">
        <f t="shared" si="4"/>
        <v>5</v>
      </c>
      <c r="J44" s="1">
        <f t="shared" si="5"/>
        <v>46.678923766816141</v>
      </c>
    </row>
    <row r="45" spans="1:10" x14ac:dyDescent="0.25">
      <c r="A45">
        <v>44</v>
      </c>
      <c r="B45" t="s">
        <v>65</v>
      </c>
      <c r="C45" t="s">
        <v>14</v>
      </c>
      <c r="D45">
        <v>51919</v>
      </c>
      <c r="E45">
        <v>3018</v>
      </c>
      <c r="F45">
        <v>662</v>
      </c>
      <c r="G45" t="s">
        <v>27</v>
      </c>
      <c r="H45" s="1">
        <f t="shared" si="3"/>
        <v>5.8129008648086442</v>
      </c>
      <c r="I45">
        <f t="shared" si="4"/>
        <v>29</v>
      </c>
      <c r="J45" s="1">
        <f t="shared" si="5"/>
        <v>78.427492447129907</v>
      </c>
    </row>
    <row r="46" spans="1:10" x14ac:dyDescent="0.25">
      <c r="A46">
        <v>45</v>
      </c>
      <c r="B46" t="s">
        <v>66</v>
      </c>
      <c r="C46" t="s">
        <v>11</v>
      </c>
      <c r="D46">
        <v>51516</v>
      </c>
      <c r="E46">
        <v>1526</v>
      </c>
      <c r="F46">
        <v>232</v>
      </c>
      <c r="G46" t="s">
        <v>40</v>
      </c>
      <c r="H46" s="1">
        <f t="shared" si="3"/>
        <v>2.9621865051634444</v>
      </c>
      <c r="I46">
        <f t="shared" si="4"/>
        <v>43</v>
      </c>
      <c r="J46" s="1">
        <f t="shared" si="5"/>
        <v>222.05172413793105</v>
      </c>
    </row>
    <row r="47" spans="1:10" x14ac:dyDescent="0.25">
      <c r="A47">
        <v>46</v>
      </c>
      <c r="B47" t="s">
        <v>67</v>
      </c>
      <c r="C47" t="s">
        <v>11</v>
      </c>
      <c r="D47">
        <v>50359</v>
      </c>
      <c r="E47">
        <v>5779</v>
      </c>
      <c r="F47">
        <v>326</v>
      </c>
      <c r="G47" t="s">
        <v>12</v>
      </c>
      <c r="H47" s="1">
        <f t="shared" si="3"/>
        <v>11.475605154987193</v>
      </c>
      <c r="I47">
        <f t="shared" si="4"/>
        <v>18</v>
      </c>
      <c r="J47" s="1">
        <f t="shared" si="5"/>
        <v>154.47546012269939</v>
      </c>
    </row>
    <row r="48" spans="1:10" x14ac:dyDescent="0.25">
      <c r="A48">
        <v>47</v>
      </c>
      <c r="B48" t="s">
        <v>68</v>
      </c>
      <c r="C48" t="s">
        <v>14</v>
      </c>
      <c r="D48">
        <v>49076</v>
      </c>
      <c r="E48">
        <v>4972</v>
      </c>
      <c r="F48">
        <v>1065</v>
      </c>
      <c r="G48" t="s">
        <v>12</v>
      </c>
      <c r="H48" s="1">
        <f t="shared" si="3"/>
        <v>10.131225038715462</v>
      </c>
      <c r="I48">
        <f t="shared" si="4"/>
        <v>22</v>
      </c>
      <c r="J48" s="1">
        <f t="shared" si="5"/>
        <v>46.080751173708919</v>
      </c>
    </row>
    <row r="49" spans="1:10" x14ac:dyDescent="0.25">
      <c r="A49">
        <v>48</v>
      </c>
      <c r="B49" t="s">
        <v>69</v>
      </c>
      <c r="C49" t="s">
        <v>11</v>
      </c>
      <c r="D49">
        <v>48183</v>
      </c>
      <c r="E49">
        <v>1525</v>
      </c>
      <c r="F49">
        <v>493</v>
      </c>
      <c r="G49" t="s">
        <v>50</v>
      </c>
      <c r="H49" s="1">
        <f t="shared" si="3"/>
        <v>3.1650167071373718</v>
      </c>
      <c r="I49">
        <f t="shared" si="4"/>
        <v>42</v>
      </c>
      <c r="J49" s="1">
        <f t="shared" si="5"/>
        <v>97.734279918864104</v>
      </c>
    </row>
    <row r="50" spans="1:10" x14ac:dyDescent="0.25">
      <c r="A50">
        <v>49</v>
      </c>
      <c r="B50" t="s">
        <v>70</v>
      </c>
      <c r="C50" t="s">
        <v>11</v>
      </c>
      <c r="D50">
        <v>46788</v>
      </c>
      <c r="E50">
        <v>766</v>
      </c>
      <c r="F50">
        <v>221</v>
      </c>
      <c r="G50" t="s">
        <v>19</v>
      </c>
      <c r="H50" s="1">
        <f t="shared" si="3"/>
        <v>1.6371719244250662</v>
      </c>
      <c r="I50">
        <f t="shared" si="4"/>
        <v>47</v>
      </c>
      <c r="J50" s="1">
        <f t="shared" si="5"/>
        <v>211.71040723981901</v>
      </c>
    </row>
    <row r="51" spans="1:10" x14ac:dyDescent="0.25">
      <c r="A51">
        <v>50</v>
      </c>
      <c r="B51" t="s">
        <v>71</v>
      </c>
      <c r="C51" t="s">
        <v>14</v>
      </c>
      <c r="D51">
        <v>14592</v>
      </c>
      <c r="E51">
        <v>1882</v>
      </c>
      <c r="F51">
        <v>1183</v>
      </c>
      <c r="G51" t="s">
        <v>36</v>
      </c>
      <c r="H51" s="1">
        <f t="shared" si="3"/>
        <v>12.897478070175438</v>
      </c>
      <c r="I51">
        <f t="shared" si="4"/>
        <v>15</v>
      </c>
      <c r="J51" s="1">
        <f t="shared" si="5"/>
        <v>12.334742180896027</v>
      </c>
    </row>
  </sheetData>
  <sortState xmlns:xlrd2="http://schemas.microsoft.com/office/spreadsheetml/2017/richdata2" ref="A2:J51">
    <sortCondition descending="1" ref="D2:D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205E4-03A7-4E67-AFC9-37BCE48AF973}">
  <dimension ref="A1:E11"/>
  <sheetViews>
    <sheetView zoomScale="82" zoomScaleNormal="82" workbookViewId="0">
      <selection activeCell="A3" sqref="A3:C6"/>
    </sheetView>
  </sheetViews>
  <sheetFormatPr defaultRowHeight="15" x14ac:dyDescent="0.25"/>
  <cols>
    <col min="1" max="1" width="24.140625" bestFit="1" customWidth="1"/>
    <col min="2" max="2" width="23.85546875" bestFit="1" customWidth="1"/>
    <col min="3" max="3" width="27.28515625" bestFit="1" customWidth="1"/>
    <col min="4" max="4" width="27.5703125" bestFit="1" customWidth="1"/>
    <col min="5" max="5" width="12.7109375" bestFit="1" customWidth="1"/>
  </cols>
  <sheetData>
    <row r="1" spans="1:5" x14ac:dyDescent="0.25">
      <c r="A1" s="4" t="s">
        <v>1</v>
      </c>
      <c r="B1" s="4" t="s">
        <v>3</v>
      </c>
      <c r="C1" s="4" t="s">
        <v>4</v>
      </c>
      <c r="D1" s="4" t="s">
        <v>5</v>
      </c>
      <c r="E1" s="4" t="s">
        <v>72</v>
      </c>
    </row>
    <row r="2" spans="1:5" x14ac:dyDescent="0.25">
      <c r="A2" t="s">
        <v>7</v>
      </c>
      <c r="B2">
        <v>245510</v>
      </c>
      <c r="C2">
        <v>42521</v>
      </c>
      <c r="D2">
        <v>873</v>
      </c>
      <c r="E2" s="1">
        <v>17.319457455908111</v>
      </c>
    </row>
    <row r="3" spans="1:5" x14ac:dyDescent="0.25">
      <c r="A3" t="s">
        <v>10</v>
      </c>
      <c r="B3">
        <v>191509</v>
      </c>
      <c r="C3">
        <v>20738</v>
      </c>
      <c r="D3">
        <v>1460</v>
      </c>
      <c r="E3" s="1">
        <v>10.828733897623611</v>
      </c>
    </row>
    <row r="4" spans="1:5" x14ac:dyDescent="0.25">
      <c r="A4" t="s">
        <v>13</v>
      </c>
      <c r="B4">
        <v>182794</v>
      </c>
      <c r="C4">
        <v>45783</v>
      </c>
      <c r="D4">
        <v>5110</v>
      </c>
      <c r="E4" s="1">
        <v>25.046226900226486</v>
      </c>
    </row>
    <row r="5" spans="1:5" x14ac:dyDescent="0.25">
      <c r="A5" t="s">
        <v>15</v>
      </c>
      <c r="B5">
        <v>172000</v>
      </c>
      <c r="C5">
        <v>39282</v>
      </c>
      <c r="D5">
        <v>4311</v>
      </c>
      <c r="E5" s="1">
        <v>22.838372093023256</v>
      </c>
    </row>
    <row r="6" spans="1:5" x14ac:dyDescent="0.25">
      <c r="A6" t="s">
        <v>16</v>
      </c>
      <c r="B6">
        <v>153884</v>
      </c>
      <c r="C6">
        <v>31293</v>
      </c>
      <c r="D6">
        <v>4169</v>
      </c>
      <c r="E6" s="1">
        <v>20.335447479919942</v>
      </c>
    </row>
    <row r="7" spans="1:5" x14ac:dyDescent="0.25">
      <c r="A7" t="s">
        <v>17</v>
      </c>
      <c r="B7">
        <v>144589</v>
      </c>
      <c r="C7">
        <v>4648</v>
      </c>
      <c r="D7">
        <v>776</v>
      </c>
      <c r="E7" s="1">
        <v>3.2146290520025724</v>
      </c>
    </row>
    <row r="8" spans="1:5" x14ac:dyDescent="0.25">
      <c r="A8" t="s">
        <v>18</v>
      </c>
      <c r="B8">
        <v>136173</v>
      </c>
      <c r="C8">
        <v>7756</v>
      </c>
      <c r="D8">
        <v>1297</v>
      </c>
      <c r="E8" s="1">
        <v>5.6956959162242145</v>
      </c>
    </row>
    <row r="9" spans="1:5" x14ac:dyDescent="0.25">
      <c r="A9" t="s">
        <v>20</v>
      </c>
      <c r="B9">
        <v>134045</v>
      </c>
      <c r="C9">
        <v>27952</v>
      </c>
      <c r="D9">
        <v>3739</v>
      </c>
      <c r="E9" s="1">
        <v>20.85269872057891</v>
      </c>
    </row>
    <row r="10" spans="1:5" x14ac:dyDescent="0.25">
      <c r="A10" t="s">
        <v>21</v>
      </c>
      <c r="B10">
        <v>129503</v>
      </c>
      <c r="C10">
        <v>29131</v>
      </c>
      <c r="D10">
        <v>3386</v>
      </c>
      <c r="E10" s="1">
        <v>22.494459587808777</v>
      </c>
    </row>
    <row r="11" spans="1:5" x14ac:dyDescent="0.25">
      <c r="A11" t="s">
        <v>22</v>
      </c>
      <c r="B11">
        <v>128011</v>
      </c>
      <c r="C11">
        <v>3605</v>
      </c>
      <c r="D11">
        <v>984</v>
      </c>
      <c r="E11" s="1">
        <v>2.8161642358859784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BAD8-E913-4E05-897A-6CAC1BAE9E7E}">
  <dimension ref="A3:C8"/>
  <sheetViews>
    <sheetView workbookViewId="0">
      <selection activeCell="A3" sqref="A3:C6"/>
    </sheetView>
  </sheetViews>
  <sheetFormatPr defaultRowHeight="15" x14ac:dyDescent="0.25"/>
  <cols>
    <col min="1" max="1" width="19.140625" bestFit="1" customWidth="1"/>
    <col min="2" max="2" width="30.7109375" bestFit="1" customWidth="1"/>
    <col min="3" max="3" width="34.140625" bestFit="1" customWidth="1"/>
  </cols>
  <sheetData>
    <row r="3" spans="1:3" x14ac:dyDescent="0.25">
      <c r="A3" s="2" t="s">
        <v>77</v>
      </c>
      <c r="B3" t="s">
        <v>80</v>
      </c>
      <c r="C3" t="s">
        <v>81</v>
      </c>
    </row>
    <row r="4" spans="1:3" x14ac:dyDescent="0.25">
      <c r="A4" s="3" t="s">
        <v>11</v>
      </c>
      <c r="B4">
        <v>1870971</v>
      </c>
      <c r="C4">
        <v>93257</v>
      </c>
    </row>
    <row r="5" spans="1:3" x14ac:dyDescent="0.25">
      <c r="A5" s="3" t="s">
        <v>14</v>
      </c>
      <c r="B5">
        <v>1760174</v>
      </c>
      <c r="C5">
        <v>292485</v>
      </c>
    </row>
    <row r="6" spans="1:3" x14ac:dyDescent="0.25">
      <c r="A6" s="3" t="s">
        <v>25</v>
      </c>
      <c r="B6">
        <v>395101</v>
      </c>
      <c r="C6">
        <v>40203</v>
      </c>
    </row>
    <row r="7" spans="1:3" x14ac:dyDescent="0.25">
      <c r="A7" s="3" t="s">
        <v>8</v>
      </c>
      <c r="B7">
        <v>245510</v>
      </c>
      <c r="C7">
        <v>42521</v>
      </c>
    </row>
    <row r="8" spans="1:3" x14ac:dyDescent="0.25">
      <c r="A8" s="3" t="s">
        <v>78</v>
      </c>
      <c r="B8">
        <v>4271756</v>
      </c>
      <c r="C8">
        <v>468466</v>
      </c>
    </row>
  </sheetData>
  <conditionalFormatting pivot="1" sqref="B4:B7">
    <cfRule type="top10" dxfId="2" priority="1" rank="1"/>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4179-D4C8-4104-AB28-F7CFB13935A2}">
  <dimension ref="A1:C4"/>
  <sheetViews>
    <sheetView workbookViewId="0">
      <selection activeCell="A3" sqref="A3:C6"/>
    </sheetView>
  </sheetViews>
  <sheetFormatPr defaultRowHeight="15" x14ac:dyDescent="0.25"/>
  <cols>
    <col min="1" max="1" width="19.140625" bestFit="1" customWidth="1"/>
    <col min="2" max="2" width="38" bestFit="1" customWidth="1"/>
    <col min="3" max="3" width="23.140625" bestFit="1" customWidth="1"/>
  </cols>
  <sheetData>
    <row r="1" spans="1:3" x14ac:dyDescent="0.25">
      <c r="A1" s="5" t="s">
        <v>2</v>
      </c>
      <c r="B1" s="5" t="s">
        <v>84</v>
      </c>
      <c r="C1" s="5" t="s">
        <v>85</v>
      </c>
    </row>
    <row r="2" spans="1:3" x14ac:dyDescent="0.25">
      <c r="A2" s="3" t="s">
        <v>8</v>
      </c>
      <c r="B2">
        <v>873</v>
      </c>
      <c r="C2" s="1">
        <v>17.319457455908111</v>
      </c>
    </row>
    <row r="3" spans="1:3" x14ac:dyDescent="0.25">
      <c r="A3" s="3" t="s">
        <v>14</v>
      </c>
      <c r="B3" s="6">
        <v>2476.5</v>
      </c>
      <c r="C3" s="1">
        <v>14.823027712183819</v>
      </c>
    </row>
    <row r="4" spans="1:3" x14ac:dyDescent="0.25">
      <c r="A4" s="3" t="s">
        <v>25</v>
      </c>
      <c r="B4">
        <v>1541</v>
      </c>
      <c r="C4" s="1">
        <v>10.331171410361417</v>
      </c>
    </row>
  </sheetData>
  <conditionalFormatting sqref="A2:A4">
    <cfRule type="top10" dxfId="1" priority="2" rank="3"/>
  </conditionalFormatting>
  <conditionalFormatting sqref="C2:C4">
    <cfRule type="top10" dxfId="0" priority="1" rank="3"/>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83B64-C4A8-4FAE-B11A-6DD235026368}">
  <dimension ref="A3:B15"/>
  <sheetViews>
    <sheetView workbookViewId="0">
      <selection activeCell="A3" sqref="A3:C6"/>
    </sheetView>
  </sheetViews>
  <sheetFormatPr defaultRowHeight="15" x14ac:dyDescent="0.25"/>
  <cols>
    <col min="1" max="1" width="15.42578125" bestFit="1" customWidth="1"/>
    <col min="2" max="2" width="17.5703125" bestFit="1" customWidth="1"/>
  </cols>
  <sheetData>
    <row r="3" spans="1:2" x14ac:dyDescent="0.25">
      <c r="A3" s="2" t="s">
        <v>77</v>
      </c>
      <c r="B3" t="s">
        <v>82</v>
      </c>
    </row>
    <row r="4" spans="1:2" x14ac:dyDescent="0.25">
      <c r="A4" s="3" t="s">
        <v>50</v>
      </c>
      <c r="B4">
        <v>3</v>
      </c>
    </row>
    <row r="5" spans="1:2" x14ac:dyDescent="0.25">
      <c r="A5" s="3" t="s">
        <v>12</v>
      </c>
      <c r="B5">
        <v>14</v>
      </c>
    </row>
    <row r="6" spans="1:2" x14ac:dyDescent="0.25">
      <c r="A6" s="3" t="s">
        <v>23</v>
      </c>
      <c r="B6">
        <v>3</v>
      </c>
    </row>
    <row r="7" spans="1:2" x14ac:dyDescent="0.25">
      <c r="A7" s="3" t="s">
        <v>19</v>
      </c>
      <c r="B7">
        <v>3</v>
      </c>
    </row>
    <row r="8" spans="1:2" x14ac:dyDescent="0.25">
      <c r="A8" s="3" t="s">
        <v>27</v>
      </c>
      <c r="B8">
        <v>2</v>
      </c>
    </row>
    <row r="9" spans="1:2" x14ac:dyDescent="0.25">
      <c r="A9" s="3" t="s">
        <v>29</v>
      </c>
      <c r="B9">
        <v>1</v>
      </c>
    </row>
    <row r="10" spans="1:2" x14ac:dyDescent="0.25">
      <c r="A10" s="3" t="s">
        <v>40</v>
      </c>
      <c r="B10">
        <v>4</v>
      </c>
    </row>
    <row r="11" spans="1:2" x14ac:dyDescent="0.25">
      <c r="A11" s="3" t="s">
        <v>44</v>
      </c>
      <c r="B11">
        <v>1</v>
      </c>
    </row>
    <row r="12" spans="1:2" x14ac:dyDescent="0.25">
      <c r="A12" s="3" t="s">
        <v>55</v>
      </c>
      <c r="B12">
        <v>1</v>
      </c>
    </row>
    <row r="13" spans="1:2" x14ac:dyDescent="0.25">
      <c r="A13" s="3" t="s">
        <v>36</v>
      </c>
      <c r="B13">
        <v>5</v>
      </c>
    </row>
    <row r="14" spans="1:2" x14ac:dyDescent="0.25">
      <c r="A14" s="3" t="s">
        <v>9</v>
      </c>
      <c r="B14">
        <v>13</v>
      </c>
    </row>
    <row r="15" spans="1:2" x14ac:dyDescent="0.25">
      <c r="A15" s="3" t="s">
        <v>78</v>
      </c>
      <c r="B15">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38FDF-FECE-46B3-BEEF-8C46154BAED9}">
  <dimension ref="A3:C15"/>
  <sheetViews>
    <sheetView workbookViewId="0">
      <selection activeCell="A3" sqref="A3:C6"/>
    </sheetView>
  </sheetViews>
  <sheetFormatPr defaultRowHeight="15" x14ac:dyDescent="0.25"/>
  <cols>
    <col min="1" max="1" width="15.42578125" bestFit="1" customWidth="1"/>
    <col min="2" max="2" width="30.7109375" bestFit="1" customWidth="1"/>
    <col min="3" max="3" width="17.5703125" bestFit="1" customWidth="1"/>
  </cols>
  <sheetData>
    <row r="3" spans="1:3" x14ac:dyDescent="0.25">
      <c r="A3" s="2" t="s">
        <v>77</v>
      </c>
      <c r="B3" t="s">
        <v>80</v>
      </c>
      <c r="C3" t="s">
        <v>82</v>
      </c>
    </row>
    <row r="4" spans="1:3" x14ac:dyDescent="0.25">
      <c r="A4" s="3" t="s">
        <v>55</v>
      </c>
      <c r="B4">
        <v>59001</v>
      </c>
      <c r="C4">
        <v>1</v>
      </c>
    </row>
    <row r="5" spans="1:3" x14ac:dyDescent="0.25">
      <c r="A5" s="3" t="s">
        <v>44</v>
      </c>
      <c r="B5">
        <v>73630</v>
      </c>
      <c r="C5">
        <v>1</v>
      </c>
    </row>
    <row r="6" spans="1:3" x14ac:dyDescent="0.25">
      <c r="A6" s="3" t="s">
        <v>29</v>
      </c>
      <c r="B6">
        <v>97128</v>
      </c>
      <c r="C6">
        <v>1</v>
      </c>
    </row>
    <row r="7" spans="1:3" x14ac:dyDescent="0.25">
      <c r="A7" s="3" t="s">
        <v>27</v>
      </c>
      <c r="B7">
        <v>154770</v>
      </c>
      <c r="C7">
        <v>2</v>
      </c>
    </row>
    <row r="8" spans="1:3" x14ac:dyDescent="0.25">
      <c r="A8" s="3" t="s">
        <v>50</v>
      </c>
      <c r="B8">
        <v>169775</v>
      </c>
      <c r="C8">
        <v>3</v>
      </c>
    </row>
    <row r="9" spans="1:3" x14ac:dyDescent="0.25">
      <c r="A9" s="3" t="s">
        <v>19</v>
      </c>
      <c r="B9">
        <v>257035</v>
      </c>
      <c r="C9">
        <v>3</v>
      </c>
    </row>
    <row r="10" spans="1:3" x14ac:dyDescent="0.25">
      <c r="A10" s="3" t="s">
        <v>40</v>
      </c>
      <c r="B10">
        <v>259179</v>
      </c>
      <c r="C10">
        <v>4</v>
      </c>
    </row>
    <row r="11" spans="1:3" x14ac:dyDescent="0.25">
      <c r="A11" s="3" t="s">
        <v>36</v>
      </c>
      <c r="B11">
        <v>276897</v>
      </c>
      <c r="C11">
        <v>5</v>
      </c>
    </row>
    <row r="12" spans="1:3" x14ac:dyDescent="0.25">
      <c r="A12" s="3" t="s">
        <v>23</v>
      </c>
      <c r="B12">
        <v>292601</v>
      </c>
      <c r="C12">
        <v>3</v>
      </c>
    </row>
    <row r="13" spans="1:3" x14ac:dyDescent="0.25">
      <c r="A13" s="3" t="s">
        <v>9</v>
      </c>
      <c r="B13">
        <v>1174030</v>
      </c>
      <c r="C13">
        <v>13</v>
      </c>
    </row>
    <row r="14" spans="1:3" x14ac:dyDescent="0.25">
      <c r="A14" s="3" t="s">
        <v>12</v>
      </c>
      <c r="B14">
        <v>1457710</v>
      </c>
      <c r="C14">
        <v>14</v>
      </c>
    </row>
    <row r="15" spans="1:3" x14ac:dyDescent="0.25">
      <c r="A15" s="3" t="s">
        <v>78</v>
      </c>
      <c r="B15">
        <v>4271756</v>
      </c>
      <c r="C15">
        <v>50</v>
      </c>
    </row>
  </sheetData>
  <conditionalFormatting pivot="1" sqref="B4:B1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AD5D-68A2-4743-9C1A-DB4D684D5A76}">
  <dimension ref="A1:J21"/>
  <sheetViews>
    <sheetView workbookViewId="0">
      <selection activeCell="A3" sqref="A3:C6"/>
    </sheetView>
  </sheetViews>
  <sheetFormatPr defaultRowHeight="15" x14ac:dyDescent="0.25"/>
  <cols>
    <col min="1" max="1" width="5.28515625" bestFit="1" customWidth="1"/>
    <col min="2" max="2" width="29.140625" bestFit="1" customWidth="1"/>
    <col min="3" max="3" width="19.140625" bestFit="1" customWidth="1"/>
    <col min="4" max="4" width="23.5703125" bestFit="1" customWidth="1"/>
    <col min="5" max="5" width="13.140625" bestFit="1" customWidth="1"/>
    <col min="6" max="6" width="27.28515625" bestFit="1" customWidth="1"/>
    <col min="7" max="7" width="13.140625" bestFit="1" customWidth="1"/>
    <col min="8" max="8" width="12.5703125" bestFit="1" customWidth="1"/>
    <col min="9" max="9" width="11.140625" bestFit="1" customWidth="1"/>
    <col min="10" max="10" width="10" bestFit="1" customWidth="1"/>
  </cols>
  <sheetData>
    <row r="1" spans="1:10" x14ac:dyDescent="0.25">
      <c r="A1" t="s">
        <v>0</v>
      </c>
      <c r="B1" t="s">
        <v>1</v>
      </c>
      <c r="C1" t="s">
        <v>2</v>
      </c>
      <c r="D1" t="s">
        <v>3</v>
      </c>
      <c r="E1" t="s">
        <v>4</v>
      </c>
      <c r="F1" t="s">
        <v>5</v>
      </c>
      <c r="G1" t="s">
        <v>6</v>
      </c>
      <c r="H1" t="s">
        <v>72</v>
      </c>
      <c r="I1" t="s">
        <v>73</v>
      </c>
      <c r="J1" t="s">
        <v>74</v>
      </c>
    </row>
    <row r="2" spans="1:10" x14ac:dyDescent="0.25">
      <c r="A2">
        <v>3</v>
      </c>
      <c r="B2" t="s">
        <v>13</v>
      </c>
      <c r="C2" t="s">
        <v>14</v>
      </c>
      <c r="D2">
        <v>182794</v>
      </c>
      <c r="E2">
        <v>45783</v>
      </c>
      <c r="F2">
        <v>5110</v>
      </c>
      <c r="G2" t="s">
        <v>12</v>
      </c>
      <c r="H2" s="1">
        <f t="shared" ref="H2:H21" si="0">(E2/D2) * 100</f>
        <v>25.046226900226486</v>
      </c>
      <c r="I2">
        <v>1</v>
      </c>
      <c r="J2" t="s">
        <v>75</v>
      </c>
    </row>
    <row r="3" spans="1:10" x14ac:dyDescent="0.25">
      <c r="A3">
        <v>33</v>
      </c>
      <c r="B3" t="s">
        <v>53</v>
      </c>
      <c r="C3" t="s">
        <v>14</v>
      </c>
      <c r="D3">
        <v>60433</v>
      </c>
      <c r="E3">
        <v>14107</v>
      </c>
      <c r="F3">
        <v>1281</v>
      </c>
      <c r="G3" t="s">
        <v>12</v>
      </c>
      <c r="H3" s="1">
        <f t="shared" si="0"/>
        <v>23.343206526235665</v>
      </c>
      <c r="I3">
        <v>2</v>
      </c>
      <c r="J3" t="s">
        <v>75</v>
      </c>
    </row>
    <row r="4" spans="1:10" x14ac:dyDescent="0.25">
      <c r="A4">
        <v>4</v>
      </c>
      <c r="B4" t="s">
        <v>15</v>
      </c>
      <c r="C4" t="s">
        <v>14</v>
      </c>
      <c r="D4">
        <v>172000</v>
      </c>
      <c r="E4">
        <v>39282</v>
      </c>
      <c r="F4">
        <v>4311</v>
      </c>
      <c r="G4" t="s">
        <v>12</v>
      </c>
      <c r="H4" s="1">
        <f t="shared" si="0"/>
        <v>22.838372093023256</v>
      </c>
      <c r="I4">
        <v>3</v>
      </c>
      <c r="J4" t="s">
        <v>75</v>
      </c>
    </row>
    <row r="5" spans="1:10" x14ac:dyDescent="0.25">
      <c r="A5">
        <v>9</v>
      </c>
      <c r="B5" t="s">
        <v>21</v>
      </c>
      <c r="C5" t="s">
        <v>14</v>
      </c>
      <c r="D5">
        <v>129503</v>
      </c>
      <c r="E5">
        <v>29131</v>
      </c>
      <c r="F5">
        <v>3386</v>
      </c>
      <c r="G5" t="s">
        <v>9</v>
      </c>
      <c r="H5" s="1">
        <f t="shared" si="0"/>
        <v>22.494459587808777</v>
      </c>
      <c r="I5">
        <v>4</v>
      </c>
      <c r="J5" t="s">
        <v>75</v>
      </c>
    </row>
    <row r="6" spans="1:10" x14ac:dyDescent="0.25">
      <c r="A6">
        <v>43</v>
      </c>
      <c r="B6" t="s">
        <v>64</v>
      </c>
      <c r="C6" t="s">
        <v>25</v>
      </c>
      <c r="D6">
        <v>52047</v>
      </c>
      <c r="E6">
        <v>10996</v>
      </c>
      <c r="F6">
        <v>1115</v>
      </c>
      <c r="G6" t="s">
        <v>9</v>
      </c>
      <c r="H6" s="1">
        <f t="shared" si="0"/>
        <v>21.127058235825309</v>
      </c>
      <c r="I6">
        <v>5</v>
      </c>
      <c r="J6" t="s">
        <v>75</v>
      </c>
    </row>
    <row r="7" spans="1:10" x14ac:dyDescent="0.25">
      <c r="A7">
        <v>8</v>
      </c>
      <c r="B7" t="s">
        <v>20</v>
      </c>
      <c r="C7" t="s">
        <v>14</v>
      </c>
      <c r="D7">
        <v>134045</v>
      </c>
      <c r="E7">
        <v>27952</v>
      </c>
      <c r="F7">
        <v>3739</v>
      </c>
      <c r="G7" t="s">
        <v>12</v>
      </c>
      <c r="H7" s="1">
        <f t="shared" si="0"/>
        <v>20.85269872057891</v>
      </c>
      <c r="I7">
        <v>6</v>
      </c>
      <c r="J7" t="s">
        <v>75</v>
      </c>
    </row>
    <row r="8" spans="1:10" x14ac:dyDescent="0.25">
      <c r="A8">
        <v>5</v>
      </c>
      <c r="B8" t="s">
        <v>16</v>
      </c>
      <c r="C8" t="s">
        <v>14</v>
      </c>
      <c r="D8">
        <v>153884</v>
      </c>
      <c r="E8">
        <v>31293</v>
      </c>
      <c r="F8">
        <v>4169</v>
      </c>
      <c r="G8" t="s">
        <v>12</v>
      </c>
      <c r="H8" s="1">
        <f t="shared" si="0"/>
        <v>20.335447479919942</v>
      </c>
      <c r="I8">
        <v>7</v>
      </c>
      <c r="J8" t="s">
        <v>75</v>
      </c>
    </row>
    <row r="9" spans="1:10" x14ac:dyDescent="0.25">
      <c r="A9">
        <v>14</v>
      </c>
      <c r="B9" t="s">
        <v>30</v>
      </c>
      <c r="C9" t="s">
        <v>14</v>
      </c>
      <c r="D9">
        <v>93753</v>
      </c>
      <c r="E9">
        <v>17894</v>
      </c>
      <c r="F9">
        <v>2819</v>
      </c>
      <c r="G9" t="s">
        <v>9</v>
      </c>
      <c r="H9" s="1">
        <f t="shared" si="0"/>
        <v>19.08632257101106</v>
      </c>
      <c r="I9">
        <v>8</v>
      </c>
      <c r="J9" t="s">
        <v>75</v>
      </c>
    </row>
    <row r="10" spans="1:10" x14ac:dyDescent="0.25">
      <c r="A10">
        <v>41</v>
      </c>
      <c r="B10" t="s">
        <v>62</v>
      </c>
      <c r="C10" t="s">
        <v>14</v>
      </c>
      <c r="D10">
        <v>53313</v>
      </c>
      <c r="E10">
        <v>9655</v>
      </c>
      <c r="F10">
        <v>1209</v>
      </c>
      <c r="G10" t="s">
        <v>12</v>
      </c>
      <c r="H10" s="1">
        <f t="shared" si="0"/>
        <v>18.110029448727328</v>
      </c>
      <c r="I10">
        <v>9</v>
      </c>
      <c r="J10" t="s">
        <v>75</v>
      </c>
    </row>
    <row r="11" spans="1:10" x14ac:dyDescent="0.25">
      <c r="A11">
        <v>40</v>
      </c>
      <c r="B11" t="s">
        <v>61</v>
      </c>
      <c r="C11" t="s">
        <v>25</v>
      </c>
      <c r="D11">
        <v>53498</v>
      </c>
      <c r="E11">
        <v>9459</v>
      </c>
      <c r="F11">
        <v>1163</v>
      </c>
      <c r="G11" t="s">
        <v>9</v>
      </c>
      <c r="H11" s="1">
        <f t="shared" si="0"/>
        <v>17.681034805039442</v>
      </c>
      <c r="I11">
        <v>10</v>
      </c>
      <c r="J11" t="s">
        <v>75</v>
      </c>
    </row>
    <row r="12" spans="1:10" x14ac:dyDescent="0.25">
      <c r="A12">
        <v>6</v>
      </c>
      <c r="B12" t="s">
        <v>17</v>
      </c>
      <c r="C12" t="s">
        <v>11</v>
      </c>
      <c r="D12">
        <v>144589</v>
      </c>
      <c r="E12">
        <v>4648</v>
      </c>
      <c r="F12">
        <v>776</v>
      </c>
      <c r="G12" t="s">
        <v>12</v>
      </c>
      <c r="H12" s="1">
        <f t="shared" si="0"/>
        <v>3.2146290520025724</v>
      </c>
      <c r="I12">
        <v>41</v>
      </c>
      <c r="J12" t="s">
        <v>76</v>
      </c>
    </row>
    <row r="13" spans="1:10" x14ac:dyDescent="0.25">
      <c r="A13">
        <v>48</v>
      </c>
      <c r="B13" t="s">
        <v>69</v>
      </c>
      <c r="C13" t="s">
        <v>11</v>
      </c>
      <c r="D13">
        <v>48183</v>
      </c>
      <c r="E13">
        <v>1525</v>
      </c>
      <c r="F13">
        <v>493</v>
      </c>
      <c r="G13" t="s">
        <v>50</v>
      </c>
      <c r="H13" s="1">
        <f t="shared" si="0"/>
        <v>3.1650167071373718</v>
      </c>
      <c r="I13">
        <v>42</v>
      </c>
      <c r="J13" t="s">
        <v>76</v>
      </c>
    </row>
    <row r="14" spans="1:10" x14ac:dyDescent="0.25">
      <c r="A14">
        <v>45</v>
      </c>
      <c r="B14" t="s">
        <v>66</v>
      </c>
      <c r="C14" t="s">
        <v>11</v>
      </c>
      <c r="D14">
        <v>51516</v>
      </c>
      <c r="E14">
        <v>1526</v>
      </c>
      <c r="F14">
        <v>232</v>
      </c>
      <c r="G14" t="s">
        <v>40</v>
      </c>
      <c r="H14" s="1">
        <f t="shared" si="0"/>
        <v>2.9621865051634444</v>
      </c>
      <c r="I14">
        <v>43</v>
      </c>
      <c r="J14" t="s">
        <v>76</v>
      </c>
    </row>
    <row r="15" spans="1:10" x14ac:dyDescent="0.25">
      <c r="A15">
        <v>10</v>
      </c>
      <c r="B15" t="s">
        <v>22</v>
      </c>
      <c r="C15" t="s">
        <v>11</v>
      </c>
      <c r="D15">
        <v>128011</v>
      </c>
      <c r="E15">
        <v>3605</v>
      </c>
      <c r="F15">
        <v>984</v>
      </c>
      <c r="G15" t="s">
        <v>23</v>
      </c>
      <c r="H15" s="1">
        <f t="shared" si="0"/>
        <v>2.8161642358859784</v>
      </c>
      <c r="I15">
        <v>44</v>
      </c>
      <c r="J15" t="s">
        <v>76</v>
      </c>
    </row>
    <row r="16" spans="1:10" x14ac:dyDescent="0.25">
      <c r="A16">
        <v>13</v>
      </c>
      <c r="B16" t="s">
        <v>28</v>
      </c>
      <c r="C16" t="s">
        <v>11</v>
      </c>
      <c r="D16">
        <v>97128</v>
      </c>
      <c r="E16">
        <v>1987</v>
      </c>
      <c r="F16">
        <v>667</v>
      </c>
      <c r="G16" t="s">
        <v>29</v>
      </c>
      <c r="H16" s="1">
        <f t="shared" si="0"/>
        <v>2.0457540565027594</v>
      </c>
      <c r="I16">
        <v>45</v>
      </c>
      <c r="J16" t="s">
        <v>76</v>
      </c>
    </row>
    <row r="17" spans="1:10" x14ac:dyDescent="0.25">
      <c r="A17">
        <v>23</v>
      </c>
      <c r="B17" t="s">
        <v>41</v>
      </c>
      <c r="C17" t="s">
        <v>11</v>
      </c>
      <c r="D17">
        <v>74074</v>
      </c>
      <c r="E17">
        <v>1379</v>
      </c>
      <c r="F17">
        <v>364</v>
      </c>
      <c r="G17" t="s">
        <v>19</v>
      </c>
      <c r="H17" s="1">
        <f t="shared" si="0"/>
        <v>1.8616518616518616</v>
      </c>
      <c r="I17">
        <v>46</v>
      </c>
      <c r="J17" t="s">
        <v>76</v>
      </c>
    </row>
    <row r="18" spans="1:10" x14ac:dyDescent="0.25">
      <c r="A18">
        <v>49</v>
      </c>
      <c r="B18" t="s">
        <v>70</v>
      </c>
      <c r="C18" t="s">
        <v>11</v>
      </c>
      <c r="D18">
        <v>46788</v>
      </c>
      <c r="E18">
        <v>766</v>
      </c>
      <c r="F18">
        <v>221</v>
      </c>
      <c r="G18" t="s">
        <v>19</v>
      </c>
      <c r="H18" s="1">
        <f t="shared" si="0"/>
        <v>1.6371719244250662</v>
      </c>
      <c r="I18">
        <v>47</v>
      </c>
      <c r="J18" t="s">
        <v>76</v>
      </c>
    </row>
    <row r="19" spans="1:10" x14ac:dyDescent="0.25">
      <c r="A19">
        <v>36</v>
      </c>
      <c r="B19" t="s">
        <v>57</v>
      </c>
      <c r="C19" t="s">
        <v>11</v>
      </c>
      <c r="D19">
        <v>57033</v>
      </c>
      <c r="E19">
        <v>448</v>
      </c>
      <c r="F19">
        <v>940</v>
      </c>
      <c r="G19" t="s">
        <v>9</v>
      </c>
      <c r="H19" s="1">
        <f t="shared" si="0"/>
        <v>0.78551014325039892</v>
      </c>
      <c r="I19">
        <v>48</v>
      </c>
      <c r="J19" t="s">
        <v>76</v>
      </c>
    </row>
    <row r="20" spans="1:10" x14ac:dyDescent="0.25">
      <c r="A20">
        <v>30</v>
      </c>
      <c r="B20" t="s">
        <v>49</v>
      </c>
      <c r="C20" t="s">
        <v>25</v>
      </c>
      <c r="D20">
        <v>62752</v>
      </c>
      <c r="E20">
        <v>448</v>
      </c>
      <c r="F20">
        <v>343</v>
      </c>
      <c r="G20" t="s">
        <v>50</v>
      </c>
      <c r="H20" s="1">
        <f t="shared" si="0"/>
        <v>0.71392146863844974</v>
      </c>
      <c r="I20">
        <v>49</v>
      </c>
      <c r="J20" t="s">
        <v>76</v>
      </c>
    </row>
    <row r="21" spans="1:10" x14ac:dyDescent="0.25">
      <c r="A21">
        <v>39</v>
      </c>
      <c r="B21" t="s">
        <v>60</v>
      </c>
      <c r="C21" t="s">
        <v>25</v>
      </c>
      <c r="D21">
        <v>54139</v>
      </c>
      <c r="E21">
        <v>169</v>
      </c>
      <c r="F21">
        <v>13</v>
      </c>
      <c r="G21" t="s">
        <v>9</v>
      </c>
      <c r="H21" s="1">
        <f t="shared" si="0"/>
        <v>0.31215944143778052</v>
      </c>
      <c r="I21">
        <v>50</v>
      </c>
      <c r="J21" t="s">
        <v>76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Sheet3</vt:lpstr>
      <vt:lpstr>Sheet10</vt:lpstr>
      <vt:lpstr>Sheet1</vt:lpstr>
      <vt:lpstr>Sheet4</vt:lpstr>
      <vt:lpstr>Sheet7</vt:lpstr>
      <vt:lpstr>Sheet5</vt:lpstr>
      <vt:lpstr>Sheet8</vt:lpstr>
      <vt:lpstr>Sheet9</vt:lpstr>
      <vt:lpstr>Sheet2</vt:lpstr>
      <vt:lpstr>Sheet6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Tracy</dc:creator>
  <cp:lastModifiedBy>Tracy</cp:lastModifiedBy>
  <dcterms:created xsi:type="dcterms:W3CDTF">2025-01-15T08:28:55Z</dcterms:created>
  <dcterms:modified xsi:type="dcterms:W3CDTF">2025-02-14T20:09:45Z</dcterms:modified>
</cp:coreProperties>
</file>