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6C4314D-01E9-487B-930B-5C993628FBE5}" xr6:coauthVersionLast="47" xr6:coauthVersionMax="47" xr10:uidLastSave="{00000000-0000-0000-0000-000000000000}"/>
  <bookViews>
    <workbookView xWindow="-120" yWindow="-120" windowWidth="29040" windowHeight="17640" tabRatio="998" firstSheet="6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E6" i="65" l="1"/>
  <c r="I3" i="67" l="1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<sst xmlns="http://schemas.openxmlformats.org/spreadsheetml/2006/main" count="1044" uniqueCount="460">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</sst>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S33" sqref="S33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0.84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0.9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 s="11">
        <v>0.9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0.9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0.81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0.95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0.9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0.9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0.95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0.6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0.9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0.06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0.95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0.95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0.95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0.81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0.81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tabSelected="1" workbookViewId="0">
      <selection activeCell="G33" sqref="G3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45" customHeight="1">
      <c r="A2" t="s">
        <v>301</v>
      </c>
      <c r="B2">
        <v>4000</v>
      </c>
      <c r="C2" t="s">
        <v>454</v>
      </c>
      <c r="D2" t="s">
        <v>453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45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45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 t="s">
        <v>86</v>
      </c>
      <c r="C6" t="s">
        <v>439</v>
      </c>
      <c r="D6" t="s">
        <v>452</v>
      </c>
      <c r="E6" s="18">
        <f>H8</f>
        <v>41070.999885844751</v>
      </c>
      <c r="F6" t="s">
        <v>86</v>
      </c>
      <c r="H6" t="s">
        <v>427</v>
      </c>
      <c r="I6" s="18">
        <f>LoadShifterCap!B3*12</f>
        <v>51575940</v>
      </c>
      <c r="J6">
        <f>[2]node!$C$34*0.74</f>
        <v>33.374000000000002</v>
      </c>
    </row>
    <row r="7" spans="1:10">
      <c r="E7" s="18"/>
      <c r="I7">
        <f>I6*0.74</f>
        <v>38166195.600000001</v>
      </c>
    </row>
    <row r="8" spans="1:10">
      <c r="H8" s="18">
        <v>41070.999885844751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5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5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5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workbookViewId="0">
      <selection activeCell="K5" sqref="K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459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458</v>
      </c>
      <c r="F1" s="15" t="s">
        <v>451</v>
      </c>
      <c r="G1" s="15" t="s">
        <v>455</v>
      </c>
      <c r="H1" s="15" t="s">
        <v>19</v>
      </c>
      <c r="I1" s="15" t="s">
        <v>249</v>
      </c>
      <c r="J1" s="15" t="s">
        <v>254</v>
      </c>
      <c r="L1" t="s">
        <v>446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456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457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O41" sqref="O41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D18" sqref="D18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2023-11-09T18:06:06Z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