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1F8FCAE-34AF-4B3F-922D-32731D10CC05}" xr6:coauthVersionLast="47" xr6:coauthVersionMax="47" xr10:uidLastSave="{00000000-0000-0000-0000-000000000000}"/>
  <bookViews>
    <workbookView xWindow="-28950" yWindow="-3405" windowWidth="29040" windowHeight="158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49" i="1"/>
  <c r="C14" i="1"/>
  <c r="B10" i="1"/>
  <c r="C10" i="1" s="1"/>
  <c r="B48" i="1"/>
  <c r="C18" i="1"/>
  <c r="C12" i="1"/>
  <c r="C13" i="1"/>
  <c r="B53" i="1"/>
  <c r="C30" i="1"/>
  <c r="C21" i="1"/>
  <c r="C28" i="1"/>
  <c r="C33" i="1"/>
  <c r="C35" i="1"/>
  <c r="C34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2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<sst xmlns="http://schemas.openxmlformats.org/spreadsheetml/2006/main" count="124" uniqueCount="119">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</sst>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2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2089</v>
      </c>
    </row>
    <row r="4" spans="1:3" x14ac:dyDescent="0.25">
      <c r="A4" t="s">
        <v>82</v>
      </c>
      <c r="B4" s="4" t="s">
        <v>94</v>
      </c>
    </row>
    <row r="5" spans="1:3" x14ac:dyDescent="0.25">
      <c r="A5" t="s">
        <v>93</v>
      </c>
      <c r="B5" s="4" t="b">
        <v>0</v>
      </c>
      <c r="C5" t="s">
        <v>104</v>
      </c>
    </row>
    <row r="6" spans="1:3" x14ac:dyDescent="0.25">
      <c r="A6" t="s">
        <v>53</v>
      </c>
      <c r="B6" s="4" t="b">
        <v>1</v>
      </c>
      <c r="C6" t="s">
        <v>51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52</v>
      </c>
      <c r="B8" s="4">
        <v>0</v>
      </c>
      <c r="C8" t="s">
        <v>101</v>
      </c>
    </row>
    <row r="9" spans="1:3" x14ac:dyDescent="0.25">
      <c r="A9" t="s">
        <v>117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78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79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80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81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67</v>
      </c>
    </row>
    <row r="17" spans="1:4" x14ac:dyDescent="0.25">
      <c r="A17" t="s">
        <v>21</v>
      </c>
      <c r="B17" s="6" t="s">
        <v>84</v>
      </c>
      <c r="C17" t="s">
        <v>83</v>
      </c>
      <c r="D17" s="3" t="s">
        <v>85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59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60</v>
      </c>
      <c r="B22" s="7">
        <v>1000</v>
      </c>
      <c r="C22" t="s">
        <v>57</v>
      </c>
    </row>
    <row r="23" spans="1:4" x14ac:dyDescent="0.25">
      <c r="A23" t="s">
        <v>56</v>
      </c>
      <c r="B23" s="7">
        <v>1</v>
      </c>
      <c r="C23" t="s">
        <v>58</v>
      </c>
    </row>
    <row r="24" spans="1:4" ht="15.4" customHeight="1" x14ac:dyDescent="0.25">
      <c r="A24" t="s">
        <v>65</v>
      </c>
      <c r="B24" s="8">
        <v>1</v>
      </c>
      <c r="C24" s="1" t="s">
        <v>86</v>
      </c>
    </row>
    <row r="25" spans="1:4" x14ac:dyDescent="0.25">
      <c r="A25" t="s">
        <v>34</v>
      </c>
      <c r="B25" s="8">
        <v>100</v>
      </c>
      <c r="C25" t="s">
        <v>62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63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77</v>
      </c>
      <c r="B29" s="12" t="s">
        <v>116</v>
      </c>
      <c r="C29" t="s">
        <v>87</v>
      </c>
      <c r="D29" t="s">
        <v>88</v>
      </c>
    </row>
    <row r="30" spans="1:4" x14ac:dyDescent="0.25">
      <c r="A30" t="s">
        <v>54</v>
      </c>
      <c r="B30" s="12" t="s">
        <v>105</v>
      </c>
      <c r="C30" t="str">
        <f>IF(B13=TRUE,"- &gt; NOT ACTIVE. Only active when profiles are not fixed and demand is fixed","defines order of weather years")</f>
        <v>defines order of weather years</v>
      </c>
    </row>
    <row r="31" spans="1:4" x14ac:dyDescent="0.25">
      <c r="A31" t="s">
        <v>89</v>
      </c>
      <c r="B31" s="8" t="s">
        <v>90</v>
      </c>
    </row>
    <row r="32" spans="1:4" x14ac:dyDescent="0.25">
      <c r="A32" t="s">
        <v>61</v>
      </c>
      <c r="B32" s="4" t="b">
        <v>1</v>
      </c>
      <c r="C32" t="s">
        <v>64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49</v>
      </c>
      <c r="B37" s="9" t="b">
        <v>1</v>
      </c>
      <c r="C37" t="s">
        <v>50</v>
      </c>
    </row>
    <row r="38" spans="1:3" ht="13.5" customHeight="1" x14ac:dyDescent="0.25">
      <c r="A38" t="s">
        <v>66</v>
      </c>
      <c r="B38" s="5" t="s">
        <v>71</v>
      </c>
      <c r="C38" t="s">
        <v>75</v>
      </c>
    </row>
    <row r="39" spans="1:3" x14ac:dyDescent="0.25">
      <c r="A39" t="s">
        <v>69</v>
      </c>
      <c r="B39" s="5" t="s">
        <v>71</v>
      </c>
      <c r="C39" t="s">
        <v>76</v>
      </c>
    </row>
    <row r="40" spans="1:3" x14ac:dyDescent="0.25">
      <c r="A40" t="s">
        <v>68</v>
      </c>
      <c r="B40" s="5">
        <v>2</v>
      </c>
      <c r="C40" t="s">
        <v>73</v>
      </c>
    </row>
    <row r="41" spans="1:3" x14ac:dyDescent="0.25">
      <c r="A41" t="s">
        <v>72</v>
      </c>
      <c r="B41" s="5" t="b">
        <v>1</v>
      </c>
      <c r="C41" t="s">
        <v>74</v>
      </c>
    </row>
    <row r="42" spans="1:3" x14ac:dyDescent="0.25">
      <c r="A42" t="s">
        <v>3</v>
      </c>
      <c r="B42" s="11">
        <v>0</v>
      </c>
      <c r="C42" t="s">
        <v>99</v>
      </c>
    </row>
    <row r="43" spans="1:3" x14ac:dyDescent="0.25">
      <c r="A43" t="s">
        <v>12</v>
      </c>
      <c r="B43" s="11">
        <v>-1</v>
      </c>
      <c r="C43" t="s">
        <v>19</v>
      </c>
    </row>
    <row r="44" spans="1:3" x14ac:dyDescent="0.25">
      <c r="A44" t="s">
        <v>91</v>
      </c>
      <c r="B44" s="11" t="b">
        <v>0</v>
      </c>
      <c r="C44" t="s">
        <v>92</v>
      </c>
    </row>
    <row r="45" spans="1:3" x14ac:dyDescent="0.25">
      <c r="A45" t="s">
        <v>118</v>
      </c>
      <c r="B45" s="10">
        <v>25</v>
      </c>
    </row>
    <row r="48" spans="1:3" x14ac:dyDescent="0.25">
      <c r="B48" s="10" t="str">
        <f>IF(OR(AND(B13=TRUE,B12=FALSE),AND(B13=FALSE,B12=TRUE)),"demand must be correlated with weather year","ok")</f>
        <v>ok</v>
      </c>
    </row>
    <row r="49" spans="1:3" x14ac:dyDescent="0.25">
      <c r="A49" t="s">
        <v>40</v>
      </c>
      <c r="B49" s="10" t="str">
        <f>IF(AND(B27=TRUE,B25&gt;0),"PRICES are fixed, no fuel trends are considered","ok")</f>
        <v>PRICES are fixed, no fuel trends are considered</v>
      </c>
    </row>
    <row r="50" spans="1:3" x14ac:dyDescent="0.25">
      <c r="B50" s="10" t="str">
        <f>IF(AND(B21=TRUE,B20=FALSE),"DANGER!!!!!","ok")</f>
        <v>ok</v>
      </c>
      <c r="C50" t="s">
        <v>31</v>
      </c>
    </row>
    <row r="51" spans="1:3" x14ac:dyDescent="0.25">
      <c r="B51" s="10" t="str">
        <f>IF(AND(B21=FALSE,B20=TRUE),"DANGER","ok")</f>
        <v>ok</v>
      </c>
      <c r="C51" t="s">
        <v>30</v>
      </c>
    </row>
    <row r="52" spans="1:3" x14ac:dyDescent="0.25">
      <c r="B52" s="10" t="str">
        <f>IF(AND(B28=TRUE,B27=TRUE),"DANGER","ok")</f>
        <v>ok</v>
      </c>
      <c r="C52" t="s">
        <v>30</v>
      </c>
    </row>
    <row r="53" spans="1:3" x14ac:dyDescent="0.25">
      <c r="B53" s="10" t="str">
        <f>IF(AND(B39&lt;&gt;"NOTSET",B38&lt;&gt;"NOTSET"),"Either NPV or IRR","ok")</f>
        <v>ok</v>
      </c>
      <c r="C53" t="s">
        <v>70</v>
      </c>
    </row>
  </sheetData>
  <conditionalFormatting sqref="B32">
    <cfRule type="cellIs" dxfId="1" priority="1" operator="notEqual">
      <formula>TRUE</formula>
    </cfRule>
  </conditionalFormatting>
  <conditionalFormatting sqref="B48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A32" sqref="A32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100</v>
      </c>
      <c r="D1" s="13" t="s">
        <v>105</v>
      </c>
    </row>
    <row r="2" spans="1:7" x14ac:dyDescent="0.25">
      <c r="A2" t="s">
        <v>94</v>
      </c>
      <c r="D2" s="13" t="s">
        <v>106</v>
      </c>
      <c r="G2" t="s">
        <v>115</v>
      </c>
    </row>
    <row r="3" spans="1:7" x14ac:dyDescent="0.25">
      <c r="A3" t="s">
        <v>95</v>
      </c>
      <c r="D3" s="13" t="s">
        <v>107</v>
      </c>
      <c r="G3" t="s">
        <v>116</v>
      </c>
    </row>
    <row r="4" spans="1:7" x14ac:dyDescent="0.25">
      <c r="A4" t="s">
        <v>96</v>
      </c>
      <c r="D4" s="13" t="s">
        <v>108</v>
      </c>
    </row>
    <row r="5" spans="1:7" x14ac:dyDescent="0.25">
      <c r="A5" t="s">
        <v>98</v>
      </c>
      <c r="D5" s="13" t="s">
        <v>109</v>
      </c>
    </row>
    <row r="6" spans="1:7" x14ac:dyDescent="0.25">
      <c r="A6" t="s">
        <v>102</v>
      </c>
      <c r="D6" s="13" t="s">
        <v>110</v>
      </c>
    </row>
    <row r="7" spans="1:7" x14ac:dyDescent="0.25">
      <c r="D7" s="13" t="s">
        <v>111</v>
      </c>
    </row>
    <row r="8" spans="1:7" x14ac:dyDescent="0.25">
      <c r="D8" s="13" t="s">
        <v>112</v>
      </c>
    </row>
    <row r="9" spans="1:7" x14ac:dyDescent="0.25">
      <c r="A9" t="s">
        <v>97</v>
      </c>
      <c r="D9" s="13" t="s">
        <v>113</v>
      </c>
    </row>
    <row r="10" spans="1:7" x14ac:dyDescent="0.25">
      <c r="D10" s="13" t="s">
        <v>114</v>
      </c>
    </row>
    <row r="11" spans="1:7" x14ac:dyDescent="0.25">
      <c r="D11" s="13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2024-04-08T19:58:55Z</dcterms:modified>
</cp:coreProperties>
</file>