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32649AB-3577-49B9-A7CE-A1E91A6FCD73}" xr6:coauthVersionLast="47" xr6:coauthVersionMax="47" xr10:uidLastSave="{00000000-0000-0000-0000-000000000000}"/>
  <bookViews>
    <workbookView xWindow="-120" yWindow="-16320" windowWidth="28110" windowHeight="16440" tabRatio="998" firstSheet="9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5" l="1"/>
  <c r="D4" i="64"/>
  <c r="J6" i="65" l="1"/>
  <c r="B6" i="65" s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<sst xmlns="http://schemas.openxmlformats.org/spreadsheetml/2006/main" count="982" uniqueCount="445">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</sst>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423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424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429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429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11" sqref="I11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4"/>
  <sheetViews>
    <sheetView workbookViewId="0">
      <selection activeCell="K27" sqref="K27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418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417</v>
      </c>
    </row>
    <row r="3" spans="1:5">
      <c r="A3" t="s">
        <v>409</v>
      </c>
      <c r="B3" s="18">
        <v>4297995</v>
      </c>
      <c r="D3" t="s">
        <v>416</v>
      </c>
    </row>
    <row r="4" spans="1:5">
      <c r="D4">
        <f>B3*12</f>
        <v>51575940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H15" sqref="H15"/>
    </sheetView>
  </sheetViews>
  <sheetFormatPr defaultRowHeight="14.5"/>
  <cols>
    <col min="1" max="1" width="13.90625" customWidth="1"/>
    <col min="2" max="2" width="14.81640625" customWidth="1"/>
    <col min="3" max="3" width="45.81640625" customWidth="1"/>
    <col min="4" max="4" width="37" customWidth="1"/>
    <col min="5" max="5" width="15.7265625" customWidth="1"/>
    <col min="7" max="7" width="7.08984375" customWidth="1"/>
    <col min="8" max="8" width="24.36328125" customWidth="1"/>
    <col min="9" max="9" width="19.90625" customWidth="1"/>
  </cols>
  <sheetData>
    <row r="1" spans="1:10" ht="17.5" customHeight="1">
      <c r="A1" t="s">
        <v>0</v>
      </c>
      <c r="B1" t="s">
        <v>410</v>
      </c>
      <c r="C1" t="s">
        <v>411</v>
      </c>
      <c r="D1" t="s">
        <v>444</v>
      </c>
      <c r="E1" t="s">
        <v>415</v>
      </c>
      <c r="F1" t="s">
        <v>438</v>
      </c>
    </row>
    <row r="2" spans="1:10" ht="17.5" customHeight="1">
      <c r="A2" t="s">
        <v>305</v>
      </c>
      <c r="B2">
        <v>4000</v>
      </c>
      <c r="C2" t="s">
        <v>419</v>
      </c>
      <c r="D2" t="s">
        <v>440</v>
      </c>
      <c r="F2" s="62">
        <f>1-F3-F4-F5</f>
        <v>0.79999999999999993</v>
      </c>
      <c r="H2" t="s">
        <v>305</v>
      </c>
    </row>
    <row r="3" spans="1:10" ht="17.5" customHeight="1">
      <c r="A3" t="s">
        <v>413</v>
      </c>
      <c r="B3">
        <v>1500</v>
      </c>
      <c r="C3" t="s">
        <v>420</v>
      </c>
      <c r="D3" t="s">
        <v>441</v>
      </c>
      <c r="F3" s="62">
        <v>0.1</v>
      </c>
      <c r="H3" t="s">
        <v>432</v>
      </c>
    </row>
    <row r="4" spans="1:10" ht="17.5" customHeight="1">
      <c r="A4" t="s">
        <v>436</v>
      </c>
      <c r="B4">
        <v>500</v>
      </c>
      <c r="C4" t="s">
        <v>435</v>
      </c>
      <c r="D4" t="s">
        <v>442</v>
      </c>
      <c r="F4" s="62">
        <v>0.05</v>
      </c>
      <c r="H4" t="s">
        <v>433</v>
      </c>
    </row>
    <row r="5" spans="1:10" ht="17.5" customHeight="1">
      <c r="A5" t="s">
        <v>414</v>
      </c>
      <c r="B5">
        <v>250</v>
      </c>
      <c r="C5" t="s">
        <v>421</v>
      </c>
      <c r="D5" t="s">
        <v>443</v>
      </c>
      <c r="E5" s="18"/>
      <c r="F5" s="62">
        <v>0.05</v>
      </c>
      <c r="H5" t="s">
        <v>434</v>
      </c>
      <c r="J5" t="s">
        <v>439</v>
      </c>
    </row>
    <row r="6" spans="1:10">
      <c r="A6" t="s">
        <v>412</v>
      </c>
      <c r="B6">
        <f>J6</f>
        <v>47.715200000000003</v>
      </c>
      <c r="C6" t="s">
        <v>422</v>
      </c>
      <c r="D6" t="s">
        <v>422</v>
      </c>
      <c r="E6" s="18">
        <v>359781959</v>
      </c>
      <c r="H6" t="s">
        <v>437</v>
      </c>
      <c r="I6" s="18">
        <f>HydrogenfromOptim!B3*12</f>
        <v>51575940</v>
      </c>
      <c r="J6">
        <f>64.48*0.74</f>
        <v>47.715200000000003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430</v>
      </c>
      <c r="K5" t="s">
        <v>431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426</v>
      </c>
      <c r="J6" s="59" t="s">
        <v>427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426</v>
      </c>
      <c r="J7" s="59" t="s">
        <v>428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429</v>
      </c>
      <c r="B15" s="61" t="s">
        <v>429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2023-05-08T09:31:45Z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