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00AFFD3-44C3-47B1-A959-4C67182EF751}" xr6:coauthVersionLast="47" xr6:coauthVersionMax="47" xr10:uidLastSave="{00000000-0000-0000-0000-000000000000}"/>
  <bookViews>
    <workbookView xWindow="-120" yWindow="-120" windowWidth="29040" windowHeight="17640" tabRatio="998" firstSheet="6" activeTab="1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5" l="1"/>
  <c r="J6" i="65" l="1"/>
  <c r="I3" i="67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<sst xmlns="http://schemas.openxmlformats.org/spreadsheetml/2006/main" count="1043" uniqueCount="460">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</sst>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.7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15" activePane="bottomRight" state="frozen"/>
      <selection pane="topRight" activeCell="B1" sqref="B1"/>
      <selection pane="bottomLeft" activeCell="A2" sqref="A2"/>
      <selection pane="bottomRight" activeCell="H20" sqref="H20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413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414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1</v>
      </c>
      <c r="J20" s="17" t="s">
        <v>419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419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419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443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442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441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5"/>
  <cols>
    <col min="1" max="1" width="30.42578125" customWidth="1"/>
    <col min="2" max="2" width="31.5703125" customWidth="1"/>
  </cols>
  <sheetData>
    <row r="1" spans="1:9">
      <c r="A1" s="15" t="s">
        <v>410</v>
      </c>
      <c r="B1" s="15" t="s">
        <v>434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435</v>
      </c>
      <c r="B4" s="15" t="s">
        <v>437</v>
      </c>
      <c r="D4" s="46" t="s">
        <v>436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tabSelected="1" workbookViewId="0">
      <selection activeCell="I11" sqref="I1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12.7109375" customWidth="1"/>
    <col min="8" max="8" width="24.425781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404</v>
      </c>
      <c r="C1" t="s">
        <v>405</v>
      </c>
      <c r="D1" t="s">
        <v>433</v>
      </c>
      <c r="E1" t="s">
        <v>438</v>
      </c>
      <c r="F1" t="s">
        <v>428</v>
      </c>
    </row>
    <row r="2" spans="1:10" ht="17.45" customHeight="1">
      <c r="A2" t="s">
        <v>301</v>
      </c>
      <c r="B2">
        <v>4000</v>
      </c>
      <c r="C2" t="s">
        <v>454</v>
      </c>
      <c r="D2" t="s">
        <v>453</v>
      </c>
      <c r="E2" t="s">
        <v>86</v>
      </c>
      <c r="F2" s="62">
        <f>1-F3-F4-F5</f>
        <v>0.79999999999999993</v>
      </c>
      <c r="H2" t="s">
        <v>301</v>
      </c>
    </row>
    <row r="3" spans="1:10" ht="17.45" customHeight="1">
      <c r="A3" t="s">
        <v>406</v>
      </c>
      <c r="B3">
        <v>1500</v>
      </c>
      <c r="C3" t="s">
        <v>411</v>
      </c>
      <c r="D3" t="s">
        <v>430</v>
      </c>
      <c r="E3" t="s">
        <v>86</v>
      </c>
      <c r="F3" s="62">
        <v>0.1</v>
      </c>
      <c r="H3" t="s">
        <v>422</v>
      </c>
    </row>
    <row r="4" spans="1:10" ht="17.45" customHeight="1">
      <c r="A4" t="s">
        <v>426</v>
      </c>
      <c r="B4">
        <v>500</v>
      </c>
      <c r="C4" t="s">
        <v>425</v>
      </c>
      <c r="D4" t="s">
        <v>431</v>
      </c>
      <c r="E4" t="s">
        <v>86</v>
      </c>
      <c r="F4" s="62">
        <v>0.05</v>
      </c>
      <c r="H4" t="s">
        <v>423</v>
      </c>
    </row>
    <row r="5" spans="1:10" ht="17.45" customHeight="1">
      <c r="A5" t="s">
        <v>407</v>
      </c>
      <c r="B5">
        <v>250</v>
      </c>
      <c r="C5" t="s">
        <v>412</v>
      </c>
      <c r="D5" t="s">
        <v>432</v>
      </c>
      <c r="E5" s="18" t="s">
        <v>86</v>
      </c>
      <c r="F5" s="62">
        <v>0.05</v>
      </c>
      <c r="H5" t="s">
        <v>424</v>
      </c>
      <c r="J5" t="s">
        <v>429</v>
      </c>
    </row>
    <row r="6" spans="1:10">
      <c r="A6" t="s">
        <v>124</v>
      </c>
      <c r="B6">
        <f>J6</f>
        <v>66.748000000000005</v>
      </c>
      <c r="C6" t="s">
        <v>439</v>
      </c>
      <c r="D6" t="s">
        <v>452</v>
      </c>
      <c r="E6" s="18">
        <f>H8/2</f>
        <v>20535.499942922375</v>
      </c>
      <c r="F6" t="s">
        <v>86</v>
      </c>
      <c r="H6" t="s">
        <v>427</v>
      </c>
      <c r="I6" s="18">
        <f>LoadShifterCap!B3*12</f>
        <v>51575940</v>
      </c>
      <c r="J6">
        <f>[2]node!$C$34*0.74*2</f>
        <v>66.748000000000005</v>
      </c>
    </row>
    <row r="7" spans="1:10">
      <c r="E7" s="18"/>
      <c r="I7">
        <f>I6*0.74</f>
        <v>38166195.600000001</v>
      </c>
    </row>
    <row r="8" spans="1:10">
      <c r="H8" s="18">
        <v>41070.999885844751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7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13" sqref="I13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445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420</v>
      </c>
      <c r="K5" t="s">
        <v>421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416</v>
      </c>
      <c r="J6" s="59" t="s">
        <v>417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416</v>
      </c>
      <c r="J7" s="59" t="s">
        <v>418</v>
      </c>
    </row>
    <row r="8" spans="1:11" ht="14.45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5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5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5" customHeight="1">
      <c r="E11" s="18"/>
    </row>
    <row r="12" spans="1:11" ht="14.45" customHeight="1"/>
    <row r="13" spans="1:11" ht="14.45" customHeight="1">
      <c r="B13" s="18"/>
      <c r="E13" s="33"/>
    </row>
    <row r="14" spans="1:11" ht="14.45" customHeight="1">
      <c r="B14" s="18"/>
      <c r="E14" s="33"/>
    </row>
    <row r="15" spans="1:11" ht="14.45" customHeight="1">
      <c r="C15" s="33"/>
      <c r="D15" s="33"/>
      <c r="E15" s="33"/>
    </row>
    <row r="16" spans="1:11" ht="14.45" customHeight="1">
      <c r="C16" s="33"/>
      <c r="D16" s="33"/>
      <c r="E16" s="33"/>
    </row>
    <row r="17" spans="4:10" ht="14.4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5"/>
  <cols>
    <col min="1" max="1" width="18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419</v>
      </c>
      <c r="B15" s="61" t="s">
        <v>419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G3"/>
  <sheetViews>
    <sheetView workbookViewId="0">
      <selection activeCell="K5" sqref="K5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7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459</v>
      </c>
    </row>
    <row r="2" spans="1:7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  <c r="G2" s="15">
        <v>1</v>
      </c>
    </row>
    <row r="3" spans="1:7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  <c r="G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458</v>
      </c>
      <c r="F1" s="15" t="s">
        <v>451</v>
      </c>
      <c r="G1" s="15" t="s">
        <v>455</v>
      </c>
      <c r="H1" s="15" t="s">
        <v>19</v>
      </c>
      <c r="I1" s="15" t="s">
        <v>249</v>
      </c>
      <c r="J1" s="15" t="s">
        <v>254</v>
      </c>
      <c r="L1" t="s">
        <v>446</v>
      </c>
    </row>
    <row r="2" spans="1:12">
      <c r="A2" s="15" t="s">
        <v>250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456</v>
      </c>
    </row>
    <row r="3" spans="1:12">
      <c r="A3" s="15" t="s">
        <v>251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457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442</v>
      </c>
      <c r="H1" t="s">
        <v>448</v>
      </c>
      <c r="I1" t="s">
        <v>449</v>
      </c>
      <c r="J1" t="s">
        <v>450</v>
      </c>
    </row>
    <row r="2" spans="1:10">
      <c r="A2" s="15">
        <v>2020</v>
      </c>
      <c r="B2" s="15">
        <v>25000</v>
      </c>
      <c r="D2" t="s">
        <v>444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447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D18" sqref="D18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2023-11-03T10:49:21Z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