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2734B60-BC09-4421-B0A0-3A2C4A971579}" xr6:coauthVersionLast="47" xr6:coauthVersionMax="47" xr10:uidLastSave="{00000000-0000-0000-0000-000000000000}"/>
  <bookViews>
    <workbookView xWindow="12315" yWindow="-16350" windowWidth="29040" windowHeight="15840" tabRatio="977" activeTab="8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node2020" sheetId="10" r:id="rId7"/>
    <sheet name="unit2020" sheetId="11" r:id="rId8"/>
    <sheet name="unit2030-none" sheetId="17" r:id="rId9"/>
    <sheet name="unit2030-noneWRONG" sheetId="16" r:id="rId10"/>
    <sheet name="flow__unit" sheetId="7" r:id="rId11"/>
    <sheet name="unit2040-2050" sheetId="6" r:id="rId12"/>
    <sheet name="unit2030-none_traderes" sheetId="12" r:id="rId13"/>
    <sheet name="pivot1_2030" sheetId="14" r:id="rId14"/>
    <sheet name="grid__node__unit__io" sheetId="8" r:id="rId15"/>
    <sheet name="pivot2030" sheetId="15" r:id="rId16"/>
  </sheets>
  <calcPr calcId="191029"/>
  <pivotCaches>
    <pivotCache cacheId="0" r:id="rId17"/>
    <pivotCache cacheId="1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1" l="1"/>
  <c r="B16" i="11"/>
  <c r="C3" i="11"/>
  <c r="C8" i="11"/>
  <c r="B8" i="11"/>
  <c r="D8" i="11"/>
  <c r="C9" i="11"/>
  <c r="B9" i="11"/>
  <c r="D9" i="11"/>
  <c r="C10" i="11"/>
  <c r="B10" i="11"/>
  <c r="D10" i="11"/>
  <c r="C11" i="11"/>
  <c r="B11" i="11"/>
  <c r="D11" i="11"/>
  <c r="C12" i="11"/>
  <c r="B12" i="11"/>
  <c r="D12" i="11"/>
  <c r="B13" i="11"/>
  <c r="D13" i="11"/>
  <c r="C14" i="11"/>
  <c r="B14" i="11"/>
  <c r="D14" i="11"/>
  <c r="D7" i="11"/>
  <c r="B7" i="11"/>
  <c r="C7" i="11"/>
  <c r="B6" i="11"/>
  <c r="C5" i="11"/>
  <c r="G5" i="11"/>
  <c r="C4" i="11"/>
  <c r="C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tc={5440F79C-069D-4630-B655-D51101D93DC9}</author>
  </authors>
  <commentList>
    <comment ref="C12" authorId="0" shapeId="0" xr:uid="{5440F79C-069D-4630-B655-D51101D93D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tc={04C2ABF4-78B1-4933-8D34-B6F9FC62A9A7}</author>
    <author>tc={C386BFA0-6810-4E0B-9FD5-9424CC3D4316}</author>
    <author>tc={781621B9-0566-4014-AB40-4A27BFBB70A8}</author>
    <author>tc={D52A02E4-4217-45D3-AE66-A184CBE619B1}</author>
  </authors>
  <commentList>
    <comment ref="B1" authorId="0" shapeId="0" xr:uid="{04C2ABF4-78B1-4933-8D34-B6F9FC62A9A7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C386BFA0-6810-4E0B-9FD5-9424CC3D431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781621B9-0566-4014-AB40-4A27BFBB70A8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D52A02E4-4217-45D3-AE66-A184CBE619B1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tc={0815C989-6CA7-4603-8C5B-192E23334E1A}</author>
    <author>tc={D2699E04-0851-4D4C-8020-4EADA78C466D}</author>
  </authors>
  <commentList>
    <comment ref="I46" authorId="0" shapeId="0" xr:uid="{0815C989-6CA7-4603-8C5B-192E23334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D2699E04-0851-4D4C-8020-4EADA78C46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<sst xmlns="http://schemas.openxmlformats.org/spreadsheetml/2006/main" count="4348" uniqueCount="206">
  <si>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</si>
  <si>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</si>
  <si>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</si>
  <si>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</si>
  <si>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</si>
  <si>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</si>
  <si>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</si>
  <si>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</si>
  <si>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</si>
  <si>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</si>
  <si>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</si>
  <si>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</si>
  <si>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</si>
  <si>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</si>
  <si>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</si>
  <si>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</si>
  <si>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</si>
  <si>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</si>
  <si>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</si>
  <si>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</si>
  <si>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</si>
  <si>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</si>
  <si>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</si>
  <si>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</si>
  <si>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</si>
  <si>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</si>
  <si>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</si>
  <si>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</si>
  <si>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</si>
  <si>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</si>
  <si>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</si>
  <si>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</si>
  <si>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</si>
  <si>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</si>
  <si>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</si>
  <si>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</si>
  <si>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</si>
  <si>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</si>
  <si>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</si>
  <si>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</si>
  <si>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</si>
  <si>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</si>
  <si>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</si>
  <si>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</si>
  <si>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</si>
  <si>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</si>
  <si>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</si>
  <si>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</si>
  <si>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</si>
  <si>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</si>
  <si>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</si>
  <si>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</si>
  <si>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</si>
  <si>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</si>
  <si>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</si>
  <si>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</si>
  <si>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</si>
  <si>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</si>
  <si>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</si>
  <si>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</si>
  <si>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</si>
  <si>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</si>
  <si>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</si>
  <si>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</si>
  <si>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</si>
  <si>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</si>
  <si>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</si>
  <si>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</si>
  <si>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</si>
  <si>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</si>
  <si>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</si>
  <si>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</si>
  <si>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</si>
  <si>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</si>
  <si>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</si>
  <si>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</si>
  <si>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</si>
  <si>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</si>
  <si>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</si>
  <si>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</si>
  <si>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</si>
  <si>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</si>
  <si>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</si>
  <si>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</si>
  <si>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</si>
  <si>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</si>
  <si>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</si>
  <si>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</si>
  <si>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</si>
  <si>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</si>
  <si>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</si>
  <si>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</si>
  <si>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</si>
  <si>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</si>
  <si>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</si>
  <si>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</si>
  <si>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</si>
  <si>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</si>
  <si>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</si>
  <si>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</si>
  <si>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</si>
  <si>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</si>
  <si>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</si>
  <si>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</si>
  <si>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</si>
  <si>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</si>
  <si>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</si>
  <si>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</si>
  <si>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</si>
  <si>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</si>
  <si>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</si>
  <si>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</si>
  <si>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</si>
  <si>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</si>
  <si>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</si>
  <si>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</si>
  <si>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</si>
  <si>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</si>
  <si>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</si>
  <si>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</si>
  <si>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</si>
  <si>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</si>
  <si>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</si>
  <si>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</si>
  <si>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</si>
  <si>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</si>
  <si>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</si>
  <si>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</si>
  <si>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</si>
  <si>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</si>
  <si>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</si>
  <si>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</si>
  <si>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</si>
  <si>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</si>
  <si>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</si>
  <si>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</si>
  <si>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</si>
  <si>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</si>
  <si>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</si>
  <si>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</si>
  <si>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</si>
  <si>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</si>
  <si>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</si>
  <si>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</si>
  <si>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</si>
  <si>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</si>
  <si>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</si>
  <si>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</si>
  <si>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</si>
  <si>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</si>
  <si>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</si>
  <si>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</si>
  <si>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</si>
  <si>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</si>
  <si>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</si>
  <si>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</si>
  <si>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</si>
  <si>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</si>
  <si>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</si>
  <si>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</si>
  <si>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</si>
  <si>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</si>
  <si>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</si>
  <si>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</si>
  <si>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</si>
  <si>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</si>
  <si>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price2020</t>
  </si>
  <si>
    <t>price2050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</si>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</sst>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2" fontId="0" fillId="0" borderId="1" xfId="0" applyNumberFormat="1" applyBorder="1"/>
    <xf numFmtId="0" fontId="0" fillId="0" borderId="0" xfId="0" applyFill="1"/>
    <xf numFmtId="0" fontId="0" fillId="5" borderId="0" xfId="0" applyFill="1"/>
    <xf numFmtId="0" fontId="5" fillId="0" borderId="2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0" fontId="12" fillId="9" borderId="0" xfId="0" applyFont="1" applyFill="1"/>
    <xf numFmtId="1" fontId="7" fillId="8" borderId="0" xfId="3" applyNumberFormat="1"/>
    <xf numFmtId="0" fontId="7" fillId="8" borderId="3" xfId="3" applyBorder="1"/>
    <xf numFmtId="0" fontId="5" fillId="0" borderId="0" xfId="0" applyFont="1" applyBorder="1" applyAlignment="1">
      <alignment horizontal="center" vertical="top"/>
    </xf>
  </cellXfs>
  <cellStyles count="4">
    <cellStyle name="Bad" xfId="3" builtinId="27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563815</xdr:colOff>
      <xdr:row>16</xdr:row>
      <xdr:rowOff>163104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2-03-14T19:51:52.93" personId="{08DB7B5E-EE37-4573-9C2A-FF3EA7A96B25}" id="{5440F79C-069D-4630-B655-D51101D93DC9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04C2ABF4-78B1-4933-8D34-B6F9FC62A9A7}">
    <text>in emlab and Traderes Eur/MW</text>
  </threadedComment>
  <threadedComment ref="C1" dT="2022-04-13T10:02:47.94" personId="{08DB7B5E-EE37-4573-9C2A-FF3EA7A96B25}" id="{C386BFA0-6810-4E0B-9FD5-9424CC3D4316}">
    <text>in traderes
€/MW(h)/year, same as emlab</text>
  </threadedComment>
  <threadedComment ref="D1" dT="2022-04-08T13:22:02.82" personId="{08DB7B5E-EE37-4573-9C2A-FF3EA7A96B25}" id="{781621B9-0566-4014-AB40-4A27BFBB70A8}">
    <text>Eur/MWh</text>
  </threadedComment>
  <threadedComment ref="B5" dT="2022-07-14T10:37:18.44" personId="{08DB7B5E-EE37-4573-9C2A-FF3EA7A96B25}" id="{D52A02E4-4217-45D3-AE66-A184CBE619B1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0815C989-6CA7-4603-8C5B-192E23334E1A}">
    <text xml:space="preserve">Was 40
</text>
  </threadedComment>
  <threadedComment ref="K52" dT="2022-10-25T14:44:30.68" personId="{08DB7B5E-EE37-4573-9C2A-FF3EA7A96B25}" id="{D2699E04-0851-4D4C-8020-4EADA78C466D}">
    <text xml:space="preserve">This is from MIT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2" customWidth="1"/>
    <col min="4" max="13" width="23.08984375" customWidth="1"/>
    <col min="25" max="113" width="8.7265625" style="8"/>
  </cols>
  <sheetData>
    <row r="1" spans="1:113">
      <c r="A1" t="s">
        <v>187</v>
      </c>
      <c r="B1" t="s">
        <v>122</v>
      </c>
      <c r="C1" s="22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8" t="s">
        <v>173</v>
      </c>
    </row>
    <row r="2" spans="1:113" s="9" customFormat="1">
      <c r="A2" s="9" t="s">
        <v>26</v>
      </c>
      <c r="B2" s="9">
        <v>117000</v>
      </c>
      <c r="C2" s="23">
        <v>2900000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20</v>
      </c>
      <c r="I2" s="9">
        <v>25</v>
      </c>
      <c r="O2" s="9">
        <v>0.15</v>
      </c>
      <c r="Q2" s="9">
        <v>21</v>
      </c>
      <c r="V2" s="9">
        <v>39.369999999999997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</row>
    <row r="3" spans="1:113">
      <c r="A3" t="s">
        <v>27</v>
      </c>
      <c r="B3">
        <v>117000</v>
      </c>
      <c r="C3" s="22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9" customFormat="1">
      <c r="A8" s="9" t="s">
        <v>32</v>
      </c>
      <c r="B8" s="9">
        <v>27800</v>
      </c>
      <c r="C8" s="23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20</v>
      </c>
      <c r="I8" s="9">
        <v>25</v>
      </c>
      <c r="O8" s="9">
        <v>0.4</v>
      </c>
      <c r="Q8" s="9">
        <v>14</v>
      </c>
      <c r="V8" s="9">
        <v>300</v>
      </c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</row>
    <row r="9" spans="1:113" s="9" customFormat="1">
      <c r="A9" s="9" t="s">
        <v>33</v>
      </c>
      <c r="B9" s="9">
        <v>27800</v>
      </c>
      <c r="C9" s="23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20</v>
      </c>
      <c r="I9" s="9">
        <v>25</v>
      </c>
      <c r="O9" s="9">
        <v>0.4</v>
      </c>
      <c r="Q9" s="9">
        <v>14</v>
      </c>
      <c r="V9" s="9">
        <v>55</v>
      </c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</row>
    <row r="10" spans="1:113">
      <c r="A10" t="s">
        <v>34</v>
      </c>
      <c r="B10">
        <v>27800</v>
      </c>
      <c r="C10" s="22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2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2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2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2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2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9" customFormat="1">
      <c r="A18" s="9" t="s">
        <v>42</v>
      </c>
      <c r="B18" s="9">
        <v>13450</v>
      </c>
      <c r="C18" s="23">
        <v>2690000</v>
      </c>
      <c r="E18" s="9">
        <v>9.4393000000000005E-2</v>
      </c>
      <c r="G18" s="9">
        <v>7</v>
      </c>
      <c r="H18" s="9">
        <v>20</v>
      </c>
      <c r="I18" s="9">
        <v>60</v>
      </c>
      <c r="V18" s="9">
        <v>60</v>
      </c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</row>
    <row r="19" spans="1:113">
      <c r="A19" t="s">
        <v>43</v>
      </c>
      <c r="B19">
        <v>33550</v>
      </c>
      <c r="C19" s="22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2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2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2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2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2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2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2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2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2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2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2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2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2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2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2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2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9" customFormat="1">
      <c r="A38" s="9" t="s">
        <v>13</v>
      </c>
      <c r="B38" s="9">
        <v>100000</v>
      </c>
      <c r="C38" s="23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20</v>
      </c>
      <c r="N38" s="9">
        <v>24</v>
      </c>
      <c r="O38" s="9">
        <v>0.4</v>
      </c>
      <c r="P38" s="9">
        <v>24</v>
      </c>
      <c r="R38" s="9">
        <v>4.07</v>
      </c>
      <c r="S38" s="9">
        <v>63</v>
      </c>
      <c r="T38" s="9">
        <v>6.6666666666666662E-3</v>
      </c>
      <c r="V38" s="9">
        <v>57</v>
      </c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</row>
    <row r="39" spans="1:113">
      <c r="A39" t="s">
        <v>62</v>
      </c>
      <c r="B39">
        <v>126700</v>
      </c>
      <c r="C39" s="22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2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9" customFormat="1">
      <c r="A41" s="9" t="s">
        <v>64</v>
      </c>
      <c r="B41" s="9">
        <v>7745</v>
      </c>
      <c r="C41" s="23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20</v>
      </c>
      <c r="I41" s="9">
        <v>25</v>
      </c>
      <c r="O41" s="9">
        <v>0.2</v>
      </c>
      <c r="Q41" s="9">
        <v>0.75</v>
      </c>
      <c r="U41" s="9">
        <v>43</v>
      </c>
      <c r="V41" s="9">
        <v>100</v>
      </c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2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2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2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9" customFormat="1">
      <c r="A46" s="9" t="s">
        <v>69</v>
      </c>
      <c r="B46" s="9">
        <v>7250</v>
      </c>
      <c r="C46" s="23">
        <v>380000</v>
      </c>
      <c r="E46" s="9">
        <v>9.4393000000000005E-2</v>
      </c>
      <c r="F46" s="9">
        <v>1</v>
      </c>
      <c r="G46" s="9">
        <v>7</v>
      </c>
      <c r="H46" s="9">
        <v>20</v>
      </c>
      <c r="I46" s="20">
        <v>25</v>
      </c>
      <c r="V46" s="9">
        <v>8</v>
      </c>
      <c r="W46" s="9">
        <v>1</v>
      </c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</row>
    <row r="47" spans="1:113">
      <c r="A47" t="s">
        <v>70</v>
      </c>
      <c r="B47">
        <v>0.04</v>
      </c>
      <c r="C47" s="22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2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2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9" customFormat="1">
      <c r="A50" s="9" t="s">
        <v>73</v>
      </c>
      <c r="B50" s="9">
        <v>36053</v>
      </c>
      <c r="C50" s="23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20</v>
      </c>
      <c r="I50" s="9">
        <v>30</v>
      </c>
      <c r="V50" s="9">
        <v>15</v>
      </c>
      <c r="W50" s="9">
        <v>1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</row>
    <row r="51" spans="1:113" s="9" customFormat="1">
      <c r="A51" s="9" t="s">
        <v>74</v>
      </c>
      <c r="B51" s="9">
        <v>12600</v>
      </c>
      <c r="C51" s="23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20</v>
      </c>
      <c r="I51" s="9">
        <v>30</v>
      </c>
      <c r="V51" s="9">
        <v>5</v>
      </c>
      <c r="W51" s="9">
        <v>1</v>
      </c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</row>
    <row r="52" spans="1:113" s="18" customFormat="1">
      <c r="A52" s="18" t="s">
        <v>180</v>
      </c>
      <c r="B52" s="19">
        <v>540</v>
      </c>
      <c r="C52" s="24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</row>
    <row r="53" spans="1:113">
      <c r="B53" s="21"/>
      <c r="C53" s="25"/>
      <c r="G53" s="11"/>
    </row>
    <row r="54" spans="1:113">
      <c r="G54" s="11"/>
    </row>
    <row r="55" spans="1:113">
      <c r="G55" s="11"/>
    </row>
    <row r="56" spans="1:113">
      <c r="B56" s="11"/>
      <c r="G56" s="11"/>
    </row>
    <row r="57" spans="1:113">
      <c r="B57" s="13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183</v>
      </c>
      <c r="B1" t="s">
        <v>184</v>
      </c>
      <c r="C1" t="s">
        <v>185</v>
      </c>
      <c r="D1" t="s">
        <v>186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4" t="s">
        <v>189</v>
      </c>
      <c r="B3" s="14" t="s">
        <v>190</v>
      </c>
    </row>
    <row r="4" spans="1:12">
      <c r="A4" s="14" t="s">
        <v>187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188</v>
      </c>
    </row>
    <row r="5" spans="1:12">
      <c r="A5" s="15" t="s">
        <v>26</v>
      </c>
      <c r="B5" s="16">
        <v>9.4393000000000005E-2</v>
      </c>
      <c r="C5" s="16">
        <v>0.309</v>
      </c>
      <c r="D5" s="16"/>
      <c r="E5" s="16">
        <v>7</v>
      </c>
      <c r="F5" s="16">
        <v>20</v>
      </c>
      <c r="G5" s="16">
        <v>25</v>
      </c>
      <c r="H5" s="16"/>
      <c r="I5" s="16">
        <v>0.15</v>
      </c>
      <c r="J5" s="16"/>
      <c r="K5" s="16">
        <v>21</v>
      </c>
      <c r="L5" s="16">
        <v>73.553393</v>
      </c>
    </row>
    <row r="6" spans="1:12">
      <c r="A6" s="15" t="s">
        <v>27</v>
      </c>
      <c r="B6" s="16">
        <v>9.4393000000000005E-2</v>
      </c>
      <c r="C6" s="16">
        <v>0.309</v>
      </c>
      <c r="D6" s="16"/>
      <c r="E6" s="16">
        <v>7</v>
      </c>
      <c r="F6" s="16">
        <v>20</v>
      </c>
      <c r="G6" s="16">
        <v>25</v>
      </c>
      <c r="H6" s="16"/>
      <c r="I6" s="16">
        <v>0.15</v>
      </c>
      <c r="J6" s="16"/>
      <c r="K6" s="16">
        <v>21</v>
      </c>
      <c r="L6" s="16">
        <v>73.553393</v>
      </c>
    </row>
    <row r="7" spans="1:12">
      <c r="A7" s="15" t="s">
        <v>28</v>
      </c>
      <c r="B7" s="16">
        <v>0</v>
      </c>
      <c r="C7" s="16">
        <v>1</v>
      </c>
      <c r="D7" s="16"/>
      <c r="E7" s="16"/>
      <c r="F7" s="16"/>
      <c r="G7" s="16">
        <v>30</v>
      </c>
      <c r="H7" s="16"/>
      <c r="I7" s="16"/>
      <c r="J7" s="16"/>
      <c r="K7" s="16"/>
      <c r="L7" s="16">
        <v>31</v>
      </c>
    </row>
    <row r="8" spans="1:12">
      <c r="A8" s="15" t="s">
        <v>29</v>
      </c>
      <c r="B8" s="16">
        <v>0</v>
      </c>
      <c r="C8" s="16">
        <v>0.98</v>
      </c>
      <c r="D8" s="16"/>
      <c r="E8" s="16"/>
      <c r="F8" s="16"/>
      <c r="G8" s="16">
        <v>20</v>
      </c>
      <c r="H8" s="16"/>
      <c r="I8" s="16"/>
      <c r="J8" s="16"/>
      <c r="K8" s="16"/>
      <c r="L8" s="16">
        <v>20.98</v>
      </c>
    </row>
    <row r="9" spans="1:12">
      <c r="A9" s="15" t="s">
        <v>30</v>
      </c>
      <c r="B9" s="16">
        <v>0</v>
      </c>
      <c r="C9" s="16">
        <v>4.0999999999999996</v>
      </c>
      <c r="D9" s="16"/>
      <c r="E9" s="16"/>
      <c r="F9" s="16"/>
      <c r="G9" s="16">
        <v>12</v>
      </c>
      <c r="H9" s="16"/>
      <c r="I9" s="16"/>
      <c r="J9" s="16"/>
      <c r="K9" s="16"/>
      <c r="L9" s="16">
        <v>16.100000000000001</v>
      </c>
    </row>
    <row r="10" spans="1:12">
      <c r="A10" s="15" t="s">
        <v>31</v>
      </c>
      <c r="B10" s="16">
        <v>0</v>
      </c>
      <c r="C10" s="16">
        <v>4.2</v>
      </c>
      <c r="D10" s="16"/>
      <c r="E10" s="16"/>
      <c r="F10" s="16"/>
      <c r="G10" s="16">
        <v>18</v>
      </c>
      <c r="H10" s="16"/>
      <c r="I10" s="16"/>
      <c r="J10" s="16"/>
      <c r="K10" s="16"/>
      <c r="L10" s="16">
        <v>22.2</v>
      </c>
    </row>
    <row r="11" spans="1:12">
      <c r="A11" s="15" t="s">
        <v>32</v>
      </c>
      <c r="B11" s="16">
        <v>9.4393000000000005E-2</v>
      </c>
      <c r="C11" s="16">
        <v>0.61</v>
      </c>
      <c r="D11" s="16"/>
      <c r="E11" s="16">
        <v>7</v>
      </c>
      <c r="F11" s="16">
        <v>20</v>
      </c>
      <c r="G11" s="16">
        <v>25</v>
      </c>
      <c r="H11" s="16"/>
      <c r="I11" s="16">
        <v>0.4</v>
      </c>
      <c r="J11" s="16"/>
      <c r="K11" s="16">
        <v>14</v>
      </c>
      <c r="L11" s="16">
        <v>67.104392999999988</v>
      </c>
    </row>
    <row r="12" spans="1:12">
      <c r="A12" s="15" t="s">
        <v>33</v>
      </c>
      <c r="B12" s="16">
        <v>9.4393000000000005E-2</v>
      </c>
      <c r="C12" s="16">
        <v>0.53</v>
      </c>
      <c r="D12" s="16"/>
      <c r="E12" s="16">
        <v>7</v>
      </c>
      <c r="F12" s="16">
        <v>20</v>
      </c>
      <c r="G12" s="16">
        <v>25</v>
      </c>
      <c r="H12" s="16"/>
      <c r="I12" s="16">
        <v>0.4</v>
      </c>
      <c r="J12" s="16"/>
      <c r="K12" s="16">
        <v>14</v>
      </c>
      <c r="L12" s="16">
        <v>67.024393000000003</v>
      </c>
    </row>
    <row r="13" spans="1:12">
      <c r="A13" s="15" t="s">
        <v>34</v>
      </c>
      <c r="B13" s="16">
        <v>9.4393000000000005E-2</v>
      </c>
      <c r="C13" s="16">
        <v>0.53</v>
      </c>
      <c r="D13" s="16"/>
      <c r="E13" s="16">
        <v>7</v>
      </c>
      <c r="F13" s="16">
        <v>20</v>
      </c>
      <c r="G13" s="16">
        <v>25</v>
      </c>
      <c r="H13" s="16"/>
      <c r="I13" s="16">
        <v>0.4</v>
      </c>
      <c r="J13" s="16"/>
      <c r="K13" s="16">
        <v>14</v>
      </c>
      <c r="L13" s="16">
        <v>67.024393000000003</v>
      </c>
    </row>
    <row r="14" spans="1:12">
      <c r="A14" s="15" t="s">
        <v>35</v>
      </c>
      <c r="B14" s="16">
        <v>9.4393000000000005E-2</v>
      </c>
      <c r="C14" s="16"/>
      <c r="D14" s="16"/>
      <c r="E14" s="16">
        <v>7</v>
      </c>
      <c r="F14" s="16">
        <v>20</v>
      </c>
      <c r="G14" s="16"/>
      <c r="H14" s="16"/>
      <c r="I14" s="16"/>
      <c r="J14" s="16"/>
      <c r="K14" s="16"/>
      <c r="L14" s="16">
        <v>27.094393</v>
      </c>
    </row>
    <row r="15" spans="1:12">
      <c r="A15" s="15" t="s">
        <v>36</v>
      </c>
      <c r="B15" s="16">
        <v>9.4393000000000005E-2</v>
      </c>
      <c r="C15" s="16"/>
      <c r="D15" s="16"/>
      <c r="E15" s="16">
        <v>7</v>
      </c>
      <c r="F15" s="16">
        <v>20</v>
      </c>
      <c r="G15" s="16">
        <v>30</v>
      </c>
      <c r="H15" s="16"/>
      <c r="I15" s="16"/>
      <c r="J15" s="16"/>
      <c r="K15" s="16"/>
      <c r="L15" s="16">
        <v>57.094392999999997</v>
      </c>
    </row>
    <row r="16" spans="1:12">
      <c r="A16" s="15" t="s">
        <v>37</v>
      </c>
      <c r="B16" s="16">
        <v>9.4393000000000005E-2</v>
      </c>
      <c r="C16" s="16"/>
      <c r="D16" s="16"/>
      <c r="E16" s="16">
        <v>7</v>
      </c>
      <c r="F16" s="16">
        <v>20</v>
      </c>
      <c r="G16" s="16">
        <v>30</v>
      </c>
      <c r="H16" s="16"/>
      <c r="I16" s="16"/>
      <c r="J16" s="16"/>
      <c r="K16" s="16"/>
      <c r="L16" s="16">
        <v>57.094392999999997</v>
      </c>
    </row>
    <row r="17" spans="1:12">
      <c r="A17" s="15" t="s">
        <v>39</v>
      </c>
      <c r="B17" s="16">
        <v>9.4393000000000005E-2</v>
      </c>
      <c r="C17" s="16"/>
      <c r="D17" s="16"/>
      <c r="E17" s="16">
        <v>7</v>
      </c>
      <c r="F17" s="16">
        <v>20</v>
      </c>
      <c r="G17" s="16">
        <v>20</v>
      </c>
      <c r="H17" s="16"/>
      <c r="I17" s="16"/>
      <c r="J17" s="16"/>
      <c r="K17" s="16">
        <v>21</v>
      </c>
      <c r="L17" s="16">
        <v>68.094392999999997</v>
      </c>
    </row>
    <row r="18" spans="1:12">
      <c r="A18" s="15" t="s">
        <v>41</v>
      </c>
      <c r="B18" s="16">
        <v>9.4393000000000005E-2</v>
      </c>
      <c r="C18" s="16"/>
      <c r="D18" s="16"/>
      <c r="E18" s="16">
        <v>7</v>
      </c>
      <c r="F18" s="16">
        <v>20</v>
      </c>
      <c r="G18" s="16">
        <v>60</v>
      </c>
      <c r="H18" s="16"/>
      <c r="I18" s="16"/>
      <c r="J18" s="16"/>
      <c r="K18" s="16"/>
      <c r="L18" s="16">
        <v>87.094392999999997</v>
      </c>
    </row>
    <row r="19" spans="1:12">
      <c r="A19" s="15" t="s">
        <v>42</v>
      </c>
      <c r="B19" s="16">
        <v>9.4393000000000005E-2</v>
      </c>
      <c r="C19" s="16"/>
      <c r="D19" s="16"/>
      <c r="E19" s="16">
        <v>7</v>
      </c>
      <c r="F19" s="16">
        <v>20</v>
      </c>
      <c r="G19" s="16">
        <v>60</v>
      </c>
      <c r="H19" s="16"/>
      <c r="I19" s="16"/>
      <c r="J19" s="16"/>
      <c r="K19" s="16"/>
      <c r="L19" s="16">
        <v>87.094392999999997</v>
      </c>
    </row>
    <row r="20" spans="1:12">
      <c r="A20" s="15" t="s">
        <v>43</v>
      </c>
      <c r="B20" s="16">
        <v>9.4393000000000005E-2</v>
      </c>
      <c r="C20" s="16"/>
      <c r="D20" s="16"/>
      <c r="E20" s="16">
        <v>7</v>
      </c>
      <c r="F20" s="16">
        <v>20</v>
      </c>
      <c r="G20" s="16">
        <v>60</v>
      </c>
      <c r="H20" s="16"/>
      <c r="I20" s="16"/>
      <c r="J20" s="16"/>
      <c r="K20" s="16"/>
      <c r="L20" s="16">
        <v>87.094392999999997</v>
      </c>
    </row>
    <row r="21" spans="1:12">
      <c r="A21" s="15" t="s">
        <v>44</v>
      </c>
      <c r="B21" s="16">
        <v>9.4393000000000005E-2</v>
      </c>
      <c r="C21" s="16"/>
      <c r="D21" s="16"/>
      <c r="E21" s="16">
        <v>7</v>
      </c>
      <c r="F21" s="16">
        <v>20</v>
      </c>
      <c r="G21" s="16">
        <v>60</v>
      </c>
      <c r="H21" s="16"/>
      <c r="I21" s="16"/>
      <c r="J21" s="16"/>
      <c r="K21" s="16"/>
      <c r="L21" s="16">
        <v>87.094392999999997</v>
      </c>
    </row>
    <row r="22" spans="1:12">
      <c r="A22" s="15" t="s">
        <v>45</v>
      </c>
      <c r="B22" s="16">
        <v>9.4393000000000005E-2</v>
      </c>
      <c r="C22" s="16">
        <v>1.012</v>
      </c>
      <c r="D22" s="16"/>
      <c r="E22" s="16">
        <v>7</v>
      </c>
      <c r="F22" s="16">
        <v>20</v>
      </c>
      <c r="G22" s="16">
        <v>25</v>
      </c>
      <c r="H22" s="16"/>
      <c r="I22" s="16">
        <v>0.4</v>
      </c>
      <c r="J22" s="16"/>
      <c r="K22" s="16">
        <v>21</v>
      </c>
      <c r="L22" s="16">
        <v>74.506393000000003</v>
      </c>
    </row>
    <row r="23" spans="1:12">
      <c r="A23" s="15" t="s">
        <v>46</v>
      </c>
      <c r="B23" s="16">
        <v>9.4393000000000005E-2</v>
      </c>
      <c r="C23" s="16">
        <v>1.012</v>
      </c>
      <c r="D23" s="16"/>
      <c r="E23" s="16">
        <v>7</v>
      </c>
      <c r="F23" s="16">
        <v>20</v>
      </c>
      <c r="G23" s="16">
        <v>25</v>
      </c>
      <c r="H23" s="16"/>
      <c r="I23" s="16">
        <v>0.4</v>
      </c>
      <c r="J23" s="16"/>
      <c r="K23" s="16">
        <v>21</v>
      </c>
      <c r="L23" s="16">
        <v>74.506393000000003</v>
      </c>
    </row>
    <row r="24" spans="1:12">
      <c r="A24" s="15" t="s">
        <v>47</v>
      </c>
      <c r="B24" s="16">
        <v>9.4393000000000005E-2</v>
      </c>
      <c r="C24" s="16">
        <v>0.99</v>
      </c>
      <c r="D24" s="16"/>
      <c r="E24" s="16">
        <v>7</v>
      </c>
      <c r="F24" s="16">
        <v>20</v>
      </c>
      <c r="G24" s="16">
        <v>20</v>
      </c>
      <c r="H24" s="16"/>
      <c r="I24" s="16">
        <v>0.05</v>
      </c>
      <c r="J24" s="16"/>
      <c r="K24" s="16">
        <v>1</v>
      </c>
      <c r="L24" s="16">
        <v>49.134392999999996</v>
      </c>
    </row>
    <row r="25" spans="1:12">
      <c r="A25" s="15" t="s">
        <v>48</v>
      </c>
      <c r="B25" s="16">
        <v>9.4393000000000005E-2</v>
      </c>
      <c r="C25" s="16">
        <v>0.99</v>
      </c>
      <c r="D25" s="16"/>
      <c r="E25" s="16">
        <v>7</v>
      </c>
      <c r="F25" s="16">
        <v>20</v>
      </c>
      <c r="G25" s="16">
        <v>20</v>
      </c>
      <c r="H25" s="16"/>
      <c r="I25" s="16">
        <v>0.05</v>
      </c>
      <c r="J25" s="16"/>
      <c r="K25" s="16">
        <v>1</v>
      </c>
      <c r="L25" s="16">
        <v>49.134392999999996</v>
      </c>
    </row>
    <row r="26" spans="1:12">
      <c r="A26" s="15" t="s">
        <v>49</v>
      </c>
      <c r="B26" s="16">
        <v>9.4393000000000005E-2</v>
      </c>
      <c r="C26" s="16">
        <v>1.06</v>
      </c>
      <c r="D26" s="16"/>
      <c r="E26" s="16">
        <v>7</v>
      </c>
      <c r="F26" s="16">
        <v>20</v>
      </c>
      <c r="G26" s="16">
        <v>25</v>
      </c>
      <c r="H26" s="16"/>
      <c r="I26" s="16">
        <v>0.15</v>
      </c>
      <c r="J26" s="16"/>
      <c r="K26" s="16">
        <v>2.8</v>
      </c>
      <c r="L26" s="16">
        <v>56.104392999999995</v>
      </c>
    </row>
    <row r="27" spans="1:12">
      <c r="A27" s="15" t="s">
        <v>50</v>
      </c>
      <c r="B27" s="16">
        <v>9.4393000000000005E-2</v>
      </c>
      <c r="C27" s="16">
        <v>1.06</v>
      </c>
      <c r="D27" s="16"/>
      <c r="E27" s="16">
        <v>7</v>
      </c>
      <c r="F27" s="16">
        <v>20</v>
      </c>
      <c r="G27" s="16">
        <v>25</v>
      </c>
      <c r="H27" s="16"/>
      <c r="I27" s="16">
        <v>0.15</v>
      </c>
      <c r="J27" s="16"/>
      <c r="K27" s="16">
        <v>2.8</v>
      </c>
      <c r="L27" s="16">
        <v>56.104392999999995</v>
      </c>
    </row>
    <row r="28" spans="1:12">
      <c r="A28" s="15" t="s">
        <v>51</v>
      </c>
      <c r="B28" s="16">
        <v>9.4393000000000005E-2</v>
      </c>
      <c r="C28" s="16">
        <v>5.2</v>
      </c>
      <c r="D28" s="16"/>
      <c r="E28" s="16">
        <v>7</v>
      </c>
      <c r="F28" s="16">
        <v>20</v>
      </c>
      <c r="G28" s="16">
        <v>25</v>
      </c>
      <c r="H28" s="16"/>
      <c r="I28" s="16">
        <v>0.25</v>
      </c>
      <c r="J28" s="16"/>
      <c r="K28" s="16">
        <v>7</v>
      </c>
      <c r="L28" s="16">
        <v>64.544392999999999</v>
      </c>
    </row>
    <row r="29" spans="1:12">
      <c r="A29" s="15" t="s">
        <v>52</v>
      </c>
      <c r="B29" s="16">
        <v>9.4393000000000005E-2</v>
      </c>
      <c r="C29" s="16">
        <v>5.2</v>
      </c>
      <c r="D29" s="16"/>
      <c r="E29" s="16">
        <v>7</v>
      </c>
      <c r="F29" s="16">
        <v>20</v>
      </c>
      <c r="G29" s="16">
        <v>25</v>
      </c>
      <c r="H29" s="16"/>
      <c r="I29" s="16">
        <v>0.25</v>
      </c>
      <c r="J29" s="16"/>
      <c r="K29" s="16">
        <v>7</v>
      </c>
      <c r="L29" s="16">
        <v>64.544392999999999</v>
      </c>
    </row>
    <row r="30" spans="1:12">
      <c r="A30" s="15" t="s">
        <v>53</v>
      </c>
      <c r="B30" s="16">
        <v>9.4393000000000005E-2</v>
      </c>
      <c r="C30" s="16">
        <v>8.66</v>
      </c>
      <c r="D30" s="16"/>
      <c r="E30" s="16">
        <v>7</v>
      </c>
      <c r="F30" s="16">
        <v>20</v>
      </c>
      <c r="G30" s="16">
        <v>30</v>
      </c>
      <c r="H30" s="16"/>
      <c r="I30" s="16">
        <v>0.2</v>
      </c>
      <c r="J30" s="16"/>
      <c r="K30" s="16">
        <v>14</v>
      </c>
      <c r="L30" s="16">
        <v>79.954392999999996</v>
      </c>
    </row>
    <row r="31" spans="1:12">
      <c r="A31" s="15" t="s">
        <v>54</v>
      </c>
      <c r="B31" s="16">
        <v>9.4393000000000005E-2</v>
      </c>
      <c r="C31" s="16">
        <v>8.66</v>
      </c>
      <c r="D31" s="16"/>
      <c r="E31" s="16">
        <v>7</v>
      </c>
      <c r="F31" s="16">
        <v>20</v>
      </c>
      <c r="G31" s="16">
        <v>30</v>
      </c>
      <c r="H31" s="16"/>
      <c r="I31" s="16">
        <v>0.2</v>
      </c>
      <c r="J31" s="16"/>
      <c r="K31" s="16">
        <v>14</v>
      </c>
      <c r="L31" s="16">
        <v>79.954392999999996</v>
      </c>
    </row>
    <row r="32" spans="1:12">
      <c r="A32" s="15" t="s">
        <v>55</v>
      </c>
      <c r="B32" s="16">
        <v>9.4393000000000005E-2</v>
      </c>
      <c r="C32" s="16">
        <v>2.98</v>
      </c>
      <c r="D32" s="16"/>
      <c r="E32" s="16">
        <v>7</v>
      </c>
      <c r="F32" s="16">
        <v>20</v>
      </c>
      <c r="G32" s="16">
        <v>30</v>
      </c>
      <c r="H32" s="16"/>
      <c r="I32" s="16">
        <v>0.2</v>
      </c>
      <c r="J32" s="16"/>
      <c r="K32" s="16">
        <v>14</v>
      </c>
      <c r="L32" s="16">
        <v>74.274393000000003</v>
      </c>
    </row>
    <row r="33" spans="1:12">
      <c r="A33" s="15" t="s">
        <v>56</v>
      </c>
      <c r="B33" s="16">
        <v>9.4393000000000005E-2</v>
      </c>
      <c r="C33" s="16">
        <v>2.98</v>
      </c>
      <c r="D33" s="16"/>
      <c r="E33" s="16">
        <v>7</v>
      </c>
      <c r="F33" s="16">
        <v>20</v>
      </c>
      <c r="G33" s="16">
        <v>30</v>
      </c>
      <c r="H33" s="16"/>
      <c r="I33" s="16">
        <v>0.2</v>
      </c>
      <c r="J33" s="16"/>
      <c r="K33" s="16">
        <v>14</v>
      </c>
      <c r="L33" s="16">
        <v>74.274393000000003</v>
      </c>
    </row>
    <row r="34" spans="1:12">
      <c r="A34" s="15" t="s">
        <v>57</v>
      </c>
      <c r="B34" s="16">
        <v>9.4393000000000005E-2</v>
      </c>
      <c r="C34" s="16">
        <v>3.4</v>
      </c>
      <c r="D34" s="16"/>
      <c r="E34" s="16">
        <v>7</v>
      </c>
      <c r="F34" s="16">
        <v>20</v>
      </c>
      <c r="G34" s="16">
        <v>25</v>
      </c>
      <c r="H34" s="16"/>
      <c r="I34" s="16">
        <v>0.25</v>
      </c>
      <c r="J34" s="16"/>
      <c r="K34" s="16">
        <v>7</v>
      </c>
      <c r="L34" s="16">
        <v>62.744393000000002</v>
      </c>
    </row>
    <row r="35" spans="1:12">
      <c r="A35" s="15" t="s">
        <v>58</v>
      </c>
      <c r="B35" s="16">
        <v>9.4393000000000005E-2</v>
      </c>
      <c r="C35" s="16">
        <v>3.4</v>
      </c>
      <c r="D35" s="16"/>
      <c r="E35" s="16">
        <v>7</v>
      </c>
      <c r="F35" s="16">
        <v>20</v>
      </c>
      <c r="G35" s="16">
        <v>25</v>
      </c>
      <c r="H35" s="16"/>
      <c r="I35" s="16">
        <v>0.25</v>
      </c>
      <c r="J35" s="16"/>
      <c r="K35" s="16">
        <v>7</v>
      </c>
      <c r="L35" s="16">
        <v>62.744393000000002</v>
      </c>
    </row>
    <row r="36" spans="1:12">
      <c r="A36" s="15" t="s">
        <v>59</v>
      </c>
      <c r="B36" s="16">
        <v>9.4393000000000005E-2</v>
      </c>
      <c r="C36" s="16">
        <v>3.1</v>
      </c>
      <c r="D36" s="16"/>
      <c r="E36" s="16">
        <v>7</v>
      </c>
      <c r="F36" s="16">
        <v>20</v>
      </c>
      <c r="G36" s="16">
        <v>20</v>
      </c>
      <c r="H36" s="16"/>
      <c r="I36" s="16">
        <v>0.25</v>
      </c>
      <c r="J36" s="16"/>
      <c r="K36" s="16">
        <v>3.5</v>
      </c>
      <c r="L36" s="16">
        <v>53.944392999999998</v>
      </c>
    </row>
    <row r="37" spans="1:12">
      <c r="A37" s="15" t="s">
        <v>60</v>
      </c>
      <c r="B37" s="16">
        <v>9.4393000000000005E-2</v>
      </c>
      <c r="C37" s="16">
        <v>1</v>
      </c>
      <c r="D37" s="16"/>
      <c r="E37" s="16">
        <v>7</v>
      </c>
      <c r="F37" s="16">
        <v>20</v>
      </c>
      <c r="G37" s="16"/>
      <c r="H37" s="16">
        <v>24</v>
      </c>
      <c r="I37" s="16">
        <v>0.4</v>
      </c>
      <c r="J37" s="16">
        <v>24</v>
      </c>
      <c r="K37" s="16"/>
      <c r="L37" s="16">
        <v>76.494393000000002</v>
      </c>
    </row>
    <row r="38" spans="1:12">
      <c r="A38" s="15" t="s">
        <v>61</v>
      </c>
      <c r="B38" s="16">
        <v>9.4393000000000005E-2</v>
      </c>
      <c r="C38" s="16">
        <v>1</v>
      </c>
      <c r="D38" s="16"/>
      <c r="E38" s="16">
        <v>7</v>
      </c>
      <c r="F38" s="16">
        <v>20</v>
      </c>
      <c r="G38" s="16"/>
      <c r="H38" s="16">
        <v>24</v>
      </c>
      <c r="I38" s="16">
        <v>0.4</v>
      </c>
      <c r="J38" s="16">
        <v>24</v>
      </c>
      <c r="K38" s="16"/>
      <c r="L38" s="16">
        <v>76.494393000000002</v>
      </c>
    </row>
    <row r="39" spans="1:12">
      <c r="A39" s="15" t="s">
        <v>13</v>
      </c>
      <c r="B39" s="16">
        <v>9.4393000000000005E-2</v>
      </c>
      <c r="C39" s="16">
        <v>0.28499999999999998</v>
      </c>
      <c r="D39" s="16"/>
      <c r="E39" s="16">
        <v>7</v>
      </c>
      <c r="F39" s="16">
        <v>20</v>
      </c>
      <c r="G39" s="16"/>
      <c r="H39" s="16">
        <v>24</v>
      </c>
      <c r="I39" s="16">
        <v>0.4</v>
      </c>
      <c r="J39" s="16">
        <v>24</v>
      </c>
      <c r="K39" s="16"/>
      <c r="L39" s="16">
        <v>75.779392999999999</v>
      </c>
    </row>
    <row r="40" spans="1:12">
      <c r="A40" s="15" t="s">
        <v>62</v>
      </c>
      <c r="B40" s="16">
        <v>9.4393000000000005E-2</v>
      </c>
      <c r="C40" s="16">
        <v>2.2499999999999998E-3</v>
      </c>
      <c r="D40" s="16"/>
      <c r="E40" s="16">
        <v>7</v>
      </c>
      <c r="F40" s="16">
        <v>20</v>
      </c>
      <c r="G40" s="16"/>
      <c r="H40" s="16">
        <v>24</v>
      </c>
      <c r="I40" s="16">
        <v>0.4</v>
      </c>
      <c r="J40" s="16">
        <v>24</v>
      </c>
      <c r="K40" s="16"/>
      <c r="L40" s="16">
        <v>75.496643000000006</v>
      </c>
    </row>
    <row r="41" spans="1:12">
      <c r="A41" s="15" t="s">
        <v>63</v>
      </c>
      <c r="B41" s="16">
        <v>9.4393000000000005E-2</v>
      </c>
      <c r="C41" s="16">
        <v>2.2499999999999998E-3</v>
      </c>
      <c r="D41" s="16"/>
      <c r="E41" s="16">
        <v>7</v>
      </c>
      <c r="F41" s="16">
        <v>20</v>
      </c>
      <c r="G41" s="16"/>
      <c r="H41" s="16">
        <v>24</v>
      </c>
      <c r="I41" s="16">
        <v>0.4</v>
      </c>
      <c r="J41" s="16">
        <v>24</v>
      </c>
      <c r="K41" s="16"/>
      <c r="L41" s="16">
        <v>75.496643000000006</v>
      </c>
    </row>
    <row r="42" spans="1:12">
      <c r="A42" s="15" t="s">
        <v>64</v>
      </c>
      <c r="B42" s="16">
        <v>9.4393000000000005E-2</v>
      </c>
      <c r="C42" s="16">
        <v>0.43</v>
      </c>
      <c r="D42" s="16"/>
      <c r="E42" s="16">
        <v>7</v>
      </c>
      <c r="F42" s="16">
        <v>20</v>
      </c>
      <c r="G42" s="16">
        <v>25</v>
      </c>
      <c r="H42" s="16"/>
      <c r="I42" s="16">
        <v>0.2</v>
      </c>
      <c r="J42" s="16"/>
      <c r="K42" s="16">
        <v>0.75</v>
      </c>
      <c r="L42" s="16">
        <v>53.474393000000006</v>
      </c>
    </row>
    <row r="43" spans="1:12">
      <c r="A43" s="15" t="s">
        <v>65</v>
      </c>
      <c r="B43" s="16">
        <v>0.109795</v>
      </c>
      <c r="C43" s="16"/>
      <c r="D43" s="16"/>
      <c r="E43" s="16">
        <v>7</v>
      </c>
      <c r="F43" s="16">
        <v>15</v>
      </c>
      <c r="G43" s="16">
        <v>15</v>
      </c>
      <c r="H43" s="16"/>
      <c r="I43" s="16"/>
      <c r="J43" s="16"/>
      <c r="K43" s="16"/>
      <c r="L43" s="16">
        <v>37.109794999999998</v>
      </c>
    </row>
    <row r="44" spans="1:12">
      <c r="A44" s="15" t="s">
        <v>67</v>
      </c>
      <c r="B44" s="16">
        <v>9.4393000000000005E-2</v>
      </c>
      <c r="C44" s="16">
        <v>1</v>
      </c>
      <c r="D44" s="16">
        <v>1</v>
      </c>
      <c r="E44" s="16">
        <v>7</v>
      </c>
      <c r="F44" s="16">
        <v>20</v>
      </c>
      <c r="G44" s="16">
        <v>40</v>
      </c>
      <c r="H44" s="16"/>
      <c r="I44" s="16"/>
      <c r="J44" s="16"/>
      <c r="K44" s="16"/>
      <c r="L44" s="16">
        <v>69.094392999999997</v>
      </c>
    </row>
    <row r="45" spans="1:12">
      <c r="A45" s="15" t="s">
        <v>68</v>
      </c>
      <c r="B45" s="16">
        <v>9.4393000000000005E-2</v>
      </c>
      <c r="C45" s="16">
        <v>1</v>
      </c>
      <c r="D45" s="16">
        <v>1</v>
      </c>
      <c r="E45" s="16">
        <v>7</v>
      </c>
      <c r="F45" s="16">
        <v>20</v>
      </c>
      <c r="G45" s="16">
        <v>40</v>
      </c>
      <c r="H45" s="16"/>
      <c r="I45" s="16"/>
      <c r="J45" s="16"/>
      <c r="K45" s="16"/>
      <c r="L45" s="16">
        <v>69.094392999999997</v>
      </c>
    </row>
    <row r="46" spans="1:12">
      <c r="A46" s="15" t="s">
        <v>69</v>
      </c>
      <c r="B46" s="16">
        <v>9.4393000000000005E-2</v>
      </c>
      <c r="C46" s="16">
        <v>1</v>
      </c>
      <c r="D46" s="16">
        <v>1</v>
      </c>
      <c r="E46" s="16">
        <v>7</v>
      </c>
      <c r="F46" s="16">
        <v>20</v>
      </c>
      <c r="G46" s="16">
        <v>40</v>
      </c>
      <c r="H46" s="16"/>
      <c r="I46" s="16"/>
      <c r="J46" s="16"/>
      <c r="K46" s="16"/>
      <c r="L46" s="16">
        <v>69.094392999999997</v>
      </c>
    </row>
    <row r="47" spans="1:12">
      <c r="A47" s="15" t="s">
        <v>70</v>
      </c>
      <c r="B47" s="16">
        <v>9.4393000000000005E-2</v>
      </c>
      <c r="C47" s="16">
        <v>0.48</v>
      </c>
      <c r="D47" s="16"/>
      <c r="E47" s="16">
        <v>7</v>
      </c>
      <c r="F47" s="16">
        <v>20</v>
      </c>
      <c r="G47" s="16">
        <v>30</v>
      </c>
      <c r="H47" s="16"/>
      <c r="I47" s="16"/>
      <c r="J47" s="16"/>
      <c r="K47" s="16"/>
      <c r="L47" s="16">
        <v>57.574393000000001</v>
      </c>
    </row>
    <row r="48" spans="1:12">
      <c r="A48" s="15" t="s">
        <v>71</v>
      </c>
      <c r="B48" s="16">
        <v>9.4393000000000005E-2</v>
      </c>
      <c r="C48" s="16">
        <v>0.48</v>
      </c>
      <c r="D48" s="16"/>
      <c r="E48" s="16">
        <v>7</v>
      </c>
      <c r="F48" s="16">
        <v>20</v>
      </c>
      <c r="G48" s="16">
        <v>30</v>
      </c>
      <c r="H48" s="16"/>
      <c r="I48" s="16"/>
      <c r="J48" s="16"/>
      <c r="K48" s="16"/>
      <c r="L48" s="16">
        <v>57.574393000000001</v>
      </c>
    </row>
    <row r="49" spans="1:12">
      <c r="A49" s="15" t="s">
        <v>72</v>
      </c>
      <c r="B49" s="16">
        <v>9.4393000000000005E-2</v>
      </c>
      <c r="C49" s="16"/>
      <c r="D49" s="16"/>
      <c r="E49" s="16">
        <v>7</v>
      </c>
      <c r="F49" s="16">
        <v>20</v>
      </c>
      <c r="G49" s="16">
        <v>25</v>
      </c>
      <c r="H49" s="16"/>
      <c r="I49" s="16"/>
      <c r="J49" s="16"/>
      <c r="K49" s="16"/>
      <c r="L49" s="16">
        <v>52.094392999999997</v>
      </c>
    </row>
    <row r="50" spans="1:12">
      <c r="A50" s="15" t="s">
        <v>73</v>
      </c>
      <c r="B50" s="16">
        <v>9.4393000000000005E-2</v>
      </c>
      <c r="C50" s="16">
        <v>1</v>
      </c>
      <c r="D50" s="16">
        <v>1</v>
      </c>
      <c r="E50" s="16">
        <v>7</v>
      </c>
      <c r="F50" s="16">
        <v>20</v>
      </c>
      <c r="G50" s="16">
        <v>30</v>
      </c>
      <c r="H50" s="16"/>
      <c r="I50" s="16"/>
      <c r="J50" s="16"/>
      <c r="K50" s="16"/>
      <c r="L50" s="16">
        <v>59.094392999999997</v>
      </c>
    </row>
    <row r="51" spans="1:12">
      <c r="A51" s="15" t="s">
        <v>74</v>
      </c>
      <c r="B51" s="16">
        <v>9.4393000000000005E-2</v>
      </c>
      <c r="C51" s="16">
        <v>1</v>
      </c>
      <c r="D51" s="16">
        <v>1</v>
      </c>
      <c r="E51" s="16">
        <v>7</v>
      </c>
      <c r="F51" s="16">
        <v>20</v>
      </c>
      <c r="G51" s="16">
        <v>30</v>
      </c>
      <c r="H51" s="16"/>
      <c r="I51" s="16"/>
      <c r="J51" s="16"/>
      <c r="K51" s="16"/>
      <c r="L51" s="16">
        <v>59.094392999999997</v>
      </c>
    </row>
    <row r="52" spans="1:12">
      <c r="A52" s="15" t="s">
        <v>188</v>
      </c>
      <c r="B52" s="16">
        <v>4.0743010000000028</v>
      </c>
      <c r="C52" s="16">
        <v>70.95150000000001</v>
      </c>
      <c r="D52" s="16">
        <v>5</v>
      </c>
      <c r="E52" s="16">
        <v>301</v>
      </c>
      <c r="F52" s="16">
        <v>855</v>
      </c>
      <c r="G52" s="16">
        <v>1210</v>
      </c>
      <c r="H52" s="16">
        <v>120</v>
      </c>
      <c r="I52" s="16">
        <v>6.950000000000002</v>
      </c>
      <c r="J52" s="16">
        <v>120</v>
      </c>
      <c r="K52" s="16">
        <v>242.85000000000002</v>
      </c>
      <c r="L52" s="16">
        <v>2935.8258009999981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191</v>
      </c>
      <c r="B1" t="s">
        <v>183</v>
      </c>
      <c r="C1" t="s">
        <v>192</v>
      </c>
      <c r="D1" t="s">
        <v>184</v>
      </c>
      <c r="E1" t="s">
        <v>185</v>
      </c>
      <c r="F1" t="s">
        <v>186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4" t="s">
        <v>185</v>
      </c>
      <c r="B1" t="s">
        <v>193</v>
      </c>
    </row>
    <row r="2" spans="1:10">
      <c r="A2" s="14" t="s">
        <v>192</v>
      </c>
      <c r="B2" t="s">
        <v>117</v>
      </c>
    </row>
    <row r="4" spans="1:10">
      <c r="A4" s="14" t="s">
        <v>194</v>
      </c>
      <c r="B4" s="14" t="s">
        <v>190</v>
      </c>
    </row>
    <row r="5" spans="1:10">
      <c r="A5" s="14" t="s">
        <v>187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188</v>
      </c>
    </row>
    <row r="6" spans="1:10">
      <c r="A6" s="15" t="s">
        <v>26</v>
      </c>
      <c r="B6" s="16"/>
      <c r="C6" s="16">
        <v>117000</v>
      </c>
      <c r="D6" s="16"/>
      <c r="E6" s="16">
        <v>2900000</v>
      </c>
      <c r="F6" s="16"/>
      <c r="G6" s="16"/>
      <c r="H6" s="16">
        <v>39.369999999999997</v>
      </c>
      <c r="I6" s="16">
        <v>1.9</v>
      </c>
      <c r="J6" s="16">
        <v>603416.12800000003</v>
      </c>
    </row>
    <row r="7" spans="1:10">
      <c r="A7" s="15" t="s">
        <v>27</v>
      </c>
      <c r="B7" s="16"/>
      <c r="C7" s="16">
        <v>117000</v>
      </c>
      <c r="D7" s="16"/>
      <c r="E7" s="16">
        <v>2900000</v>
      </c>
      <c r="F7" s="16"/>
      <c r="G7" s="16"/>
      <c r="H7" s="16">
        <v>39.369999999999997</v>
      </c>
      <c r="I7" s="16">
        <v>1.9</v>
      </c>
      <c r="J7" s="16">
        <v>603416.12800000003</v>
      </c>
    </row>
    <row r="8" spans="1:10">
      <c r="A8" s="15" t="s">
        <v>28</v>
      </c>
      <c r="B8" s="16"/>
      <c r="C8" s="16"/>
      <c r="D8" s="16"/>
      <c r="E8" s="16"/>
      <c r="F8" s="16"/>
      <c r="G8" s="16"/>
      <c r="H8" s="16">
        <v>3.0000000000000001E-3</v>
      </c>
      <c r="I8" s="16"/>
      <c r="J8" s="16">
        <v>3.0000000000000001E-3</v>
      </c>
    </row>
    <row r="9" spans="1:10">
      <c r="A9" s="15" t="s">
        <v>29</v>
      </c>
      <c r="B9" s="16"/>
      <c r="C9" s="16"/>
      <c r="D9" s="16"/>
      <c r="E9" s="16"/>
      <c r="F9" s="16"/>
      <c r="G9" s="16"/>
      <c r="H9" s="16">
        <v>0.01</v>
      </c>
      <c r="I9" s="16"/>
      <c r="J9" s="16">
        <v>0.01</v>
      </c>
    </row>
    <row r="10" spans="1:10">
      <c r="A10" s="15" t="s">
        <v>30</v>
      </c>
      <c r="B10" s="16"/>
      <c r="C10" s="16"/>
      <c r="D10" s="16"/>
      <c r="E10" s="16"/>
      <c r="F10" s="16"/>
      <c r="G10" s="16"/>
      <c r="H10" s="16">
        <v>6.0000000000000001E-3</v>
      </c>
      <c r="I10" s="16"/>
      <c r="J10" s="16">
        <v>6.0000000000000001E-3</v>
      </c>
    </row>
    <row r="11" spans="1:10">
      <c r="A11" s="15" t="s">
        <v>31</v>
      </c>
      <c r="B11" s="16"/>
      <c r="C11" s="16"/>
      <c r="D11" s="16"/>
      <c r="E11" s="16"/>
      <c r="F11" s="16"/>
      <c r="G11" s="16"/>
      <c r="H11" s="16">
        <v>0.01</v>
      </c>
      <c r="I11" s="16"/>
      <c r="J11" s="16">
        <v>0.01</v>
      </c>
    </row>
    <row r="12" spans="1:10">
      <c r="A12" s="15" t="s">
        <v>32</v>
      </c>
      <c r="B12" s="16"/>
      <c r="C12" s="16">
        <v>27800</v>
      </c>
      <c r="D12" s="16"/>
      <c r="E12" s="16">
        <v>830000</v>
      </c>
      <c r="F12" s="16"/>
      <c r="G12" s="16"/>
      <c r="H12" s="16">
        <v>300</v>
      </c>
      <c r="I12" s="16">
        <v>4.2</v>
      </c>
      <c r="J12" s="16">
        <v>214526.05</v>
      </c>
    </row>
    <row r="13" spans="1:10">
      <c r="A13" s="15" t="s">
        <v>33</v>
      </c>
      <c r="B13" s="16"/>
      <c r="C13" s="16">
        <v>27800</v>
      </c>
      <c r="D13" s="16"/>
      <c r="E13" s="16">
        <v>1200000</v>
      </c>
      <c r="F13" s="16"/>
      <c r="G13" s="16"/>
      <c r="H13" s="16">
        <v>55</v>
      </c>
      <c r="I13" s="16">
        <v>4.2</v>
      </c>
      <c r="J13" s="16">
        <v>306964.8</v>
      </c>
    </row>
    <row r="14" spans="1:10">
      <c r="A14" s="15" t="s">
        <v>34</v>
      </c>
      <c r="B14" s="16"/>
      <c r="C14" s="16">
        <v>27800</v>
      </c>
      <c r="D14" s="16"/>
      <c r="E14" s="16">
        <v>1200000</v>
      </c>
      <c r="F14" s="16"/>
      <c r="G14" s="16"/>
      <c r="H14" s="16">
        <v>55</v>
      </c>
      <c r="I14" s="16">
        <v>4.2</v>
      </c>
      <c r="J14" s="16">
        <v>306964.8</v>
      </c>
    </row>
    <row r="15" spans="1:10">
      <c r="A15" s="15" t="s">
        <v>35</v>
      </c>
      <c r="B15" s="16"/>
      <c r="C15" s="16"/>
      <c r="D15" s="16"/>
      <c r="E15" s="16"/>
      <c r="F15" s="16"/>
      <c r="G15" s="16"/>
      <c r="H15" s="16">
        <v>0.5</v>
      </c>
      <c r="I15" s="16">
        <v>21</v>
      </c>
      <c r="J15" s="16">
        <v>7.333333333333333</v>
      </c>
    </row>
    <row r="16" spans="1:10">
      <c r="A16" s="15" t="s">
        <v>36</v>
      </c>
      <c r="B16" s="16"/>
      <c r="C16" s="16">
        <v>68680</v>
      </c>
      <c r="D16" s="16"/>
      <c r="E16" s="16">
        <v>4040000</v>
      </c>
      <c r="F16" s="16"/>
      <c r="G16" s="16"/>
      <c r="H16" s="16">
        <v>150</v>
      </c>
      <c r="I16" s="16"/>
      <c r="J16" s="16">
        <v>1369610</v>
      </c>
    </row>
    <row r="17" spans="1:10">
      <c r="A17" s="15" t="s">
        <v>37</v>
      </c>
      <c r="B17" s="16"/>
      <c r="C17" s="16">
        <v>60520.000000000007</v>
      </c>
      <c r="D17" s="16"/>
      <c r="E17" s="16">
        <v>3560000</v>
      </c>
      <c r="F17" s="16"/>
      <c r="G17" s="16"/>
      <c r="H17" s="16">
        <v>100</v>
      </c>
      <c r="I17" s="16"/>
      <c r="J17" s="16">
        <v>1206873.3333333333</v>
      </c>
    </row>
    <row r="18" spans="1:10">
      <c r="A18" s="15" t="s">
        <v>38</v>
      </c>
      <c r="B18" s="16"/>
      <c r="C18" s="16">
        <v>104000</v>
      </c>
      <c r="D18" s="16"/>
      <c r="E18" s="16">
        <v>3460000</v>
      </c>
      <c r="F18" s="16"/>
      <c r="G18" s="16"/>
      <c r="H18" s="16">
        <v>225</v>
      </c>
      <c r="I18" s="16">
        <v>1.0629999999999999</v>
      </c>
      <c r="J18" s="16">
        <v>891056.51575000002</v>
      </c>
    </row>
    <row r="19" spans="1:10">
      <c r="A19" s="15" t="s">
        <v>39</v>
      </c>
      <c r="B19" s="16"/>
      <c r="C19" s="16"/>
      <c r="D19" s="16"/>
      <c r="E19" s="16"/>
      <c r="F19" s="16"/>
      <c r="G19" s="16"/>
      <c r="H19" s="16">
        <v>170</v>
      </c>
      <c r="I19" s="16"/>
      <c r="J19" s="16">
        <v>170</v>
      </c>
    </row>
    <row r="20" spans="1:10">
      <c r="A20" s="15" t="s">
        <v>40</v>
      </c>
      <c r="B20" s="16"/>
      <c r="C20" s="16"/>
      <c r="D20" s="16"/>
      <c r="E20" s="16">
        <v>900000</v>
      </c>
      <c r="F20" s="16"/>
      <c r="G20" s="16"/>
      <c r="H20" s="16">
        <v>173.06666666666669</v>
      </c>
      <c r="I20" s="16">
        <v>9.5</v>
      </c>
      <c r="J20" s="16">
        <v>225088.90833333333</v>
      </c>
    </row>
    <row r="21" spans="1:10">
      <c r="A21" s="15" t="s">
        <v>41</v>
      </c>
      <c r="B21" s="16"/>
      <c r="C21" s="16">
        <v>11450</v>
      </c>
      <c r="D21" s="16"/>
      <c r="E21" s="16">
        <v>2290000</v>
      </c>
      <c r="F21" s="16"/>
      <c r="G21" s="16"/>
      <c r="H21" s="16">
        <v>200</v>
      </c>
      <c r="I21" s="16"/>
      <c r="J21" s="16">
        <v>767216.66666666663</v>
      </c>
    </row>
    <row r="22" spans="1:10">
      <c r="A22" s="15" t="s">
        <v>42</v>
      </c>
      <c r="B22" s="16"/>
      <c r="C22" s="16">
        <v>13450</v>
      </c>
      <c r="D22" s="16"/>
      <c r="E22" s="16">
        <v>2690000</v>
      </c>
      <c r="F22" s="16"/>
      <c r="G22" s="16"/>
      <c r="H22" s="16">
        <v>60</v>
      </c>
      <c r="I22" s="16"/>
      <c r="J22" s="16">
        <v>901170</v>
      </c>
    </row>
    <row r="23" spans="1:10">
      <c r="A23" s="15" t="s">
        <v>43</v>
      </c>
      <c r="B23" s="16"/>
      <c r="C23" s="16">
        <v>33550</v>
      </c>
      <c r="D23" s="16"/>
      <c r="E23" s="16">
        <v>3355000</v>
      </c>
      <c r="F23" s="16"/>
      <c r="G23" s="16"/>
      <c r="H23" s="16">
        <v>10</v>
      </c>
      <c r="I23" s="16"/>
      <c r="J23" s="16">
        <v>1129520</v>
      </c>
    </row>
    <row r="24" spans="1:10">
      <c r="A24" s="15" t="s">
        <v>44</v>
      </c>
      <c r="B24" s="16"/>
      <c r="C24" s="16">
        <v>14950</v>
      </c>
      <c r="D24" s="16"/>
      <c r="E24" s="16">
        <v>2990000</v>
      </c>
      <c r="F24" s="16"/>
      <c r="G24" s="16"/>
      <c r="H24" s="16">
        <v>10</v>
      </c>
      <c r="I24" s="16"/>
      <c r="J24" s="16">
        <v>1001653.3333333334</v>
      </c>
    </row>
    <row r="25" spans="1:10">
      <c r="A25" s="15" t="s">
        <v>45</v>
      </c>
      <c r="B25" s="16"/>
      <c r="C25" s="16">
        <v>31000</v>
      </c>
      <c r="D25" s="16"/>
      <c r="E25" s="16">
        <v>680000</v>
      </c>
      <c r="F25" s="16"/>
      <c r="G25" s="16"/>
      <c r="H25" s="16">
        <v>6.1</v>
      </c>
      <c r="I25" s="16">
        <v>2.62</v>
      </c>
      <c r="J25" s="16">
        <v>177752.18</v>
      </c>
    </row>
    <row r="26" spans="1:10">
      <c r="A26" s="15" t="s">
        <v>46</v>
      </c>
      <c r="B26" s="16"/>
      <c r="C26" s="16">
        <v>31000</v>
      </c>
      <c r="D26" s="16"/>
      <c r="E26" s="16">
        <v>680000</v>
      </c>
      <c r="F26" s="16"/>
      <c r="G26" s="16"/>
      <c r="H26" s="16">
        <v>6.1</v>
      </c>
      <c r="I26" s="16">
        <v>2.62</v>
      </c>
      <c r="J26" s="16">
        <v>177752.18</v>
      </c>
    </row>
    <row r="27" spans="1:10">
      <c r="A27" s="15" t="s">
        <v>47</v>
      </c>
      <c r="B27" s="16"/>
      <c r="C27" s="16">
        <v>1020</v>
      </c>
      <c r="D27" s="16"/>
      <c r="E27" s="16">
        <v>60000</v>
      </c>
      <c r="F27" s="16"/>
      <c r="G27" s="16"/>
      <c r="H27" s="16">
        <v>10</v>
      </c>
      <c r="I27" s="16">
        <v>1</v>
      </c>
      <c r="J27" s="16">
        <v>15257.75</v>
      </c>
    </row>
    <row r="28" spans="1:10">
      <c r="A28" s="15" t="s">
        <v>48</v>
      </c>
      <c r="B28" s="16"/>
      <c r="C28" s="16">
        <v>1020</v>
      </c>
      <c r="D28" s="16"/>
      <c r="E28" s="16">
        <v>60000</v>
      </c>
      <c r="F28" s="16"/>
      <c r="G28" s="16"/>
      <c r="H28" s="16">
        <v>10</v>
      </c>
      <c r="I28" s="16">
        <v>1</v>
      </c>
      <c r="J28" s="16">
        <v>15257.75</v>
      </c>
    </row>
    <row r="29" spans="1:10">
      <c r="A29" s="15" t="s">
        <v>49</v>
      </c>
      <c r="B29" s="16"/>
      <c r="C29" s="16">
        <v>1900</v>
      </c>
      <c r="D29" s="16"/>
      <c r="E29" s="16">
        <v>50000</v>
      </c>
      <c r="F29" s="16"/>
      <c r="G29" s="16"/>
      <c r="H29" s="16">
        <v>5.25</v>
      </c>
      <c r="I29" s="16">
        <v>1</v>
      </c>
      <c r="J29" s="16">
        <v>12976.5625</v>
      </c>
    </row>
    <row r="30" spans="1:10">
      <c r="A30" s="15" t="s">
        <v>50</v>
      </c>
      <c r="B30" s="16"/>
      <c r="C30" s="16">
        <v>1900</v>
      </c>
      <c r="D30" s="16"/>
      <c r="E30" s="16">
        <v>50000</v>
      </c>
      <c r="F30" s="16"/>
      <c r="G30" s="16"/>
      <c r="H30" s="16">
        <v>5.25</v>
      </c>
      <c r="I30" s="16">
        <v>1</v>
      </c>
      <c r="J30" s="16">
        <v>12976.5625</v>
      </c>
    </row>
    <row r="31" spans="1:10">
      <c r="A31" s="15" t="s">
        <v>51</v>
      </c>
      <c r="B31" s="16"/>
      <c r="C31" s="16">
        <v>2000</v>
      </c>
      <c r="D31" s="16"/>
      <c r="E31" s="16">
        <v>570000</v>
      </c>
      <c r="F31" s="16"/>
      <c r="G31" s="16">
        <v>10</v>
      </c>
      <c r="H31" s="16">
        <v>10</v>
      </c>
      <c r="I31" s="16">
        <v>2.0099999999999998</v>
      </c>
      <c r="J31" s="16">
        <v>114404.402</v>
      </c>
    </row>
    <row r="32" spans="1:10">
      <c r="A32" s="15" t="s">
        <v>52</v>
      </c>
      <c r="B32" s="16"/>
      <c r="C32" s="16">
        <v>2000</v>
      </c>
      <c r="D32" s="16"/>
      <c r="E32" s="16">
        <v>570000</v>
      </c>
      <c r="F32" s="16"/>
      <c r="G32" s="16">
        <v>10</v>
      </c>
      <c r="H32" s="16">
        <v>10</v>
      </c>
      <c r="I32" s="16">
        <v>2.0099999999999998</v>
      </c>
      <c r="J32" s="16">
        <v>114404.402</v>
      </c>
    </row>
    <row r="33" spans="1:10">
      <c r="A33" s="15" t="s">
        <v>53</v>
      </c>
      <c r="B33" s="16"/>
      <c r="C33" s="16">
        <v>22500</v>
      </c>
      <c r="D33" s="16"/>
      <c r="E33" s="16">
        <v>2690000</v>
      </c>
      <c r="F33" s="16"/>
      <c r="G33" s="16"/>
      <c r="H33" s="16">
        <v>13.1</v>
      </c>
      <c r="I33" s="16">
        <v>4.5999999999999996</v>
      </c>
      <c r="J33" s="16">
        <v>678129.42500000005</v>
      </c>
    </row>
    <row r="34" spans="1:10">
      <c r="A34" s="15" t="s">
        <v>54</v>
      </c>
      <c r="B34" s="16"/>
      <c r="C34" s="16">
        <v>22500</v>
      </c>
      <c r="D34" s="16"/>
      <c r="E34" s="16">
        <v>2690000</v>
      </c>
      <c r="F34" s="16"/>
      <c r="G34" s="16"/>
      <c r="H34" s="16">
        <v>13.1</v>
      </c>
      <c r="I34" s="16">
        <v>4.5999999999999996</v>
      </c>
      <c r="J34" s="16">
        <v>678129.42500000005</v>
      </c>
    </row>
    <row r="35" spans="1:10">
      <c r="A35" s="15" t="s">
        <v>55</v>
      </c>
      <c r="B35" s="16"/>
      <c r="C35" s="16">
        <v>16300</v>
      </c>
      <c r="D35" s="16"/>
      <c r="E35" s="16">
        <v>1970000</v>
      </c>
      <c r="F35" s="16"/>
      <c r="G35" s="16"/>
      <c r="H35" s="16">
        <v>17.399999999999999</v>
      </c>
      <c r="I35" s="16">
        <v>2.9</v>
      </c>
      <c r="J35" s="16">
        <v>496580.07499999995</v>
      </c>
    </row>
    <row r="36" spans="1:10">
      <c r="A36" s="15" t="s">
        <v>56</v>
      </c>
      <c r="B36" s="16"/>
      <c r="C36" s="16">
        <v>16300</v>
      </c>
      <c r="D36" s="16"/>
      <c r="E36" s="16">
        <v>1970000</v>
      </c>
      <c r="F36" s="16"/>
      <c r="G36" s="16"/>
      <c r="H36" s="16">
        <v>17.399999999999999</v>
      </c>
      <c r="I36" s="16">
        <v>2.9</v>
      </c>
      <c r="J36" s="16">
        <v>496580.07499999995</v>
      </c>
    </row>
    <row r="37" spans="1:10">
      <c r="A37" s="15" t="s">
        <v>57</v>
      </c>
      <c r="B37" s="16"/>
      <c r="C37" s="16">
        <v>4000</v>
      </c>
      <c r="D37" s="16"/>
      <c r="E37" s="16">
        <v>380000</v>
      </c>
      <c r="F37" s="16"/>
      <c r="G37" s="16">
        <v>10</v>
      </c>
      <c r="H37" s="16">
        <v>20</v>
      </c>
      <c r="I37" s="16">
        <v>1.51</v>
      </c>
      <c r="J37" s="16">
        <v>76806.301999999996</v>
      </c>
    </row>
    <row r="38" spans="1:10">
      <c r="A38" s="15" t="s">
        <v>58</v>
      </c>
      <c r="B38" s="16"/>
      <c r="C38" s="16">
        <v>4000</v>
      </c>
      <c r="D38" s="16"/>
      <c r="E38" s="16">
        <v>380000</v>
      </c>
      <c r="F38" s="16"/>
      <c r="G38" s="16">
        <v>10</v>
      </c>
      <c r="H38" s="16">
        <v>20</v>
      </c>
      <c r="I38" s="16">
        <v>1.51</v>
      </c>
      <c r="J38" s="16">
        <v>76806.301999999996</v>
      </c>
    </row>
    <row r="39" spans="1:10">
      <c r="A39" s="15" t="s">
        <v>59</v>
      </c>
      <c r="B39" s="16"/>
      <c r="C39" s="16">
        <v>870</v>
      </c>
      <c r="D39" s="16"/>
      <c r="E39" s="16">
        <v>930000</v>
      </c>
      <c r="F39" s="16"/>
      <c r="G39" s="16"/>
      <c r="H39" s="16">
        <v>1.5</v>
      </c>
      <c r="I39" s="16">
        <v>3.2</v>
      </c>
      <c r="J39" s="16">
        <v>232718.67499999999</v>
      </c>
    </row>
    <row r="40" spans="1:10">
      <c r="A40" s="15" t="s">
        <v>60</v>
      </c>
      <c r="B40" s="16"/>
      <c r="C40" s="16">
        <v>28000</v>
      </c>
      <c r="D40" s="16"/>
      <c r="E40" s="16">
        <v>1000000</v>
      </c>
      <c r="F40" s="16">
        <v>6.6666666666666662E-3</v>
      </c>
      <c r="G40" s="16"/>
      <c r="H40" s="16">
        <v>200</v>
      </c>
      <c r="I40" s="16">
        <v>1.2</v>
      </c>
      <c r="J40" s="16">
        <v>205640.24133333334</v>
      </c>
    </row>
    <row r="41" spans="1:10">
      <c r="A41" s="15" t="s">
        <v>61</v>
      </c>
      <c r="B41" s="16"/>
      <c r="C41" s="16">
        <v>28000</v>
      </c>
      <c r="D41" s="16"/>
      <c r="E41" s="16">
        <v>1000000</v>
      </c>
      <c r="F41" s="16">
        <v>6.6666666666666662E-3</v>
      </c>
      <c r="G41" s="16"/>
      <c r="H41" s="16">
        <v>200</v>
      </c>
      <c r="I41" s="16">
        <v>1.2</v>
      </c>
      <c r="J41" s="16">
        <v>205640.24133333334</v>
      </c>
    </row>
    <row r="42" spans="1:10">
      <c r="A42" s="15" t="s">
        <v>13</v>
      </c>
      <c r="B42" s="16">
        <v>63</v>
      </c>
      <c r="C42" s="16">
        <v>100000</v>
      </c>
      <c r="D42" s="16">
        <v>4.07</v>
      </c>
      <c r="E42" s="16">
        <v>4000000</v>
      </c>
      <c r="F42" s="16">
        <v>6.6666666666666662E-3</v>
      </c>
      <c r="G42" s="16"/>
      <c r="H42" s="16">
        <v>57</v>
      </c>
      <c r="I42" s="16">
        <v>4</v>
      </c>
      <c r="J42" s="16">
        <v>585732.58238095243</v>
      </c>
    </row>
    <row r="43" spans="1:10">
      <c r="A43" s="15" t="s">
        <v>62</v>
      </c>
      <c r="B43" s="16">
        <v>50</v>
      </c>
      <c r="C43" s="16">
        <v>126700</v>
      </c>
      <c r="D43" s="16">
        <v>4.07</v>
      </c>
      <c r="E43" s="16">
        <v>5067000</v>
      </c>
      <c r="F43" s="16">
        <v>6.6666666666666662E-3</v>
      </c>
      <c r="G43" s="16"/>
      <c r="H43" s="16">
        <v>47.5</v>
      </c>
      <c r="I43" s="16">
        <v>2.6</v>
      </c>
      <c r="J43" s="16">
        <v>577094.9196296297</v>
      </c>
    </row>
    <row r="44" spans="1:10">
      <c r="A44" s="15" t="s">
        <v>63</v>
      </c>
      <c r="B44" s="16">
        <v>50</v>
      </c>
      <c r="C44" s="16">
        <v>126700</v>
      </c>
      <c r="D44" s="16">
        <v>4.07</v>
      </c>
      <c r="E44" s="16">
        <v>5067000</v>
      </c>
      <c r="F44" s="16">
        <v>6.6666666666666662E-3</v>
      </c>
      <c r="G44" s="16"/>
      <c r="H44" s="16">
        <v>47.5</v>
      </c>
      <c r="I44" s="16">
        <v>2.6</v>
      </c>
      <c r="J44" s="16">
        <v>577094.9196296297</v>
      </c>
    </row>
    <row r="45" spans="1:10">
      <c r="A45" s="15" t="s">
        <v>64</v>
      </c>
      <c r="B45" s="16"/>
      <c r="C45" s="16">
        <v>7745</v>
      </c>
      <c r="D45" s="16"/>
      <c r="E45" s="16">
        <v>435000</v>
      </c>
      <c r="F45" s="16"/>
      <c r="G45" s="16">
        <v>43</v>
      </c>
      <c r="H45" s="16">
        <v>100</v>
      </c>
      <c r="I45" s="16">
        <v>4.5</v>
      </c>
      <c r="J45" s="16">
        <v>88578.5</v>
      </c>
    </row>
    <row r="46" spans="1:10">
      <c r="A46" s="15" t="s">
        <v>65</v>
      </c>
      <c r="B46" s="16"/>
      <c r="C46" s="16"/>
      <c r="D46" s="16"/>
      <c r="E46" s="16"/>
      <c r="F46" s="16"/>
      <c r="G46" s="16"/>
      <c r="H46" s="16">
        <v>3.7</v>
      </c>
      <c r="I46" s="16"/>
      <c r="J46" s="16">
        <v>3.7</v>
      </c>
    </row>
    <row r="47" spans="1:10">
      <c r="A47" s="15" t="s">
        <v>66</v>
      </c>
      <c r="B47" s="16"/>
      <c r="C47" s="16"/>
      <c r="D47" s="16"/>
      <c r="E47" s="16">
        <v>1600000</v>
      </c>
      <c r="F47" s="16"/>
      <c r="G47" s="16"/>
      <c r="H47" s="16">
        <v>188.8</v>
      </c>
      <c r="I47" s="16">
        <v>7.4</v>
      </c>
      <c r="J47" s="16">
        <v>400096.25</v>
      </c>
    </row>
    <row r="48" spans="1:10">
      <c r="A48" s="15" t="s">
        <v>67</v>
      </c>
      <c r="B48" s="16"/>
      <c r="C48" s="16">
        <v>9240</v>
      </c>
      <c r="D48" s="16"/>
      <c r="E48" s="16">
        <v>630000</v>
      </c>
      <c r="F48" s="16"/>
      <c r="G48" s="16"/>
      <c r="H48" s="16">
        <v>0.1</v>
      </c>
      <c r="I48" s="16"/>
      <c r="J48" s="16">
        <v>213080.03333333333</v>
      </c>
    </row>
    <row r="49" spans="1:10">
      <c r="A49" s="15" t="s">
        <v>68</v>
      </c>
      <c r="B49" s="16"/>
      <c r="C49" s="16">
        <v>10815</v>
      </c>
      <c r="D49" s="16"/>
      <c r="E49" s="16">
        <v>870000</v>
      </c>
      <c r="F49" s="16"/>
      <c r="G49" s="16"/>
      <c r="H49" s="16">
        <v>6.0000000000000001E-3</v>
      </c>
      <c r="I49" s="16"/>
      <c r="J49" s="16">
        <v>293605.00200000004</v>
      </c>
    </row>
    <row r="50" spans="1:10">
      <c r="A50" s="15" t="s">
        <v>69</v>
      </c>
      <c r="B50" s="16"/>
      <c r="C50" s="16">
        <v>7250</v>
      </c>
      <c r="D50" s="16"/>
      <c r="E50" s="16">
        <v>380000</v>
      </c>
      <c r="F50" s="16"/>
      <c r="G50" s="16"/>
      <c r="H50" s="16">
        <v>8</v>
      </c>
      <c r="I50" s="16"/>
      <c r="J50" s="16">
        <v>129086</v>
      </c>
    </row>
    <row r="51" spans="1:10">
      <c r="A51" s="15" t="s">
        <v>70</v>
      </c>
      <c r="B51" s="16"/>
      <c r="C51" s="16">
        <v>0.04</v>
      </c>
      <c r="D51" s="16"/>
      <c r="E51" s="16">
        <v>180000</v>
      </c>
      <c r="F51" s="16"/>
      <c r="G51" s="16"/>
      <c r="H51" s="16"/>
      <c r="I51" s="16">
        <v>0.3</v>
      </c>
      <c r="J51" s="16">
        <v>60000.113333333335</v>
      </c>
    </row>
    <row r="52" spans="1:10">
      <c r="A52" s="15" t="s">
        <v>71</v>
      </c>
      <c r="B52" s="16"/>
      <c r="C52" s="16">
        <v>0.04</v>
      </c>
      <c r="D52" s="16"/>
      <c r="E52" s="16">
        <v>180000</v>
      </c>
      <c r="F52" s="16"/>
      <c r="G52" s="16"/>
      <c r="H52" s="16"/>
      <c r="I52" s="16">
        <v>0.3</v>
      </c>
      <c r="J52" s="16">
        <v>60000.113333333335</v>
      </c>
    </row>
    <row r="53" spans="1:10">
      <c r="A53" s="15" t="s">
        <v>72</v>
      </c>
      <c r="B53" s="16"/>
      <c r="C53" s="16"/>
      <c r="D53" s="16"/>
      <c r="E53" s="16">
        <v>3350000</v>
      </c>
      <c r="F53" s="16"/>
      <c r="G53" s="16"/>
      <c r="H53" s="16">
        <v>55</v>
      </c>
      <c r="I53" s="16">
        <v>10</v>
      </c>
      <c r="J53" s="16">
        <v>1116688.3333333333</v>
      </c>
    </row>
    <row r="54" spans="1:10">
      <c r="A54" s="15" t="s">
        <v>73</v>
      </c>
      <c r="B54" s="16"/>
      <c r="C54" s="16">
        <v>36053</v>
      </c>
      <c r="D54" s="16"/>
      <c r="E54" s="16">
        <v>1930000</v>
      </c>
      <c r="F54" s="16"/>
      <c r="G54" s="16"/>
      <c r="H54" s="16">
        <v>15</v>
      </c>
      <c r="I54" s="16">
        <v>2.7</v>
      </c>
      <c r="J54" s="16">
        <v>491517.67499999999</v>
      </c>
    </row>
    <row r="55" spans="1:10">
      <c r="A55" s="15" t="s">
        <v>74</v>
      </c>
      <c r="B55" s="16"/>
      <c r="C55" s="16">
        <v>12600</v>
      </c>
      <c r="D55" s="16"/>
      <c r="E55" s="16">
        <v>1040000</v>
      </c>
      <c r="F55" s="16"/>
      <c r="G55" s="16"/>
      <c r="H55" s="16">
        <v>5</v>
      </c>
      <c r="I55" s="16">
        <v>1.35</v>
      </c>
      <c r="J55" s="16">
        <v>263151.58750000002</v>
      </c>
    </row>
    <row r="56" spans="1:10">
      <c r="A56" s="15" t="s">
        <v>188</v>
      </c>
      <c r="B56" s="16">
        <v>54.333333333333336</v>
      </c>
      <c r="C56" s="16">
        <v>31885.327000000001</v>
      </c>
      <c r="D56" s="16">
        <v>4.07</v>
      </c>
      <c r="E56" s="16">
        <v>1692418.6046511629</v>
      </c>
      <c r="F56" s="16">
        <v>6.6666666666666662E-3</v>
      </c>
      <c r="G56" s="16">
        <v>16.600000000000001</v>
      </c>
      <c r="H56" s="16">
        <v>59.472777777777758</v>
      </c>
      <c r="I56" s="16">
        <v>3.3998108108108114</v>
      </c>
      <c r="J56" s="16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C28" sqref="C28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196</v>
      </c>
      <c r="C19" t="s">
        <v>200</v>
      </c>
    </row>
    <row r="20" spans="1:3">
      <c r="A20" s="17" t="s">
        <v>195</v>
      </c>
      <c r="B20" t="s">
        <v>197</v>
      </c>
      <c r="C20" t="s">
        <v>201</v>
      </c>
    </row>
    <row r="21" spans="1:3">
      <c r="A21" s="17" t="s">
        <v>198</v>
      </c>
      <c r="B21" t="s">
        <v>199</v>
      </c>
      <c r="C21" t="s">
        <v>202</v>
      </c>
    </row>
    <row r="22" spans="1:3">
      <c r="A22" s="18" t="s">
        <v>146</v>
      </c>
      <c r="B22" t="s">
        <v>199</v>
      </c>
      <c r="C22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G69"/>
  <sheetViews>
    <sheetView topLeftCell="A34" zoomScale="85" zoomScaleNormal="85" workbookViewId="0">
      <selection activeCell="B55" sqref="B55:B69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</cols>
  <sheetData>
    <row r="1" spans="1:7">
      <c r="A1" s="8" t="s">
        <v>75</v>
      </c>
      <c r="B1" s="8" t="s">
        <v>76</v>
      </c>
      <c r="C1" s="8" t="s">
        <v>77</v>
      </c>
      <c r="D1" s="8">
        <v>102</v>
      </c>
    </row>
    <row r="2" spans="1:7">
      <c r="A2" s="8" t="s">
        <v>75</v>
      </c>
      <c r="B2" s="8" t="s">
        <v>76</v>
      </c>
      <c r="C2" s="8" t="s">
        <v>78</v>
      </c>
      <c r="D2" s="8">
        <v>36</v>
      </c>
    </row>
    <row r="3" spans="1:7">
      <c r="A3" s="8" t="s">
        <v>79</v>
      </c>
      <c r="B3" s="8" t="s">
        <v>76</v>
      </c>
      <c r="C3" s="8" t="s">
        <v>77</v>
      </c>
      <c r="D3" s="8">
        <v>30</v>
      </c>
    </row>
    <row r="4" spans="1:7">
      <c r="A4" s="8" t="s">
        <v>79</v>
      </c>
      <c r="B4" s="8" t="s">
        <v>76</v>
      </c>
      <c r="C4" s="8" t="s">
        <v>78</v>
      </c>
      <c r="D4" s="8">
        <v>15</v>
      </c>
    </row>
    <row r="5" spans="1:7">
      <c r="A5" s="8" t="s">
        <v>80</v>
      </c>
      <c r="B5" s="8" t="s">
        <v>76</v>
      </c>
      <c r="C5" s="8" t="s">
        <v>77</v>
      </c>
      <c r="D5" s="8">
        <v>125</v>
      </c>
    </row>
    <row r="6" spans="1:7">
      <c r="A6" s="8" t="s">
        <v>80</v>
      </c>
      <c r="B6" s="8" t="s">
        <v>76</v>
      </c>
      <c r="C6" s="8" t="s">
        <v>78</v>
      </c>
      <c r="D6" s="8">
        <v>40</v>
      </c>
    </row>
    <row r="7" spans="1:7">
      <c r="A7" s="8" t="s">
        <v>81</v>
      </c>
      <c r="B7" s="8" t="s">
        <v>76</v>
      </c>
      <c r="C7" s="8" t="s">
        <v>77</v>
      </c>
      <c r="D7" s="8">
        <v>15</v>
      </c>
    </row>
    <row r="8" spans="1:7">
      <c r="A8" s="8" t="s">
        <v>81</v>
      </c>
      <c r="B8" s="8" t="s">
        <v>76</v>
      </c>
      <c r="C8" s="8" t="s">
        <v>78</v>
      </c>
      <c r="D8" s="8">
        <v>0</v>
      </c>
    </row>
    <row r="9" spans="1:7">
      <c r="A9" s="8" t="s">
        <v>82</v>
      </c>
      <c r="B9" s="8" t="s">
        <v>76</v>
      </c>
      <c r="C9" s="8" t="s">
        <v>77</v>
      </c>
      <c r="D9" s="8">
        <v>45</v>
      </c>
    </row>
    <row r="10" spans="1:7">
      <c r="A10" s="8" t="s">
        <v>82</v>
      </c>
      <c r="B10" s="8" t="s">
        <v>76</v>
      </c>
      <c r="C10" s="8" t="s">
        <v>78</v>
      </c>
      <c r="D10" s="8">
        <v>30</v>
      </c>
      <c r="F10" s="8"/>
      <c r="G10" s="8"/>
    </row>
    <row r="11" spans="1:7">
      <c r="A11" s="9" t="s">
        <v>100</v>
      </c>
      <c r="B11" s="9" t="s">
        <v>167</v>
      </c>
      <c r="C11" s="9" t="s">
        <v>101</v>
      </c>
      <c r="D11" s="9">
        <v>1</v>
      </c>
      <c r="F11" s="8"/>
      <c r="G11" s="8"/>
    </row>
    <row r="12" spans="1:7">
      <c r="A12" s="8" t="s">
        <v>11</v>
      </c>
      <c r="B12" s="8" t="s">
        <v>167</v>
      </c>
      <c r="C12" s="8" t="s">
        <v>83</v>
      </c>
      <c r="D12" s="8">
        <v>46.996000000000002</v>
      </c>
      <c r="F12" s="8"/>
      <c r="G12" s="8"/>
    </row>
    <row r="13" spans="1:7">
      <c r="A13" s="8" t="s">
        <v>75</v>
      </c>
      <c r="B13" s="8" t="s">
        <v>167</v>
      </c>
      <c r="C13" s="8" t="s">
        <v>83</v>
      </c>
      <c r="D13" s="8">
        <v>69</v>
      </c>
      <c r="F13" s="8"/>
      <c r="G13" s="8"/>
    </row>
    <row r="14" spans="1:7">
      <c r="A14" s="8" t="s">
        <v>79</v>
      </c>
      <c r="B14" s="8" t="s">
        <v>167</v>
      </c>
      <c r="C14" s="8" t="s">
        <v>83</v>
      </c>
      <c r="D14" s="8">
        <v>22.5</v>
      </c>
      <c r="F14" s="8"/>
      <c r="G14" s="8"/>
    </row>
    <row r="15" spans="1:7">
      <c r="A15" s="8" t="s">
        <v>84</v>
      </c>
      <c r="B15" s="8" t="s">
        <v>167</v>
      </c>
      <c r="C15" s="8" t="s">
        <v>83</v>
      </c>
      <c r="D15" s="8">
        <v>11.37</v>
      </c>
      <c r="E15" s="7"/>
      <c r="F15" s="8"/>
      <c r="G15" s="8"/>
    </row>
    <row r="16" spans="1:7">
      <c r="A16" s="8" t="s">
        <v>85</v>
      </c>
      <c r="B16" s="8" t="s">
        <v>167</v>
      </c>
      <c r="C16" s="8" t="s">
        <v>83</v>
      </c>
      <c r="D16" s="8">
        <v>79.69</v>
      </c>
      <c r="E16" s="7"/>
      <c r="F16" s="8"/>
      <c r="G16" s="8"/>
    </row>
    <row r="17" spans="1:7">
      <c r="A17" s="8" t="s">
        <v>86</v>
      </c>
      <c r="B17" s="8" t="s">
        <v>167</v>
      </c>
      <c r="C17" s="8" t="s">
        <v>83</v>
      </c>
      <c r="D17" s="8">
        <v>15</v>
      </c>
      <c r="F17" s="8"/>
      <c r="G17" s="8"/>
    </row>
    <row r="18" spans="1:7">
      <c r="A18" s="8" t="s">
        <v>87</v>
      </c>
      <c r="B18" s="8" t="s">
        <v>167</v>
      </c>
      <c r="C18" s="8" t="s">
        <v>83</v>
      </c>
      <c r="D18" s="8">
        <v>104.96</v>
      </c>
      <c r="F18" s="8"/>
      <c r="G18" s="8"/>
    </row>
    <row r="19" spans="1:7">
      <c r="A19" s="8" t="s">
        <v>88</v>
      </c>
      <c r="B19" s="8" t="s">
        <v>167</v>
      </c>
      <c r="C19" s="8" t="s">
        <v>83</v>
      </c>
      <c r="D19" s="8">
        <v>3.96</v>
      </c>
      <c r="F19" s="8"/>
      <c r="G19" s="8"/>
    </row>
    <row r="20" spans="1:7">
      <c r="A20" s="8" t="s">
        <v>80</v>
      </c>
      <c r="B20" s="8" t="s">
        <v>167</v>
      </c>
      <c r="C20" s="8" t="s">
        <v>83</v>
      </c>
      <c r="D20" s="8">
        <v>82.5</v>
      </c>
      <c r="F20" s="8"/>
      <c r="G20" s="8"/>
    </row>
    <row r="21" spans="1:7">
      <c r="A21" s="8" t="s">
        <v>89</v>
      </c>
      <c r="B21" s="8" t="s">
        <v>167</v>
      </c>
      <c r="C21" s="8" t="s">
        <v>83</v>
      </c>
      <c r="D21" s="8">
        <v>42.74</v>
      </c>
      <c r="E21" s="7"/>
      <c r="F21" s="8"/>
      <c r="G21" s="8"/>
    </row>
    <row r="22" spans="1:7">
      <c r="A22" s="8" t="s">
        <v>90</v>
      </c>
      <c r="B22" s="8" t="s">
        <v>167</v>
      </c>
      <c r="C22" s="8" t="s">
        <v>83</v>
      </c>
      <c r="D22" s="8">
        <v>1.69</v>
      </c>
      <c r="F22" s="8"/>
      <c r="G22" s="8"/>
    </row>
    <row r="23" spans="1:7">
      <c r="A23" s="8" t="s">
        <v>91</v>
      </c>
      <c r="B23" s="8" t="s">
        <v>167</v>
      </c>
      <c r="C23" s="8" t="s">
        <v>83</v>
      </c>
      <c r="D23" s="8">
        <v>8.2799999999999994</v>
      </c>
      <c r="F23" s="8"/>
      <c r="G23" s="8"/>
    </row>
    <row r="24" spans="1:7">
      <c r="A24" s="8" t="s">
        <v>81</v>
      </c>
      <c r="B24" s="8" t="s">
        <v>167</v>
      </c>
      <c r="C24" s="8" t="s">
        <v>83</v>
      </c>
      <c r="D24" s="8">
        <v>7.5</v>
      </c>
      <c r="F24" s="8"/>
      <c r="G24" s="8"/>
    </row>
    <row r="25" spans="1:7">
      <c r="A25" s="8" t="s">
        <v>82</v>
      </c>
      <c r="B25" s="8" t="s">
        <v>167</v>
      </c>
      <c r="C25" s="8" t="s">
        <v>83</v>
      </c>
      <c r="D25" s="8">
        <v>37.5</v>
      </c>
    </row>
    <row r="26" spans="1:7">
      <c r="A26" s="8" t="s">
        <v>84</v>
      </c>
      <c r="B26" s="8" t="s">
        <v>92</v>
      </c>
      <c r="C26" s="8">
        <v>2050</v>
      </c>
      <c r="D26" s="8">
        <v>120</v>
      </c>
    </row>
    <row r="27" spans="1:7">
      <c r="A27" s="8" t="s">
        <v>85</v>
      </c>
      <c r="B27" s="8" t="s">
        <v>92</v>
      </c>
      <c r="C27" s="8">
        <v>2050</v>
      </c>
      <c r="D27" s="8">
        <v>120</v>
      </c>
    </row>
    <row r="28" spans="1:7">
      <c r="A28" s="8" t="s">
        <v>87</v>
      </c>
      <c r="B28" s="8" t="s">
        <v>92</v>
      </c>
      <c r="C28" s="8">
        <v>2050</v>
      </c>
      <c r="D28" s="8">
        <v>120</v>
      </c>
    </row>
    <row r="29" spans="1:7">
      <c r="A29" s="8" t="s">
        <v>88</v>
      </c>
      <c r="B29" s="8" t="s">
        <v>92</v>
      </c>
      <c r="C29" s="8">
        <v>2050</v>
      </c>
      <c r="D29" s="8">
        <v>120</v>
      </c>
    </row>
    <row r="30" spans="1:7">
      <c r="A30" s="8" t="s">
        <v>11</v>
      </c>
      <c r="B30" s="8" t="s">
        <v>92</v>
      </c>
      <c r="C30" s="8">
        <v>2050</v>
      </c>
      <c r="D30" s="8">
        <v>120</v>
      </c>
    </row>
    <row r="31" spans="1:7">
      <c r="A31" s="8" t="s">
        <v>89</v>
      </c>
      <c r="B31" s="8" t="s">
        <v>92</v>
      </c>
      <c r="C31" s="8">
        <v>2050</v>
      </c>
      <c r="D31" s="8">
        <v>120</v>
      </c>
    </row>
    <row r="32" spans="1:7">
      <c r="A32" s="8" t="s">
        <v>91</v>
      </c>
      <c r="B32" s="8" t="s">
        <v>92</v>
      </c>
      <c r="C32" s="8">
        <v>2050</v>
      </c>
      <c r="D32" s="8">
        <v>120</v>
      </c>
    </row>
    <row r="33" spans="1:4">
      <c r="A33" s="8" t="s">
        <v>84</v>
      </c>
      <c r="B33" s="8" t="s">
        <v>92</v>
      </c>
      <c r="C33" s="8" t="s">
        <v>93</v>
      </c>
      <c r="D33" s="8">
        <v>200</v>
      </c>
    </row>
    <row r="34" spans="1:4">
      <c r="A34" s="8" t="s">
        <v>85</v>
      </c>
      <c r="B34" s="8" t="s">
        <v>92</v>
      </c>
      <c r="C34" s="8" t="s">
        <v>93</v>
      </c>
      <c r="D34" s="8">
        <v>200</v>
      </c>
    </row>
    <row r="35" spans="1:4">
      <c r="A35" s="8" t="s">
        <v>87</v>
      </c>
      <c r="B35" s="8" t="s">
        <v>92</v>
      </c>
      <c r="C35" s="8" t="s">
        <v>93</v>
      </c>
      <c r="D35" s="8">
        <v>200</v>
      </c>
    </row>
    <row r="36" spans="1:4">
      <c r="A36" s="8" t="s">
        <v>88</v>
      </c>
      <c r="B36" s="8" t="s">
        <v>92</v>
      </c>
      <c r="C36" s="8" t="s">
        <v>93</v>
      </c>
      <c r="D36" s="8">
        <v>200</v>
      </c>
    </row>
    <row r="37" spans="1:4">
      <c r="A37" s="8" t="s">
        <v>11</v>
      </c>
      <c r="B37" s="8" t="s">
        <v>92</v>
      </c>
      <c r="C37" s="8" t="s">
        <v>93</v>
      </c>
      <c r="D37" s="8">
        <v>200</v>
      </c>
    </row>
    <row r="38" spans="1:4">
      <c r="A38" s="8" t="s">
        <v>89</v>
      </c>
      <c r="B38" s="8" t="s">
        <v>92</v>
      </c>
      <c r="C38" s="8" t="s">
        <v>93</v>
      </c>
      <c r="D38" s="8">
        <v>200</v>
      </c>
    </row>
    <row r="39" spans="1:4">
      <c r="A39" s="8" t="s">
        <v>91</v>
      </c>
      <c r="B39" s="8" t="s">
        <v>92</v>
      </c>
      <c r="C39" s="8" t="s">
        <v>93</v>
      </c>
      <c r="D39" s="8">
        <v>200</v>
      </c>
    </row>
    <row r="40" spans="1:4">
      <c r="A40" s="8" t="s">
        <v>84</v>
      </c>
      <c r="B40" s="8" t="s">
        <v>92</v>
      </c>
      <c r="C40" s="8" t="s">
        <v>94</v>
      </c>
      <c r="D40" s="8">
        <v>70</v>
      </c>
    </row>
    <row r="41" spans="1:4">
      <c r="A41" s="8" t="s">
        <v>85</v>
      </c>
      <c r="B41" s="8" t="s">
        <v>92</v>
      </c>
      <c r="C41" s="8" t="s">
        <v>94</v>
      </c>
      <c r="D41" s="8">
        <v>70</v>
      </c>
    </row>
    <row r="42" spans="1:4">
      <c r="A42" s="8" t="s">
        <v>87</v>
      </c>
      <c r="B42" s="8" t="s">
        <v>92</v>
      </c>
      <c r="C42" s="8" t="s">
        <v>94</v>
      </c>
      <c r="D42" s="8">
        <v>70</v>
      </c>
    </row>
    <row r="43" spans="1:4">
      <c r="A43" s="8" t="s">
        <v>88</v>
      </c>
      <c r="B43" s="8" t="s">
        <v>92</v>
      </c>
      <c r="C43" s="8" t="s">
        <v>94</v>
      </c>
      <c r="D43" s="8">
        <v>70</v>
      </c>
    </row>
    <row r="44" spans="1:4">
      <c r="A44" s="8" t="s">
        <v>11</v>
      </c>
      <c r="B44" s="8" t="s">
        <v>92</v>
      </c>
      <c r="C44" s="8" t="s">
        <v>94</v>
      </c>
      <c r="D44" s="8">
        <v>70</v>
      </c>
    </row>
    <row r="45" spans="1:4">
      <c r="A45" s="8" t="s">
        <v>89</v>
      </c>
      <c r="B45" s="8" t="s">
        <v>92</v>
      </c>
      <c r="C45" s="8" t="s">
        <v>94</v>
      </c>
      <c r="D45" s="8">
        <v>70</v>
      </c>
    </row>
    <row r="46" spans="1:4">
      <c r="A46" s="8" t="s">
        <v>91</v>
      </c>
      <c r="B46" s="8" t="s">
        <v>92</v>
      </c>
      <c r="C46" s="8" t="s">
        <v>94</v>
      </c>
      <c r="D46" s="8">
        <v>70</v>
      </c>
    </row>
    <row r="47" spans="1:4">
      <c r="A47" s="8" t="s">
        <v>75</v>
      </c>
      <c r="B47" s="8" t="s">
        <v>95</v>
      </c>
      <c r="C47" s="8" t="s">
        <v>96</v>
      </c>
      <c r="D47" s="8">
        <v>113000000</v>
      </c>
    </row>
    <row r="48" spans="1:4">
      <c r="A48" s="8" t="s">
        <v>75</v>
      </c>
      <c r="B48" s="8" t="s">
        <v>95</v>
      </c>
      <c r="C48" s="8" t="s">
        <v>97</v>
      </c>
      <c r="D48" s="8">
        <v>116000000</v>
      </c>
    </row>
    <row r="49" spans="1:4">
      <c r="A49" s="8" t="s">
        <v>75</v>
      </c>
      <c r="B49" s="8" t="s">
        <v>95</v>
      </c>
      <c r="C49" s="8" t="s">
        <v>98</v>
      </c>
      <c r="D49" s="8">
        <v>109000000</v>
      </c>
    </row>
    <row r="50" spans="1:4">
      <c r="A50" s="8" t="s">
        <v>75</v>
      </c>
      <c r="B50" s="8" t="s">
        <v>95</v>
      </c>
      <c r="C50" s="8" t="s">
        <v>99</v>
      </c>
      <c r="D50" s="8">
        <v>111000000</v>
      </c>
    </row>
    <row r="51" spans="1:4">
      <c r="A51" s="8" t="s">
        <v>79</v>
      </c>
      <c r="B51" s="8" t="s">
        <v>95</v>
      </c>
      <c r="C51" s="8" t="s">
        <v>99</v>
      </c>
      <c r="D51" s="8">
        <v>309000000</v>
      </c>
    </row>
    <row r="52" spans="1:4">
      <c r="A52" s="8" t="s">
        <v>79</v>
      </c>
      <c r="B52" s="8" t="s">
        <v>95</v>
      </c>
      <c r="C52" s="8" t="s">
        <v>96</v>
      </c>
      <c r="D52" s="8">
        <v>299000000</v>
      </c>
    </row>
    <row r="53" spans="1:4">
      <c r="A53" s="8" t="s">
        <v>79</v>
      </c>
      <c r="B53" s="8" t="s">
        <v>95</v>
      </c>
      <c r="C53" s="8" t="s">
        <v>97</v>
      </c>
      <c r="D53" s="8">
        <v>321000000</v>
      </c>
    </row>
    <row r="54" spans="1:4">
      <c r="A54" s="8" t="s">
        <v>79</v>
      </c>
      <c r="B54" s="8" t="s">
        <v>95</v>
      </c>
      <c r="C54" s="8" t="s">
        <v>98</v>
      </c>
      <c r="D54" s="8">
        <v>335000000</v>
      </c>
    </row>
    <row r="55" spans="1:4">
      <c r="A55" s="9" t="s">
        <v>100</v>
      </c>
      <c r="B55" s="20" t="s">
        <v>166</v>
      </c>
      <c r="C55" s="9" t="s">
        <v>101</v>
      </c>
      <c r="D55" s="9">
        <v>1</v>
      </c>
    </row>
    <row r="56" spans="1:4">
      <c r="A56" s="8" t="s">
        <v>85</v>
      </c>
      <c r="B56" s="20" t="s">
        <v>166</v>
      </c>
      <c r="C56" s="8" t="s">
        <v>83</v>
      </c>
      <c r="D56" s="8">
        <v>38.159999999999997</v>
      </c>
    </row>
    <row r="57" spans="1:4">
      <c r="A57" s="8" t="s">
        <v>86</v>
      </c>
      <c r="B57" s="20" t="s">
        <v>166</v>
      </c>
      <c r="C57" s="8" t="s">
        <v>83</v>
      </c>
      <c r="D57" s="8">
        <v>30.24</v>
      </c>
    </row>
    <row r="58" spans="1:4">
      <c r="A58" s="8" t="s">
        <v>87</v>
      </c>
      <c r="B58" s="20" t="s">
        <v>166</v>
      </c>
      <c r="C58" s="8" t="s">
        <v>83</v>
      </c>
      <c r="D58" s="8">
        <v>46.44</v>
      </c>
    </row>
    <row r="59" spans="1:4">
      <c r="A59" s="8" t="s">
        <v>88</v>
      </c>
      <c r="B59" s="20" t="s">
        <v>166</v>
      </c>
      <c r="C59" s="8" t="s">
        <v>83</v>
      </c>
      <c r="D59" s="8">
        <v>3.96</v>
      </c>
    </row>
    <row r="60" spans="1:4">
      <c r="A60" s="8" t="s">
        <v>11</v>
      </c>
      <c r="B60" s="20" t="s">
        <v>166</v>
      </c>
      <c r="C60" s="8" t="s">
        <v>83</v>
      </c>
      <c r="D60" s="8">
        <v>22.18</v>
      </c>
    </row>
    <row r="61" spans="1:4">
      <c r="A61" s="8" t="s">
        <v>89</v>
      </c>
      <c r="B61" s="20" t="s">
        <v>166</v>
      </c>
      <c r="C61" s="8" t="s">
        <v>83</v>
      </c>
      <c r="D61" s="8">
        <v>20.16</v>
      </c>
    </row>
    <row r="62" spans="1:4">
      <c r="A62" s="8" t="s">
        <v>90</v>
      </c>
      <c r="B62" s="20" t="s">
        <v>166</v>
      </c>
      <c r="C62" s="8" t="s">
        <v>83</v>
      </c>
      <c r="D62" s="8">
        <v>1.69</v>
      </c>
    </row>
    <row r="63" spans="1:4">
      <c r="A63" s="8" t="s">
        <v>91</v>
      </c>
      <c r="B63" s="20" t="s">
        <v>166</v>
      </c>
      <c r="C63" s="8" t="s">
        <v>83</v>
      </c>
      <c r="D63" s="8">
        <v>8.2799999999999994</v>
      </c>
    </row>
    <row r="64" spans="1:4">
      <c r="A64" s="8" t="s">
        <v>84</v>
      </c>
      <c r="B64" s="20" t="s">
        <v>166</v>
      </c>
      <c r="C64" s="8" t="s">
        <v>83</v>
      </c>
      <c r="D64" s="8">
        <v>10.8</v>
      </c>
    </row>
    <row r="65" spans="1:4">
      <c r="A65" s="8" t="s">
        <v>81</v>
      </c>
      <c r="B65" s="20" t="s">
        <v>166</v>
      </c>
      <c r="C65" s="8" t="s">
        <v>83</v>
      </c>
      <c r="D65" s="8">
        <v>7.5</v>
      </c>
    </row>
    <row r="66" spans="1:4">
      <c r="A66" s="8" t="s">
        <v>82</v>
      </c>
      <c r="B66" s="20" t="s">
        <v>166</v>
      </c>
      <c r="C66" s="8" t="s">
        <v>83</v>
      </c>
      <c r="D66" s="8">
        <v>37.5</v>
      </c>
    </row>
    <row r="67" spans="1:4">
      <c r="A67" s="8" t="s">
        <v>80</v>
      </c>
      <c r="B67" s="20" t="s">
        <v>166</v>
      </c>
      <c r="C67" s="8" t="s">
        <v>83</v>
      </c>
      <c r="D67" s="8">
        <v>82.5</v>
      </c>
    </row>
    <row r="68" spans="1:4">
      <c r="A68" s="8" t="s">
        <v>75</v>
      </c>
      <c r="B68" s="20" t="s">
        <v>166</v>
      </c>
      <c r="C68" s="8" t="s">
        <v>83</v>
      </c>
      <c r="D68" s="8">
        <v>69</v>
      </c>
    </row>
    <row r="69" spans="1:4">
      <c r="A69" s="8" t="s">
        <v>79</v>
      </c>
      <c r="B69" s="20" t="s">
        <v>166</v>
      </c>
      <c r="C69" s="8" t="s">
        <v>83</v>
      </c>
      <c r="D69" s="8">
        <v>22.5</v>
      </c>
    </row>
  </sheetData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E19" sqref="E19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10" t="s">
        <v>169</v>
      </c>
      <c r="J1" s="10" t="s">
        <v>170</v>
      </c>
      <c r="K1" s="10" t="s">
        <v>171</v>
      </c>
      <c r="L1" s="10" t="s">
        <v>172</v>
      </c>
      <c r="P1" t="s">
        <v>173</v>
      </c>
    </row>
    <row r="2" spans="1:16">
      <c r="A2" t="s">
        <v>174</v>
      </c>
      <c r="B2">
        <v>3845510</v>
      </c>
      <c r="C2" s="11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175</v>
      </c>
      <c r="P2" s="12" t="s">
        <v>176</v>
      </c>
    </row>
    <row r="3" spans="1:16">
      <c r="A3" t="s">
        <v>177</v>
      </c>
      <c r="B3">
        <v>3845510</v>
      </c>
      <c r="C3" s="11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2" t="s">
        <v>176</v>
      </c>
    </row>
    <row r="4" spans="1:16">
      <c r="A4" t="s">
        <v>178</v>
      </c>
      <c r="B4">
        <v>343000</v>
      </c>
      <c r="C4" s="11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179</v>
      </c>
      <c r="P4" s="12" t="s">
        <v>176</v>
      </c>
    </row>
    <row r="5" spans="1:16">
      <c r="A5" t="s">
        <v>13</v>
      </c>
      <c r="B5">
        <v>7940450</v>
      </c>
      <c r="C5" s="11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2" t="s">
        <v>176</v>
      </c>
    </row>
    <row r="6" spans="1:16">
      <c r="A6" t="s">
        <v>181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182</v>
      </c>
    </row>
    <row r="7" spans="1:16">
      <c r="A7" s="28" t="s">
        <v>26</v>
      </c>
      <c r="B7" s="27">
        <f>VLOOKUP($A7,'unit2030-none'!$A$1:$M$53,3,FALSE)</f>
        <v>2400000</v>
      </c>
      <c r="C7" s="27">
        <f>VLOOKUP($A7,'unit2030-none'!$A$1:$M$53,2,FALSE)</f>
        <v>117000</v>
      </c>
      <c r="D7" s="27">
        <f>VLOOKUP($A7,'unit2030-none'!$A$1:$M$53,4,FALSE)</f>
        <v>1.9</v>
      </c>
      <c r="E7" s="11"/>
      <c r="F7" s="11"/>
      <c r="G7" s="11"/>
      <c r="H7" s="11"/>
      <c r="I7" s="11"/>
      <c r="J7" s="11"/>
      <c r="K7" s="11"/>
      <c r="L7" s="11"/>
    </row>
    <row r="8" spans="1:16">
      <c r="A8" s="28" t="s">
        <v>32</v>
      </c>
      <c r="B8" s="27">
        <f>VLOOKUP($A8,'unit2030-none'!$A$1:$M$53,3,FALSE)</f>
        <v>830000</v>
      </c>
      <c r="C8" s="27">
        <f>VLOOKUP($A8,'unit2030-none'!$A$1:$M$53,2,FALSE)</f>
        <v>27800</v>
      </c>
      <c r="D8" s="27">
        <f>VLOOKUP($A8,'unit2030-none'!$A$1:$M$53,4,FALSE)</f>
        <v>4.2</v>
      </c>
      <c r="E8" s="11"/>
      <c r="F8" s="11"/>
      <c r="G8" s="11"/>
      <c r="H8" s="11"/>
      <c r="I8" s="11"/>
      <c r="J8" s="11"/>
      <c r="K8" s="11"/>
      <c r="L8" s="11"/>
    </row>
    <row r="9" spans="1:16">
      <c r="A9" s="28" t="s">
        <v>42</v>
      </c>
      <c r="B9" s="27">
        <f>VLOOKUP($A9,'unit2030-none'!$A$1:$M$53,3,FALSE)</f>
        <v>2690000</v>
      </c>
      <c r="C9" s="27">
        <f>VLOOKUP($A9,'unit2030-none'!$A$1:$M$53,2,FALSE)</f>
        <v>13450</v>
      </c>
      <c r="D9" s="27">
        <f>VLOOKUP($A9,'unit2030-none'!$A$1:$M$53,4,FALSE)</f>
        <v>0</v>
      </c>
      <c r="E9" s="11"/>
      <c r="F9" s="11"/>
      <c r="G9" s="11"/>
      <c r="H9" s="11"/>
      <c r="I9" s="11"/>
      <c r="J9" s="11"/>
      <c r="K9" s="11"/>
      <c r="L9" s="11"/>
      <c r="N9" t="s">
        <v>205</v>
      </c>
      <c r="O9" t="s">
        <v>204</v>
      </c>
    </row>
    <row r="10" spans="1:16">
      <c r="A10" s="28" t="s">
        <v>64</v>
      </c>
      <c r="B10" s="27">
        <f>VLOOKUP($A10,'unit2030-none'!$A$1:$M$53,3,FALSE)</f>
        <v>435000</v>
      </c>
      <c r="C10" s="27">
        <f>VLOOKUP($A10,'unit2030-none'!$A$1:$M$53,2,FALSE)</f>
        <v>7745</v>
      </c>
      <c r="D10" s="27">
        <f>VLOOKUP($A10,'unit2030-none'!$A$1:$M$53,4,FALSE)</f>
        <v>4.5</v>
      </c>
      <c r="E10" s="11"/>
      <c r="F10" s="11"/>
      <c r="G10" s="11"/>
      <c r="H10" s="11"/>
      <c r="I10" s="11"/>
      <c r="J10" s="11"/>
      <c r="K10" s="11"/>
      <c r="L10" s="11"/>
    </row>
    <row r="11" spans="1:16">
      <c r="A11" s="28" t="s">
        <v>69</v>
      </c>
      <c r="B11" s="27">
        <f>VLOOKUP($A11,'unit2030-none'!$A$1:$M$53,3,FALSE)</f>
        <v>380000</v>
      </c>
      <c r="C11" s="27">
        <f>VLOOKUP($A11,'unit2030-none'!$A$1:$M$53,2,FALSE)</f>
        <v>7250</v>
      </c>
      <c r="D11" s="27">
        <f>VLOOKUP($A11,'unit2030-none'!$A$1:$M$53,4,FALSE)</f>
        <v>0</v>
      </c>
      <c r="E11" s="11"/>
      <c r="F11" s="11"/>
      <c r="G11" s="11"/>
      <c r="H11" s="11"/>
      <c r="I11" s="11"/>
      <c r="J11" s="11"/>
      <c r="K11" s="11"/>
      <c r="L11" s="11"/>
    </row>
    <row r="12" spans="1:16">
      <c r="A12" s="28" t="s">
        <v>73</v>
      </c>
      <c r="B12" s="27">
        <f>VLOOKUP($A12,'unit2030-none'!$A$1:$M$53,3,FALSE)</f>
        <v>1930000</v>
      </c>
      <c r="C12" s="27">
        <f>VLOOKUP($A12,'unit2030-none'!$A$1:$M$53,2,FALSE)</f>
        <v>36053</v>
      </c>
      <c r="D12" s="27">
        <f>VLOOKUP($A12,'unit2030-none'!$A$1:$M$53,4,FALSE)</f>
        <v>2.7</v>
      </c>
      <c r="E12" s="11"/>
      <c r="F12" s="11"/>
      <c r="G12" s="11"/>
      <c r="H12" s="11"/>
      <c r="I12" s="11"/>
      <c r="J12" s="11"/>
      <c r="K12" s="11"/>
      <c r="L12" s="11"/>
    </row>
    <row r="13" spans="1:16">
      <c r="A13" s="28" t="s">
        <v>74</v>
      </c>
      <c r="B13" s="27">
        <f>VLOOKUP($A13,'unit2030-none'!$A$1:$M$53,3,FALSE)</f>
        <v>1040000</v>
      </c>
      <c r="C13" s="27">
        <v>24000</v>
      </c>
      <c r="D13" s="27">
        <f>VLOOKUP($A13,'unit2030-none'!$A$1:$M$53,4,FALSE)</f>
        <v>1.35</v>
      </c>
      <c r="E13" s="11"/>
      <c r="F13" s="11"/>
      <c r="G13" s="11"/>
      <c r="H13" s="11"/>
      <c r="I13" s="11"/>
      <c r="J13" s="11"/>
      <c r="K13" s="11"/>
      <c r="L13" s="11"/>
    </row>
    <row r="14" spans="1:16">
      <c r="A14" s="28" t="s">
        <v>180</v>
      </c>
      <c r="B14" s="27">
        <f>VLOOKUP($A14,'unit2030-none'!$A$1:$M$53,3,FALSE)</f>
        <v>284000</v>
      </c>
      <c r="C14" s="27">
        <f>VLOOKUP($A14,'unit2030-none'!$A$1:$M$53,2,FALSE)</f>
        <v>540</v>
      </c>
      <c r="D14" s="27">
        <f>VLOOKUP($A14,'unit2030-none'!$A$1:$M$53,4,FALSE)</f>
        <v>1.8</v>
      </c>
      <c r="E14" s="11"/>
      <c r="F14" s="11"/>
      <c r="G14" s="11"/>
      <c r="H14" s="11"/>
      <c r="I14" s="11"/>
      <c r="J14" s="11"/>
      <c r="K14" s="11"/>
      <c r="L14" s="11"/>
    </row>
    <row r="15" spans="1:16">
      <c r="A15" s="28" t="s">
        <v>33</v>
      </c>
      <c r="B15" s="27">
        <f>VLOOKUP($A15,'unit2030-none'!$A$1:$M$53,3,FALSE)</f>
        <v>1200000</v>
      </c>
      <c r="C15" s="20"/>
      <c r="D15" s="20"/>
    </row>
    <row r="16" spans="1:16">
      <c r="A16" s="28" t="s">
        <v>44</v>
      </c>
      <c r="B16" s="27">
        <f>VLOOKUP($A16,'unit2030-none'!$A$1:$M$53,3,FALSE)</f>
        <v>2990000</v>
      </c>
      <c r="C16" s="20"/>
      <c r="D16" s="20"/>
    </row>
    <row r="19" spans="8:18">
      <c r="R19" t="s">
        <v>168</v>
      </c>
    </row>
    <row r="24" spans="8:18">
      <c r="H24" s="11"/>
      <c r="I24" s="11"/>
    </row>
    <row r="25" spans="8:18">
      <c r="H25" s="11"/>
      <c r="I25" s="11"/>
    </row>
    <row r="26" spans="8:18">
      <c r="H26" s="11"/>
      <c r="I26" s="11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tabSelected="1" topLeftCell="F1" zoomScale="87" zoomScaleNormal="87" workbookViewId="0">
      <selection activeCell="N12" sqref="N12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187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10" t="s">
        <v>169</v>
      </c>
      <c r="K1" s="10" t="s">
        <v>170</v>
      </c>
      <c r="L1" s="10" t="s">
        <v>171</v>
      </c>
      <c r="M1" s="10" t="s">
        <v>172</v>
      </c>
      <c r="N1" s="29"/>
      <c r="O1" s="29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173</v>
      </c>
    </row>
    <row r="2" spans="1:115" s="9" customFormat="1">
      <c r="A2" s="9" t="s">
        <v>26</v>
      </c>
      <c r="B2" s="9">
        <v>117000</v>
      </c>
      <c r="C2" s="26">
        <v>2400000</v>
      </c>
      <c r="D2" s="9">
        <v>1.9</v>
      </c>
      <c r="E2" s="9">
        <v>9.4393000000000005E-2</v>
      </c>
      <c r="F2" s="9">
        <v>0.309</v>
      </c>
      <c r="G2" s="9">
        <v>7</v>
      </c>
      <c r="H2" s="9">
        <v>30</v>
      </c>
      <c r="I2" s="9">
        <v>30</v>
      </c>
      <c r="Q2" s="9">
        <v>0.15</v>
      </c>
      <c r="S2" s="9">
        <v>21</v>
      </c>
      <c r="X2" s="9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Q3">
        <v>0.15</v>
      </c>
      <c r="S3">
        <v>21</v>
      </c>
      <c r="X3">
        <v>39.369999999999997</v>
      </c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9" customFormat="1">
      <c r="A8" s="9" t="s">
        <v>32</v>
      </c>
      <c r="B8" s="9">
        <v>27800</v>
      </c>
      <c r="C8" s="9">
        <v>830000</v>
      </c>
      <c r="D8" s="9">
        <v>4.2</v>
      </c>
      <c r="E8" s="9">
        <v>9.4393000000000005E-2</v>
      </c>
      <c r="F8" s="9">
        <v>0.61</v>
      </c>
      <c r="G8" s="9">
        <v>7</v>
      </c>
      <c r="H8" s="9">
        <v>30</v>
      </c>
      <c r="I8" s="9">
        <v>30</v>
      </c>
      <c r="Q8" s="9">
        <v>0.4</v>
      </c>
      <c r="S8" s="9">
        <v>14</v>
      </c>
      <c r="X8" s="9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9" customFormat="1">
      <c r="A9" s="9" t="s">
        <v>33</v>
      </c>
      <c r="B9" s="9">
        <v>27800</v>
      </c>
      <c r="C9" s="9">
        <v>1200000</v>
      </c>
      <c r="D9" s="9">
        <v>4.2</v>
      </c>
      <c r="E9" s="9">
        <v>9.4393000000000005E-2</v>
      </c>
      <c r="F9" s="9">
        <v>0.53</v>
      </c>
      <c r="G9" s="9">
        <v>7</v>
      </c>
      <c r="H9" s="9">
        <v>30</v>
      </c>
      <c r="I9" s="9">
        <v>30</v>
      </c>
      <c r="Q9" s="9">
        <v>0.4</v>
      </c>
      <c r="S9" s="9">
        <v>14</v>
      </c>
      <c r="X9" s="9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>
      <c r="A16" t="s">
        <v>40</v>
      </c>
      <c r="C16">
        <v>900000</v>
      </c>
      <c r="D16">
        <v>9.5</v>
      </c>
      <c r="X16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9" customFormat="1">
      <c r="A18" s="9" t="s">
        <v>42</v>
      </c>
      <c r="B18" s="9">
        <v>13450</v>
      </c>
      <c r="C18" s="9">
        <v>2690000</v>
      </c>
      <c r="E18" s="9">
        <v>9.4393000000000005E-2</v>
      </c>
      <c r="G18" s="9">
        <v>7</v>
      </c>
      <c r="H18" s="9">
        <v>60</v>
      </c>
      <c r="I18" s="9">
        <v>60</v>
      </c>
      <c r="X18" s="9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9" customFormat="1">
      <c r="A38" s="9" t="s">
        <v>13</v>
      </c>
      <c r="B38" s="9">
        <v>100000</v>
      </c>
      <c r="C38" s="9">
        <v>4000000</v>
      </c>
      <c r="D38" s="9">
        <v>4</v>
      </c>
      <c r="E38" s="9">
        <v>9.4393000000000005E-2</v>
      </c>
      <c r="F38" s="9">
        <v>0.28499999999999998</v>
      </c>
      <c r="G38" s="9">
        <v>7</v>
      </c>
      <c r="H38" s="9">
        <v>45</v>
      </c>
      <c r="I38" s="9">
        <v>45</v>
      </c>
      <c r="P38" s="9">
        <v>24</v>
      </c>
      <c r="Q38" s="9">
        <v>0.4</v>
      </c>
      <c r="R38" s="9">
        <v>24</v>
      </c>
      <c r="T38" s="9">
        <v>4.07</v>
      </c>
      <c r="U38" s="9">
        <v>63</v>
      </c>
      <c r="V38" s="9">
        <v>6.6666666666666662E-3</v>
      </c>
      <c r="X38" s="9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9" customFormat="1">
      <c r="A41" s="9" t="s">
        <v>64</v>
      </c>
      <c r="B41" s="9">
        <v>7745</v>
      </c>
      <c r="C41" s="9">
        <v>435000</v>
      </c>
      <c r="D41" s="9">
        <v>4.5</v>
      </c>
      <c r="E41" s="9">
        <v>9.4393000000000005E-2</v>
      </c>
      <c r="F41" s="9">
        <v>0.43</v>
      </c>
      <c r="G41" s="9">
        <v>7</v>
      </c>
      <c r="H41" s="9">
        <v>30</v>
      </c>
      <c r="I41" s="9">
        <v>30</v>
      </c>
      <c r="Q41" s="9">
        <v>0.2</v>
      </c>
      <c r="S41" s="9">
        <v>0.75</v>
      </c>
      <c r="W41" s="9">
        <v>43</v>
      </c>
      <c r="X41" s="9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9" customFormat="1">
      <c r="A46" s="9" t="s">
        <v>69</v>
      </c>
      <c r="B46" s="9">
        <v>7250</v>
      </c>
      <c r="C46" s="9">
        <v>380000</v>
      </c>
      <c r="E46" s="9">
        <v>9.4393000000000005E-2</v>
      </c>
      <c r="F46" s="9">
        <v>1</v>
      </c>
      <c r="G46" s="9">
        <v>7</v>
      </c>
      <c r="H46" s="9">
        <v>25</v>
      </c>
      <c r="I46" s="20">
        <v>25</v>
      </c>
      <c r="X46" s="9">
        <v>8</v>
      </c>
      <c r="Y46" s="9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9" customFormat="1">
      <c r="A50" s="9" t="s">
        <v>73</v>
      </c>
      <c r="B50" s="9">
        <v>36053</v>
      </c>
      <c r="C50" s="9">
        <v>1930000</v>
      </c>
      <c r="D50" s="9">
        <v>2.7</v>
      </c>
      <c r="E50" s="9">
        <v>9.4393000000000005E-2</v>
      </c>
      <c r="F50" s="9">
        <v>1</v>
      </c>
      <c r="G50" s="9">
        <v>7</v>
      </c>
      <c r="H50" s="9">
        <v>30</v>
      </c>
      <c r="I50" s="9">
        <v>30</v>
      </c>
      <c r="X50" s="9">
        <v>15</v>
      </c>
      <c r="Y50" s="9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9" customFormat="1">
      <c r="A51" s="9" t="s">
        <v>74</v>
      </c>
      <c r="B51" s="9">
        <v>12600</v>
      </c>
      <c r="C51" s="9">
        <v>1040000</v>
      </c>
      <c r="D51" s="9">
        <v>1.35</v>
      </c>
      <c r="E51" s="9">
        <v>9.4393000000000005E-2</v>
      </c>
      <c r="F51" s="9">
        <v>1</v>
      </c>
      <c r="G51" s="9">
        <v>7</v>
      </c>
      <c r="H51" s="9">
        <v>25</v>
      </c>
      <c r="I51" s="9">
        <v>25</v>
      </c>
      <c r="X51" s="9">
        <v>5</v>
      </c>
      <c r="Y51" s="9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8" customFormat="1">
      <c r="A52" s="18" t="s">
        <v>180</v>
      </c>
      <c r="B52" s="19">
        <v>540</v>
      </c>
      <c r="C52" s="27">
        <v>284000</v>
      </c>
      <c r="D52" s="18">
        <v>1.8</v>
      </c>
      <c r="F52" s="18">
        <v>0.9</v>
      </c>
      <c r="G52" s="18">
        <v>7</v>
      </c>
      <c r="H52" s="18">
        <v>20</v>
      </c>
      <c r="I52" s="18">
        <v>20</v>
      </c>
      <c r="J52">
        <v>2</v>
      </c>
      <c r="K52">
        <v>0.92</v>
      </c>
      <c r="L52">
        <v>0.92</v>
      </c>
      <c r="M52" s="18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1"/>
      <c r="C53" s="21"/>
      <c r="G53" s="11"/>
    </row>
    <row r="54" spans="1:115">
      <c r="G54" s="11"/>
    </row>
    <row r="55" spans="1:115">
      <c r="G55" s="11"/>
    </row>
    <row r="56" spans="1:115">
      <c r="B56" s="11"/>
      <c r="G56" s="11"/>
    </row>
    <row r="57" spans="1:115">
      <c r="B57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grid</vt:lpstr>
      <vt:lpstr>flow</vt:lpstr>
      <vt:lpstr>reserve_type</vt:lpstr>
      <vt:lpstr>unittype</vt:lpstr>
      <vt:lpstr>explanation</vt:lpstr>
      <vt:lpstr>node</vt:lpstr>
      <vt:lpstr>node2020</vt:lpstr>
      <vt:lpstr>unit2020</vt:lpstr>
      <vt:lpstr>unit2030-none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2022-11-25T14:28:46Z</dcterms:modified>
</cp:coreProperties>
</file>