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F3CE916-3EDF-4D29-9D6F-23F2B6C926B1}" xr6:coauthVersionLast="47" xr6:coauthVersionMax="47" xr10:uidLastSave="{00000000-0000-0000-0000-000000000000}"/>
  <bookViews>
    <workbookView xWindow="-30900" yWindow="12795" windowWidth="29040" windowHeight="17640" tabRatio="971" firstSheet="4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groupedDecarbonizedNLCRMs!$A$1:$G$63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10" r:id="rId36"/>
    <pivotCache cacheId="14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42" l="1"/>
  <c r="C65" i="42" s="1"/>
  <c r="C66" i="42" s="1"/>
  <c r="C67" i="42" s="1"/>
  <c r="C68" i="42" s="1"/>
  <c r="C69" i="42" s="1"/>
  <c r="C13" i="42"/>
  <c r="C14" i="42"/>
  <c r="C15" i="42"/>
  <c r="C16" i="42"/>
  <c r="C17" i="42"/>
  <c r="C18" i="42"/>
  <c r="C19" i="42"/>
  <c r="C20" i="42"/>
  <c r="C21" i="42"/>
  <c r="C1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17" i="43"/>
  <c r="M21" i="42"/>
  <c r="M20" i="43"/>
  <c r="M20" i="42"/>
  <c r="M16" i="43"/>
  <c r="M21" i="43"/>
  <c r="M17" i="42"/>
  <c r="M16" i="42"/>
  <c r="N4" i="41"/>
  <c r="N7" i="41"/>
  <c r="N6" i="41"/>
  <c r="N3" i="41"/>
  <c r="N5" i="41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<sst xmlns="http://schemas.openxmlformats.org/spreadsheetml/2006/main" count="5928" uniqueCount="508">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</sst>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49.42704386574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5" maxValue="8"/>
    </cacheField>
    <cacheField name="Capacity" numFmtId="0">
      <sharedItems containsString="0" containsBlank="1" containsNumber="1" containsInteger="1" minValue="400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49.427179166669" createdVersion="8" refreshedVersion="8" minRefreshableVersion="3" recordCount="75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Nuclear"/>
        <s v="Solar PV large"/>
        <s v="Wind Offshore"/>
        <s v="Wind Onshore"/>
        <s v="Biofuel"/>
        <s v="Lithium ion battery 4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5000"/>
  </r>
  <r>
    <x v="0"/>
    <n v="6"/>
    <n v="5000"/>
  </r>
  <r>
    <x v="0"/>
    <n v="7"/>
    <n v="4000"/>
  </r>
  <r>
    <x v="0"/>
    <n v="8"/>
    <n v="4000"/>
  </r>
  <r>
    <x v="1"/>
    <n v="6"/>
    <n v="4000"/>
  </r>
  <r>
    <x v="2"/>
    <n v="5"/>
    <n v="70000"/>
  </r>
  <r>
    <x v="3"/>
    <n v="5"/>
    <n v="39000"/>
  </r>
  <r>
    <x v="4"/>
    <n v="5"/>
    <n v="12000"/>
  </r>
  <r>
    <x v="5"/>
    <n v="8"/>
    <n v="400"/>
  </r>
  <r>
    <x v="6"/>
    <n v="8"/>
    <n v="2000"/>
  </r>
  <r>
    <x v="7"/>
    <m/>
    <m/>
  </r>
  <r>
    <x v="7"/>
    <m/>
    <m/>
  </r>
  <r>
    <x v="7"/>
    <m/>
    <m/>
  </r>
  <r>
    <x v="7"/>
    <m/>
    <m/>
  </r>
  <r>
    <x v="7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n v="23"/>
    <n v="1000"/>
  </r>
  <r>
    <x v="0"/>
    <n v="20"/>
    <n v="1000"/>
  </r>
  <r>
    <x v="0"/>
    <n v="18"/>
    <n v="1000"/>
  </r>
  <r>
    <x v="0"/>
    <n v="16"/>
    <n v="1000"/>
  </r>
  <r>
    <x v="0"/>
    <n v="13"/>
    <n v="1000"/>
  </r>
  <r>
    <x v="0"/>
    <n v="10"/>
    <n v="1000"/>
  </r>
  <r>
    <x v="0"/>
    <n v="7"/>
    <n v="1000"/>
  </r>
  <r>
    <x v="0"/>
    <n v="5"/>
    <n v="1000"/>
  </r>
  <r>
    <x v="0"/>
    <n v="3"/>
    <n v="1000"/>
  </r>
  <r>
    <x v="1"/>
    <n v="2"/>
    <n v="1000"/>
  </r>
  <r>
    <x v="0"/>
    <n v="22"/>
    <n v="1000"/>
  </r>
  <r>
    <x v="0"/>
    <n v="19"/>
    <n v="1000"/>
  </r>
  <r>
    <x v="0"/>
    <n v="17"/>
    <n v="1000"/>
  </r>
  <r>
    <x v="0"/>
    <n v="15"/>
    <n v="1000"/>
  </r>
  <r>
    <x v="0"/>
    <n v="12"/>
    <n v="1000"/>
  </r>
  <r>
    <x v="0"/>
    <n v="9"/>
    <n v="1000"/>
  </r>
  <r>
    <x v="0"/>
    <n v="6"/>
    <n v="1000"/>
  </r>
  <r>
    <x v="0"/>
    <n v="4"/>
    <n v="1000"/>
  </r>
  <r>
    <x v="0"/>
    <n v="2"/>
    <n v="1000"/>
  </r>
  <r>
    <x v="1"/>
    <n v="1"/>
    <n v="1000"/>
  </r>
  <r>
    <x v="2"/>
    <n v="15"/>
    <n v="400"/>
  </r>
  <r>
    <x v="3"/>
    <n v="22"/>
    <n v="3000"/>
  </r>
  <r>
    <x v="3"/>
    <n v="23"/>
    <n v="3000"/>
  </r>
  <r>
    <x v="3"/>
    <n v="21"/>
    <n v="3000"/>
  </r>
  <r>
    <x v="3"/>
    <n v="19"/>
    <n v="3000"/>
  </r>
  <r>
    <x v="3"/>
    <n v="18"/>
    <n v="3000"/>
  </r>
  <r>
    <x v="3"/>
    <n v="17"/>
    <n v="3000"/>
  </r>
  <r>
    <x v="3"/>
    <n v="16"/>
    <n v="3000"/>
  </r>
  <r>
    <x v="3"/>
    <n v="15"/>
    <n v="3000"/>
  </r>
  <r>
    <x v="3"/>
    <n v="14"/>
    <n v="3000"/>
  </r>
  <r>
    <x v="3"/>
    <n v="13"/>
    <n v="3000"/>
  </r>
  <r>
    <x v="3"/>
    <n v="12"/>
    <n v="4000"/>
  </r>
  <r>
    <x v="3"/>
    <n v="11"/>
    <n v="4000"/>
  </r>
  <r>
    <x v="3"/>
    <n v="10"/>
    <n v="4000"/>
  </r>
  <r>
    <x v="3"/>
    <n v="9"/>
    <n v="4000"/>
  </r>
  <r>
    <x v="3"/>
    <n v="8"/>
    <n v="4000"/>
  </r>
  <r>
    <x v="3"/>
    <n v="7"/>
    <n v="4000"/>
  </r>
  <r>
    <x v="3"/>
    <n v="6"/>
    <n v="4000"/>
  </r>
  <r>
    <x v="3"/>
    <n v="5"/>
    <n v="4000"/>
  </r>
  <r>
    <x v="3"/>
    <n v="4"/>
    <n v="4000"/>
  </r>
  <r>
    <x v="3"/>
    <n v="3"/>
    <n v="4000"/>
  </r>
  <r>
    <x v="4"/>
    <n v="29"/>
    <n v="3000"/>
  </r>
  <r>
    <x v="4"/>
    <n v="26"/>
    <n v="3000"/>
  </r>
  <r>
    <x v="4"/>
    <n v="21"/>
    <n v="3000"/>
  </r>
  <r>
    <x v="4"/>
    <n v="18"/>
    <n v="3000"/>
  </r>
  <r>
    <x v="4"/>
    <n v="16"/>
    <n v="3000"/>
  </r>
  <r>
    <x v="4"/>
    <n v="14"/>
    <n v="3000"/>
  </r>
  <r>
    <x v="4"/>
    <n v="10"/>
    <n v="3000"/>
  </r>
  <r>
    <x v="4"/>
    <n v="8"/>
    <n v="3000"/>
  </r>
  <r>
    <x v="4"/>
    <n v="6"/>
    <n v="3000"/>
  </r>
  <r>
    <x v="4"/>
    <n v="4"/>
    <n v="3000"/>
  </r>
  <r>
    <x v="4"/>
    <n v="3"/>
    <n v="4000"/>
  </r>
  <r>
    <x v="4"/>
    <n v="2"/>
    <n v="4000"/>
  </r>
  <r>
    <x v="5"/>
    <n v="27"/>
    <n v="2400"/>
  </r>
  <r>
    <x v="5"/>
    <n v="22"/>
    <n v="2400"/>
  </r>
  <r>
    <x v="5"/>
    <n v="16"/>
    <n v="2400"/>
  </r>
  <r>
    <x v="5"/>
    <n v="7"/>
    <n v="2400"/>
  </r>
  <r>
    <x v="5"/>
    <n v="2"/>
    <n v="2400"/>
  </r>
  <r>
    <x v="6"/>
    <n v="1"/>
    <n v="1"/>
  </r>
  <r>
    <x v="7"/>
    <n v="24"/>
    <n v="1000"/>
  </r>
  <r>
    <x v="7"/>
    <n v="23"/>
    <n v="1000"/>
  </r>
  <r>
    <x v="7"/>
    <n v="21"/>
    <n v="1000"/>
  </r>
  <r>
    <x v="7"/>
    <n v="18"/>
    <n v="1000"/>
  </r>
  <r>
    <x v="7"/>
    <n v="15"/>
    <n v="1000"/>
  </r>
  <r>
    <x v="7"/>
    <n v="12"/>
    <n v="1000"/>
  </r>
  <r>
    <x v="7"/>
    <n v="9"/>
    <n v="1000"/>
  </r>
  <r>
    <x v="7"/>
    <n v="6"/>
    <n v="1000"/>
  </r>
  <r>
    <x v="7"/>
    <n v="3"/>
    <n v="1000"/>
  </r>
  <r>
    <x v="7"/>
    <n v="1"/>
    <n v="1000"/>
  </r>
  <r>
    <x v="8"/>
    <m/>
    <m/>
  </r>
  <r>
    <x v="8"/>
    <m/>
    <m/>
  </r>
  <r>
    <x v="8"/>
    <m/>
    <m/>
  </r>
  <r>
    <x v="8"/>
    <m/>
    <m/>
  </r>
  <r>
    <x v="8"/>
    <m/>
    <m/>
  </r>
  <r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0"/>
        <item m="1" x="11"/>
        <item x="2"/>
        <item x="3"/>
        <item x="4"/>
        <item x="5"/>
        <item x="8"/>
        <item m="1" x="9"/>
        <item x="7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0"/>
        <item m="1" x="11"/>
        <item x="2"/>
        <item x="3"/>
        <item x="4"/>
        <item x="5"/>
        <item x="8"/>
        <item m="1" x="9"/>
        <item x="7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75"/>
  <sheetViews>
    <sheetView showRuler="0" zoomScale="85" zoomScaleNormal="85" workbookViewId="0">
      <selection activeCell="M3" sqref="M3:N11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1000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 s="3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 s="33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 s="33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 s="33">
        <v>38000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 s="33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  <c r="N8" s="33"/>
    </row>
    <row r="9" spans="1:14" ht="16.149999999999999" customHeight="1">
      <c r="A9" s="1">
        <v>37</v>
      </c>
      <c r="B9" s="3" t="s">
        <v>492</v>
      </c>
      <c r="C9">
        <v>5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 s="33">
        <v>10000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 s="33">
        <v>2000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 s="33">
        <v>1</v>
      </c>
    </row>
    <row r="12" spans="1:14">
      <c r="A12" s="1">
        <v>40</v>
      </c>
      <c r="B12" t="s">
        <v>492</v>
      </c>
      <c r="C12">
        <f>C2-1</f>
        <v>22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 s="33">
        <v>150401</v>
      </c>
    </row>
    <row r="13" spans="1:14" ht="13.9" customHeight="1">
      <c r="A13" s="1">
        <v>41</v>
      </c>
      <c r="B13" t="s">
        <v>492</v>
      </c>
      <c r="C13">
        <f t="shared" ref="C13:C21" si="0">C3-1</f>
        <v>19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42</v>
      </c>
      <c r="B14" t="s">
        <v>492</v>
      </c>
      <c r="C14">
        <f t="shared" si="0"/>
        <v>17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t="s">
        <v>492</v>
      </c>
      <c r="C15">
        <f t="shared" si="0"/>
        <v>15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t="s">
        <v>492</v>
      </c>
      <c r="C16">
        <f t="shared" si="0"/>
        <v>12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19000</v>
      </c>
    </row>
    <row r="17" spans="1:13">
      <c r="A17" s="1">
        <v>45</v>
      </c>
      <c r="B17" t="s">
        <v>492</v>
      </c>
      <c r="C17">
        <f t="shared" si="0"/>
        <v>9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46</v>
      </c>
      <c r="B18" t="s">
        <v>492</v>
      </c>
      <c r="C18">
        <f t="shared" si="0"/>
        <v>6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47</v>
      </c>
      <c r="B19" t="s">
        <v>492</v>
      </c>
      <c r="C19">
        <f t="shared" si="0"/>
        <v>4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48</v>
      </c>
      <c r="B20" t="s">
        <v>492</v>
      </c>
      <c r="C20">
        <f t="shared" si="0"/>
        <v>2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49</v>
      </c>
      <c r="B21" t="s">
        <v>507</v>
      </c>
      <c r="C21">
        <f t="shared" si="0"/>
        <v>1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12</v>
      </c>
      <c r="C22">
        <v>15</v>
      </c>
      <c r="D22" s="4">
        <v>400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51</v>
      </c>
      <c r="B23" s="3" t="s">
        <v>481</v>
      </c>
      <c r="C23">
        <v>22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52</v>
      </c>
      <c r="B24" s="3" t="s">
        <v>481</v>
      </c>
      <c r="C24">
        <v>23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1"/>
        <v>40</v>
      </c>
    </row>
    <row r="25" spans="1:13">
      <c r="A25" s="1">
        <v>53</v>
      </c>
      <c r="B25" s="3" t="s">
        <v>481</v>
      </c>
      <c r="C25">
        <v>21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54</v>
      </c>
      <c r="B26" s="3" t="s">
        <v>481</v>
      </c>
      <c r="C26">
        <v>19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18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17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16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15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14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13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12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s="3" t="s">
        <v>481</v>
      </c>
      <c r="C34">
        <v>11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s="3" t="s">
        <v>481</v>
      </c>
      <c r="C35">
        <v>10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s="3" t="s">
        <v>481</v>
      </c>
      <c r="C36">
        <v>9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65</v>
      </c>
      <c r="B37" s="3" t="s">
        <v>481</v>
      </c>
      <c r="C37">
        <v>8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66</v>
      </c>
      <c r="B38" s="3" t="s">
        <v>481</v>
      </c>
      <c r="C38">
        <v>7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67</v>
      </c>
      <c r="B39" s="3" t="s">
        <v>481</v>
      </c>
      <c r="C39">
        <v>6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68</v>
      </c>
      <c r="B40" s="3" t="s">
        <v>481</v>
      </c>
      <c r="C40">
        <v>5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69</v>
      </c>
      <c r="B41" s="3" t="s">
        <v>481</v>
      </c>
      <c r="C41">
        <v>4</v>
      </c>
      <c r="D41" s="4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481</v>
      </c>
      <c r="C42">
        <v>3</v>
      </c>
      <c r="D42" s="4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29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26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21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18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75</v>
      </c>
      <c r="B47" t="s">
        <v>482</v>
      </c>
      <c r="C47">
        <v>16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76</v>
      </c>
      <c r="B48" t="s">
        <v>482</v>
      </c>
      <c r="C48">
        <v>14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77</v>
      </c>
      <c r="B49" t="s">
        <v>482</v>
      </c>
      <c r="C49">
        <v>10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482</v>
      </c>
      <c r="C50">
        <v>8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482</v>
      </c>
      <c r="C51">
        <v>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482</v>
      </c>
      <c r="C52">
        <v>4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482</v>
      </c>
      <c r="C53">
        <v>3</v>
      </c>
      <c r="D53">
        <v>4000</v>
      </c>
      <c r="E53" t="s">
        <v>38</v>
      </c>
      <c r="F53">
        <v>0</v>
      </c>
      <c r="G53">
        <v>0</v>
      </c>
    </row>
    <row r="54" spans="1:7" ht="12" customHeight="1">
      <c r="A54" s="1">
        <v>82</v>
      </c>
      <c r="B54" t="s">
        <v>482</v>
      </c>
      <c r="C54">
        <v>2</v>
      </c>
      <c r="D54">
        <v>4000</v>
      </c>
      <c r="E54" t="s">
        <v>38</v>
      </c>
      <c r="F54">
        <v>0</v>
      </c>
      <c r="G54">
        <v>0</v>
      </c>
    </row>
    <row r="55" spans="1:7">
      <c r="A55" s="1">
        <v>83</v>
      </c>
      <c r="B55" s="3" t="s">
        <v>486</v>
      </c>
      <c r="C55">
        <v>27</v>
      </c>
      <c r="D55" s="4">
        <v>2400</v>
      </c>
      <c r="E55" t="s">
        <v>38</v>
      </c>
      <c r="F55">
        <v>0</v>
      </c>
      <c r="G55">
        <v>0</v>
      </c>
    </row>
    <row r="56" spans="1:7">
      <c r="A56" s="1">
        <v>84</v>
      </c>
      <c r="B56" s="3" t="s">
        <v>486</v>
      </c>
      <c r="C56">
        <v>22</v>
      </c>
      <c r="D56" s="4">
        <v>2400</v>
      </c>
      <c r="E56" t="s">
        <v>38</v>
      </c>
      <c r="F56">
        <v>0</v>
      </c>
      <c r="G56">
        <v>0</v>
      </c>
    </row>
    <row r="57" spans="1:7">
      <c r="A57" s="1">
        <v>85</v>
      </c>
      <c r="B57" s="3" t="s">
        <v>486</v>
      </c>
      <c r="C57">
        <v>16</v>
      </c>
      <c r="D57" s="4">
        <v>2400</v>
      </c>
      <c r="E57" t="s">
        <v>38</v>
      </c>
      <c r="F57">
        <v>0</v>
      </c>
      <c r="G57">
        <v>0</v>
      </c>
    </row>
    <row r="58" spans="1:7">
      <c r="A58" s="1">
        <v>86</v>
      </c>
      <c r="B58" s="3" t="s">
        <v>486</v>
      </c>
      <c r="C58">
        <v>7</v>
      </c>
      <c r="D58" s="4">
        <v>2400</v>
      </c>
      <c r="E58" t="s">
        <v>38</v>
      </c>
      <c r="F58">
        <v>0</v>
      </c>
      <c r="G58">
        <v>0</v>
      </c>
    </row>
    <row r="59" spans="1:7">
      <c r="A59" s="1">
        <v>87</v>
      </c>
      <c r="B59" s="3" t="s">
        <v>486</v>
      </c>
      <c r="C59">
        <v>2</v>
      </c>
      <c r="D59">
        <v>2400</v>
      </c>
      <c r="E59" t="s">
        <v>38</v>
      </c>
      <c r="F59">
        <v>0</v>
      </c>
      <c r="G59">
        <v>0</v>
      </c>
    </row>
    <row r="60" spans="1:7">
      <c r="A60" s="1">
        <v>88</v>
      </c>
      <c r="B60" t="s">
        <v>485</v>
      </c>
      <c r="C60">
        <v>1</v>
      </c>
      <c r="D60" s="28">
        <v>1</v>
      </c>
      <c r="E60" t="s">
        <v>38</v>
      </c>
      <c r="F60">
        <v>0</v>
      </c>
      <c r="G60">
        <v>0</v>
      </c>
    </row>
    <row r="61" spans="1:7">
      <c r="A61" s="1">
        <v>89</v>
      </c>
      <c r="B61" t="s">
        <v>506</v>
      </c>
      <c r="C61">
        <v>24</v>
      </c>
      <c r="D61" s="28">
        <v>1000</v>
      </c>
      <c r="E61" t="s">
        <v>38</v>
      </c>
      <c r="F61">
        <v>0</v>
      </c>
      <c r="G61">
        <v>0.9</v>
      </c>
    </row>
    <row r="62" spans="1:7">
      <c r="A62" s="1">
        <v>90</v>
      </c>
      <c r="B62" t="s">
        <v>506</v>
      </c>
      <c r="C62">
        <v>23</v>
      </c>
      <c r="D62" s="28">
        <v>1000</v>
      </c>
      <c r="E62" t="s">
        <v>38</v>
      </c>
      <c r="F62">
        <v>0</v>
      </c>
      <c r="G62">
        <v>0.9</v>
      </c>
    </row>
    <row r="63" spans="1:7">
      <c r="A63" s="1">
        <v>91</v>
      </c>
      <c r="B63" t="s">
        <v>506</v>
      </c>
      <c r="C63">
        <v>21</v>
      </c>
      <c r="D63" s="28">
        <v>1000</v>
      </c>
      <c r="E63" t="s">
        <v>38</v>
      </c>
      <c r="F63">
        <v>0</v>
      </c>
      <c r="G63">
        <v>0.9</v>
      </c>
    </row>
    <row r="64" spans="1:7">
      <c r="A64" s="1">
        <v>92</v>
      </c>
      <c r="B64" t="s">
        <v>506</v>
      </c>
      <c r="C64">
        <f t="shared" ref="C64:C69" si="2">C63-3</f>
        <v>18</v>
      </c>
      <c r="D64" s="28">
        <v>1000</v>
      </c>
      <c r="E64" t="s">
        <v>38</v>
      </c>
      <c r="F64">
        <v>0</v>
      </c>
      <c r="G64">
        <v>0.9</v>
      </c>
    </row>
    <row r="65" spans="1:7">
      <c r="A65" s="1">
        <v>93</v>
      </c>
      <c r="B65" t="s">
        <v>506</v>
      </c>
      <c r="C65">
        <f t="shared" si="2"/>
        <v>15</v>
      </c>
      <c r="D65" s="28">
        <v>1000</v>
      </c>
      <c r="E65" t="s">
        <v>38</v>
      </c>
      <c r="F65">
        <v>0</v>
      </c>
      <c r="G65">
        <v>0.9</v>
      </c>
    </row>
    <row r="66" spans="1:7">
      <c r="A66" s="1">
        <v>94</v>
      </c>
      <c r="B66" t="s">
        <v>506</v>
      </c>
      <c r="C66">
        <f t="shared" si="2"/>
        <v>12</v>
      </c>
      <c r="D66" s="28">
        <v>1000</v>
      </c>
      <c r="E66" t="s">
        <v>38</v>
      </c>
      <c r="F66">
        <v>0</v>
      </c>
      <c r="G66">
        <v>0.9</v>
      </c>
    </row>
    <row r="67" spans="1:7">
      <c r="A67" s="1">
        <v>95</v>
      </c>
      <c r="B67" t="s">
        <v>506</v>
      </c>
      <c r="C67">
        <f t="shared" si="2"/>
        <v>9</v>
      </c>
      <c r="D67" s="28">
        <v>1000</v>
      </c>
      <c r="E67" t="s">
        <v>38</v>
      </c>
      <c r="F67">
        <v>0</v>
      </c>
      <c r="G67">
        <v>0.9</v>
      </c>
    </row>
    <row r="68" spans="1:7">
      <c r="A68" s="1">
        <v>96</v>
      </c>
      <c r="B68" t="s">
        <v>506</v>
      </c>
      <c r="C68">
        <f t="shared" si="2"/>
        <v>6</v>
      </c>
      <c r="D68" s="28">
        <v>1000</v>
      </c>
      <c r="E68" t="s">
        <v>38</v>
      </c>
      <c r="F68">
        <v>0</v>
      </c>
      <c r="G68">
        <v>0.9</v>
      </c>
    </row>
    <row r="69" spans="1:7">
      <c r="A69" s="1">
        <v>97</v>
      </c>
      <c r="B69" t="s">
        <v>506</v>
      </c>
      <c r="C69">
        <f t="shared" si="2"/>
        <v>3</v>
      </c>
      <c r="D69" s="28">
        <v>1000</v>
      </c>
      <c r="E69" t="s">
        <v>38</v>
      </c>
      <c r="F69">
        <v>0</v>
      </c>
      <c r="G69">
        <v>0.9</v>
      </c>
    </row>
    <row r="70" spans="1:7">
      <c r="A70" s="1">
        <v>98</v>
      </c>
      <c r="B70" t="s">
        <v>506</v>
      </c>
      <c r="C70">
        <v>1</v>
      </c>
      <c r="D70" s="28">
        <v>1000</v>
      </c>
      <c r="E70" t="s">
        <v>38</v>
      </c>
      <c r="F70">
        <v>0</v>
      </c>
      <c r="G70">
        <v>0.9</v>
      </c>
    </row>
    <row r="71" spans="1:7">
      <c r="D71" s="28"/>
    </row>
    <row r="73" spans="1:7">
      <c r="D73" s="28"/>
    </row>
    <row r="74" spans="1:7">
      <c r="D74" s="28"/>
    </row>
    <row r="75" spans="1:7">
      <c r="D75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 s="3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 s="33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 s="33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 s="33">
        <v>38000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 s="33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  <c r="N8" s="33"/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 s="33">
        <v>10000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 s="33">
        <v>2000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 s="33">
        <v>1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21</v>
      </c>
      <c r="N12" s="33">
        <v>150401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19000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tabSelected="1" zoomScale="115" zoomScaleNormal="115" workbookViewId="0">
      <selection activeCell="L18" sqref="L18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 s="33">
        <v>18000</v>
      </c>
      <c r="N3">
        <f>GETPIVOTDATA("Capacity",$L$2,"Technology","hydrogen OCGT")*0.9</f>
        <v>16200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 s="33">
        <v>70000</v>
      </c>
      <c r="N4">
        <f>GETPIVOTDATA("Capacity",$L$2,"Technology","hydrogen OCGT")*0.5</f>
        <v>9000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 s="33">
        <v>39000</v>
      </c>
      <c r="N5">
        <f>GETPIVOTDATA("Capacity",$L$2,"Technology","hydrogen OCGT")*0.1</f>
        <v>1800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486</v>
      </c>
      <c r="M6" s="33">
        <v>12000</v>
      </c>
      <c r="N6">
        <f>GETPIVOTDATA("Capacity",$L$2,"Technology","hydrogen OCGT")*0.13</f>
        <v>2340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506</v>
      </c>
      <c r="M7" s="33">
        <v>4000</v>
      </c>
      <c r="N7">
        <f>GETPIVOTDATA("Capacity",$L$2,"Technology","hydrogen OCGT")*0.9</f>
        <v>16200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 s="33">
        <v>400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 s="33">
        <v>2000</v>
      </c>
      <c r="N9">
        <f>SUM(N3:N7)</f>
        <v>45540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  <c r="M10" s="33"/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 s="33">
        <v>145400</v>
      </c>
    </row>
    <row r="12" spans="1:14">
      <c r="A12">
        <v>30</v>
      </c>
      <c r="B12" t="s">
        <v>506</v>
      </c>
      <c r="C12">
        <v>1</v>
      </c>
      <c r="D12">
        <v>6000</v>
      </c>
      <c r="E12" t="s">
        <v>38</v>
      </c>
      <c r="F12" t="s">
        <v>39</v>
      </c>
      <c r="G12">
        <v>0</v>
      </c>
      <c r="H12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M21" s="33"/>
      <c r="N21" s="3"/>
    </row>
    <row r="22" spans="12:14">
      <c r="L22" s="3"/>
      <c r="M22" s="33"/>
      <c r="N22" s="3"/>
    </row>
    <row r="23" spans="12:14">
      <c r="L23" s="3"/>
      <c r="M23" s="33"/>
      <c r="N23" s="3"/>
    </row>
    <row r="24" spans="12:14">
      <c r="L24" s="3"/>
      <c r="M24" s="33"/>
      <c r="N24" s="3"/>
    </row>
    <row r="25" spans="12:14">
      <c r="L25" s="3"/>
      <c r="M25" s="33"/>
      <c r="N25" s="3"/>
    </row>
    <row r="26" spans="12:14">
      <c r="L26" s="3"/>
      <c r="M26" s="33"/>
    </row>
    <row r="27" spans="12:14">
      <c r="L27" s="3"/>
      <c r="M27" s="33"/>
    </row>
    <row r="28" spans="12:14">
      <c r="L28" s="3"/>
      <c r="M28" s="33"/>
    </row>
    <row r="29" spans="12:14">
      <c r="L29" s="3"/>
      <c r="M29" s="3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2024-06-06T08:16:05Z</dcterms:modified>
</cp:coreProperties>
</file>