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toolbox-amiris-emlab\amiris_workflow\"/>
    </mc:Choice>
  </mc:AlternateContent>
  <xr:revisionPtr revIDLastSave="0" documentId="8_{0CCEC7D4-55CF-4501-808A-391D42589B24}" xr6:coauthVersionLast="47" xr6:coauthVersionMax="47" xr10:uidLastSave="{00000000-0000-0000-0000-000000000000}"/>
  <bookViews>
    <workbookView xWindow="-16485" yWindow="-16320" windowWidth="29040" windowHeight="15840" tabRatio="945" firstSheet="3" activeTab="13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storages" sheetId="8" r:id="rId8"/>
    <sheet name="Tabelle4" sheetId="9" state="hidden" r:id="rId9"/>
    <sheet name="electrolysers" sheetId="10" r:id="rId10"/>
    <sheet name="biogas" sheetId="11" r:id="rId11"/>
    <sheet name="load_shedding(2)" sheetId="13" r:id="rId12"/>
    <sheet name="biogas_full" sheetId="12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6" l="1"/>
  <c r="L3" i="6"/>
  <c r="L2" i="6"/>
  <c r="L1" i="6"/>
  <c r="B1" i="5"/>
  <c r="A1" i="5"/>
</calcChain>
</file>

<file path=xl/sharedStrings.xml><?xml version="1.0" encoding="utf-8"?>
<sst xmlns="http://schemas.openxmlformats.org/spreadsheetml/2006/main" count="362" uniqueCount="100">
  <si>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</si>
  <si>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</si>
  <si>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</si>
  <si>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</si>
  <si>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</si>
  <si>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</si>
  <si>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</si>
  <si>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</si>
  <si>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</si>
  <si>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</si>
  <si>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</si>
  <si>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</si>
  <si>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</si>
  <si>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</si>
  <si>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</si>
  <si>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</si>
  <si>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</si>
  <si>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</si>
  <si>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</si>
  <si>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</si>
  <si>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</si>
  <si>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</si>
  <si>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</si>
  <si>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</si>
  <si>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</si>
  <si>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</si>
  <si>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</si>
  <si>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</si>
  <si>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</si>
  <si>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</si>
  <si>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</si>
  <si>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</si>
  <si>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</si>
  <si>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</si>
  <si>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</si>
  <si>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</si>
  <si>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</si>
  <si>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</si>
  <si>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</si>
  <si>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</si>
  <si>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</si>
  <si>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</si>
  <si>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</si>
  <si>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</si>
  <si>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</si>
  <si>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</si>
  <si>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</si>
  <si>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</si>
  <si>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</si>
  <si>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</si>
  <si>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</si>
  <si>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</si>
  <si>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</si>
  <si>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</si>
  <si>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</si>
  <si>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</si>
  <si>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</si>
  <si>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</si>
  <si>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</si>
  <si>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</si>
  <si>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</si>
  <si>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</si>
  <si>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</si>
  <si>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</si>
  <si>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</si>
  <si>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</si>
  <si>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</si>
  <si>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</si>
  <si>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</si>
  <si>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</si>
  <si>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</si>
  <si>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OtherPV</t>
  </si>
  <si>
    <t>WindOff</t>
  </si>
  <si>
    <t>NONE</t>
  </si>
  <si>
    <t>-</t>
  </si>
  <si>
    <t>WindOn</t>
  </si>
  <si>
    <t>StorageType</t>
  </si>
  <si>
    <t>EnergyToPowerRatio</t>
  </si>
  <si>
    <t>ChargingEfficiency</t>
  </si>
  <si>
    <t>DischargingEfficiency</t>
  </si>
  <si>
    <t>InitialEnergyLevelInMWH</t>
  </si>
  <si>
    <t>STORAGE</t>
  </si>
  <si>
    <t>ElectrolyserType</t>
  </si>
  <si>
    <t>PeakConsumptionInMW</t>
  </si>
  <si>
    <t>ConversionFactor</t>
  </si>
  <si>
    <t>HydrogenProductionTargetInMWH</t>
  </si>
  <si>
    <t>ELECTROLYSIS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</si>
  <si>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</si>
  <si>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</si>
  <si>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</si>
  <si>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</si>
  <si>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</si>
  <si>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</si>
  <si>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</si>
  <si>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</si>
  <si>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</si>
  <si>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</si>
  <si>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amiris-config/data/load.csv</t>
  </si>
  <si>
    <t>StartTime</t>
  </si>
  <si>
    <t>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</si>
</sst>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top"/>
    </xf>
    <xf numFmtId="0" fontId="0" fillId="0" borderId="5" xfId="0" applyBorder="1"/>
    <xf numFmtId="1" fontId="0" fillId="0" borderId="5" xfId="0" applyNumberFormat="1" applyBorder="1"/>
    <xf numFmtId="0" fontId="6" fillId="0" borderId="6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defaultColWidth="10.81640625" defaultRowHeight="14.5" x14ac:dyDescent="0.35"/>
  <cols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3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"/>
  <sheetViews>
    <sheetView workbookViewId="0">
      <selection activeCell="F18" sqref="F18"/>
    </sheetView>
  </sheetViews>
  <sheetFormatPr defaultColWidth="10.90625" defaultRowHeight="14.5" x14ac:dyDescent="0.35"/>
  <cols>
    <col min="2" max="2" width="17.1796875" style="2" customWidth="1"/>
    <col min="3" max="3" width="15.7265625" style="2" bestFit="1" customWidth="1"/>
    <col min="4" max="4" width="23" style="2" bestFit="1" customWidth="1"/>
    <col min="5" max="5" width="17.453125" style="2" bestFit="1" customWidth="1"/>
    <col min="6" max="6" width="32.26953125" style="2" bestFit="1" customWidth="1"/>
  </cols>
  <sheetData>
    <row r="1" spans="1:6" x14ac:dyDescent="0.35">
      <c r="B1" s="4" t="s">
        <v>59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35">
      <c r="A2" s="8">
        <v>0</v>
      </c>
      <c r="B2">
        <v>99999999999</v>
      </c>
      <c r="C2" s="9" t="s">
        <v>86</v>
      </c>
      <c r="D2" s="10">
        <v>30000</v>
      </c>
      <c r="E2" s="9">
        <v>0.74</v>
      </c>
      <c r="F2" s="10">
        <v>10000000</v>
      </c>
    </row>
  </sheetData>
  <pageMargins left="0.7" right="0.7" top="0.78740157499999996" bottom="0.78740157499999996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1"/>
  <sheetViews>
    <sheetView workbookViewId="0"/>
  </sheetViews>
  <sheetFormatPr defaultRowHeight="14.5" x14ac:dyDescent="0.35"/>
  <sheetData>
    <row r="1" spans="2:9" x14ac:dyDescent="0.35">
      <c r="B1" s="11" t="s">
        <v>59</v>
      </c>
      <c r="C1" s="11" t="s">
        <v>64</v>
      </c>
      <c r="D1" s="11" t="s">
        <v>61</v>
      </c>
      <c r="E1" s="11" t="s">
        <v>66</v>
      </c>
      <c r="F1" s="11" t="s">
        <v>67</v>
      </c>
      <c r="G1" s="11" t="s">
        <v>68</v>
      </c>
      <c r="H1" s="11" t="s">
        <v>69</v>
      </c>
      <c r="I1" s="11" t="s">
        <v>70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"/>
  <sheetViews>
    <sheetView workbookViewId="0">
      <selection activeCell="C31" sqref="C31"/>
    </sheetView>
  </sheetViews>
  <sheetFormatPr defaultColWidth="10.90625" defaultRowHeight="14.5" x14ac:dyDescent="0.35"/>
  <cols>
    <col min="1" max="1" width="22.7265625" style="2" bestFit="1" customWidth="1"/>
    <col min="2" max="2" width="20.1796875" style="2" bestFit="1" customWidth="1"/>
    <col min="3" max="3" width="82.453125" style="2" customWidth="1"/>
  </cols>
  <sheetData>
    <row r="1" spans="1:3" ht="15.75" customHeight="1" thickBot="1" x14ac:dyDescent="0.4">
      <c r="A1" s="6" t="s">
        <v>87</v>
      </c>
      <c r="B1" s="6" t="s">
        <v>88</v>
      </c>
      <c r="C1" s="6" t="s">
        <v>89</v>
      </c>
    </row>
    <row r="2" spans="1:3" ht="15.75" customHeight="1" thickBot="1" x14ac:dyDescent="0.4">
      <c r="A2" s="7" t="s">
        <v>90</v>
      </c>
      <c r="B2" s="7">
        <v>3000</v>
      </c>
      <c r="C2" s="7" t="s">
        <v>91</v>
      </c>
    </row>
    <row r="3" spans="1:3" ht="15.75" customHeight="1" thickBot="1" x14ac:dyDescent="0.4">
      <c r="A3" s="7" t="s">
        <v>90</v>
      </c>
      <c r="B3" s="7">
        <v>300</v>
      </c>
      <c r="C3" s="7" t="s">
        <v>92</v>
      </c>
    </row>
    <row r="4" spans="1:3" ht="15.75" customHeight="1" thickBot="1" x14ac:dyDescent="0.4">
      <c r="A4" s="7" t="s">
        <v>90</v>
      </c>
      <c r="B4" s="7">
        <v>300.7</v>
      </c>
      <c r="C4" s="7" t="s">
        <v>93</v>
      </c>
    </row>
    <row r="5" spans="1:3" ht="15.75" customHeight="1" thickBot="1" x14ac:dyDescent="0.4">
      <c r="A5" s="7" t="s">
        <v>90</v>
      </c>
      <c r="B5" s="7">
        <v>447.1</v>
      </c>
      <c r="C5" s="7" t="s">
        <v>94</v>
      </c>
    </row>
    <row r="6" spans="1:3" ht="15.75" customHeight="1" thickBot="1" x14ac:dyDescent="0.4">
      <c r="A6" s="7" t="s">
        <v>90</v>
      </c>
      <c r="B6" s="7">
        <v>607.5</v>
      </c>
      <c r="C6" s="7" t="s">
        <v>95</v>
      </c>
    </row>
    <row r="7" spans="1:3" ht="15.75" customHeight="1" thickBot="1" x14ac:dyDescent="0.4">
      <c r="A7" s="7" t="s">
        <v>90</v>
      </c>
      <c r="B7" s="7">
        <v>1151.9000000000001</v>
      </c>
      <c r="C7" s="7" t="s">
        <v>96</v>
      </c>
    </row>
  </sheetData>
  <pageMargins left="0.7" right="0.7" top="0.78740157499999996" bottom="0.78740157499999996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L39" sqref="L39"/>
    </sheetView>
  </sheetViews>
  <sheetFormatPr defaultColWidth="9.1796875" defaultRowHeight="14.5" x14ac:dyDescent="0.35"/>
  <sheetData>
    <row r="1" spans="1:9" x14ac:dyDescent="0.35">
      <c r="B1" s="4" t="s">
        <v>59</v>
      </c>
      <c r="C1" s="4" t="s">
        <v>64</v>
      </c>
      <c r="D1" s="4" t="s">
        <v>61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</row>
    <row r="2" spans="1:9" x14ac:dyDescent="0.35">
      <c r="A2" s="4">
        <v>0</v>
      </c>
    </row>
    <row r="3" spans="1:9" x14ac:dyDescent="0.35">
      <c r="A3" s="4">
        <v>1</v>
      </c>
    </row>
    <row r="4" spans="1:9" x14ac:dyDescent="0.35">
      <c r="A4" s="4">
        <v>2</v>
      </c>
    </row>
    <row r="5" spans="1:9" x14ac:dyDescent="0.35">
      <c r="A5" s="4">
        <v>3</v>
      </c>
    </row>
    <row r="6" spans="1:9" x14ac:dyDescent="0.35">
      <c r="A6" s="4">
        <v>4</v>
      </c>
    </row>
    <row r="7" spans="1:9" x14ac:dyDescent="0.35">
      <c r="A7" s="4">
        <v>5</v>
      </c>
    </row>
    <row r="8" spans="1:9" x14ac:dyDescent="0.35">
      <c r="A8" s="4">
        <v>6</v>
      </c>
    </row>
    <row r="9" spans="1:9" x14ac:dyDescent="0.35">
      <c r="A9" s="4">
        <v>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tabSelected="1" workbookViewId="0">
      <selection activeCell="B2" sqref="B2"/>
    </sheetView>
  </sheetViews>
  <sheetFormatPr defaultRowHeight="14.5" x14ac:dyDescent="0.35"/>
  <cols>
    <col min="1" max="3" width="46.54296875" style="2" customWidth="1"/>
  </cols>
  <sheetData>
    <row r="1" spans="1:3" ht="28.5" customHeight="1" thickBot="1" x14ac:dyDescent="0.4">
      <c r="A1" s="6" t="s">
        <v>87</v>
      </c>
      <c r="B1" s="6" t="s">
        <v>88</v>
      </c>
      <c r="C1" s="6" t="s">
        <v>89</v>
      </c>
    </row>
    <row r="2" spans="1:3" ht="24" customHeight="1" thickBot="1" x14ac:dyDescent="0.4">
      <c r="A2" s="7" t="s">
        <v>90</v>
      </c>
      <c r="B2" s="7">
        <v>3000</v>
      </c>
      <c r="C2" s="7" t="s">
        <v>97</v>
      </c>
    </row>
    <row r="3" spans="1:3" ht="15" customHeight="1" thickBot="1" x14ac:dyDescent="0.4">
      <c r="A3" s="7"/>
      <c r="B3" s="7"/>
      <c r="C3" s="7"/>
    </row>
    <row r="4" spans="1:3" ht="15" customHeight="1" thickBot="1" x14ac:dyDescent="0.4">
      <c r="A4" s="7"/>
      <c r="B4" s="7"/>
      <c r="C4" s="7"/>
    </row>
    <row r="5" spans="1:3" ht="15" customHeight="1" thickBot="1" x14ac:dyDescent="0.4">
      <c r="A5" s="7"/>
      <c r="B5" s="7"/>
      <c r="C5" s="7"/>
    </row>
    <row r="6" spans="1:3" ht="15" customHeight="1" thickBot="1" x14ac:dyDescent="0.4">
      <c r="A6" s="7"/>
      <c r="B6" s="7"/>
      <c r="C6" s="7"/>
    </row>
    <row r="7" spans="1:3" ht="15" customHeight="1" thickBot="1" x14ac:dyDescent="0.4">
      <c r="A7" s="7"/>
      <c r="B7" s="7"/>
      <c r="C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/>
  </sheetViews>
  <sheetFormatPr defaultRowHeight="14.5" x14ac:dyDescent="0.35"/>
  <sheetData>
    <row r="1" spans="1:2" x14ac:dyDescent="0.35">
      <c r="B1" s="11">
        <v>0</v>
      </c>
    </row>
    <row r="2" spans="1:2" x14ac:dyDescent="0.35">
      <c r="A2" s="11" t="s">
        <v>98</v>
      </c>
      <c r="B2" s="12">
        <v>56249.998611111107</v>
      </c>
    </row>
    <row r="3" spans="1:2" x14ac:dyDescent="0.35">
      <c r="A3" s="11" t="s">
        <v>99</v>
      </c>
      <c r="B3" s="12">
        <v>56613.998611111107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defaultColWidth="10.81640625" defaultRowHeight="14.5" x14ac:dyDescent="0.35"/>
  <cols>
    <col min="1" max="1" width="13.453125" style="2" bestFit="1" customWidth="1"/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workbookViewId="0"/>
  </sheetViews>
  <sheetFormatPr defaultRowHeight="14.5" x14ac:dyDescent="0.35"/>
  <sheetData>
    <row r="1" spans="1:11" x14ac:dyDescent="0.35">
      <c r="B1" s="11" t="s">
        <v>48</v>
      </c>
      <c r="C1" s="11" t="s">
        <v>49</v>
      </c>
      <c r="D1" s="11" t="s">
        <v>50</v>
      </c>
      <c r="E1" s="11" t="s">
        <v>51</v>
      </c>
      <c r="F1" s="11" t="s">
        <v>52</v>
      </c>
      <c r="G1" s="11" t="s">
        <v>53</v>
      </c>
      <c r="H1" s="11" t="s">
        <v>54</v>
      </c>
      <c r="I1" s="11" t="s">
        <v>55</v>
      </c>
      <c r="J1" s="11" t="s">
        <v>56</v>
      </c>
      <c r="K1" s="11" t="s">
        <v>57</v>
      </c>
    </row>
    <row r="2" spans="1:11" x14ac:dyDescent="0.35">
      <c r="A2" s="11">
        <v>0</v>
      </c>
      <c r="B2" t="s">
        <v>14</v>
      </c>
      <c r="C2">
        <v>0</v>
      </c>
    </row>
    <row r="3" spans="1:11" x14ac:dyDescent="0.35">
      <c r="A3" s="11">
        <v>1</v>
      </c>
      <c r="B3" t="s">
        <v>58</v>
      </c>
      <c r="D3">
        <v>6.7320000000399887</v>
      </c>
      <c r="E3">
        <v>79.690000000001419</v>
      </c>
      <c r="F3">
        <v>64.999999999970896</v>
      </c>
      <c r="G3">
        <v>6.4799999999999969</v>
      </c>
      <c r="H3">
        <v>64.999999999592546</v>
      </c>
      <c r="I3">
        <v>1.6899999999999991</v>
      </c>
      <c r="J3">
        <v>7.4999999999999947</v>
      </c>
      <c r="K3">
        <v>44.999999999999972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/>
  </sheetViews>
  <sheetFormatPr defaultRowHeight="14.5" x14ac:dyDescent="0.35"/>
  <sheetData>
    <row r="1" spans="1:7" x14ac:dyDescent="0.35">
      <c r="B1" s="11" t="s">
        <v>59</v>
      </c>
      <c r="C1" s="11" t="s">
        <v>60</v>
      </c>
      <c r="D1" s="11" t="s">
        <v>61</v>
      </c>
      <c r="E1" s="11" t="s">
        <v>62</v>
      </c>
      <c r="F1" s="11" t="s">
        <v>63</v>
      </c>
      <c r="G1" s="11" t="s">
        <v>64</v>
      </c>
    </row>
    <row r="2" spans="1:7" x14ac:dyDescent="0.35">
      <c r="A2" s="11">
        <v>16</v>
      </c>
      <c r="B2">
        <v>20323300036</v>
      </c>
      <c r="C2" t="s">
        <v>54</v>
      </c>
      <c r="D2">
        <v>1.5</v>
      </c>
      <c r="E2">
        <v>0.40600000000000003</v>
      </c>
      <c r="F2">
        <v>1700</v>
      </c>
      <c r="G2">
        <v>1700</v>
      </c>
    </row>
    <row r="3" spans="1:7" x14ac:dyDescent="0.35">
      <c r="A3" s="11">
        <v>19</v>
      </c>
      <c r="B3">
        <v>20293300037</v>
      </c>
      <c r="C3" t="s">
        <v>54</v>
      </c>
      <c r="D3">
        <v>1.5</v>
      </c>
      <c r="E3">
        <v>0.40699999999999997</v>
      </c>
      <c r="F3">
        <v>1750</v>
      </c>
      <c r="G3">
        <v>1750</v>
      </c>
    </row>
    <row r="4" spans="1:7" x14ac:dyDescent="0.35">
      <c r="A4" s="11">
        <v>1</v>
      </c>
      <c r="B4">
        <v>20493300031</v>
      </c>
      <c r="C4" t="s">
        <v>54</v>
      </c>
      <c r="D4">
        <v>1.5</v>
      </c>
      <c r="E4">
        <v>0.4</v>
      </c>
      <c r="F4">
        <v>1800</v>
      </c>
      <c r="G4">
        <v>1800</v>
      </c>
    </row>
    <row r="5" spans="1:7" x14ac:dyDescent="0.35">
      <c r="A5" s="11">
        <v>4</v>
      </c>
      <c r="B5">
        <v>20473300032</v>
      </c>
      <c r="C5" t="s">
        <v>54</v>
      </c>
      <c r="D5">
        <v>1.5</v>
      </c>
      <c r="E5">
        <v>0.40100000000000002</v>
      </c>
      <c r="F5">
        <v>1800</v>
      </c>
      <c r="G5">
        <v>1800</v>
      </c>
    </row>
    <row r="6" spans="1:7" x14ac:dyDescent="0.35">
      <c r="A6" s="11">
        <v>8</v>
      </c>
      <c r="B6">
        <v>20413300033</v>
      </c>
      <c r="C6" t="s">
        <v>54</v>
      </c>
      <c r="D6">
        <v>1.5</v>
      </c>
      <c r="E6">
        <v>0.40300000000000002</v>
      </c>
      <c r="F6">
        <v>1850</v>
      </c>
      <c r="G6">
        <v>1850</v>
      </c>
    </row>
    <row r="7" spans="1:7" x14ac:dyDescent="0.35">
      <c r="A7" s="11">
        <v>17</v>
      </c>
      <c r="B7">
        <v>20323300038</v>
      </c>
      <c r="C7" t="s">
        <v>54</v>
      </c>
      <c r="D7">
        <v>1.5</v>
      </c>
      <c r="E7">
        <v>0.40799999999999997</v>
      </c>
      <c r="F7">
        <v>1880</v>
      </c>
      <c r="G7">
        <v>1880</v>
      </c>
    </row>
    <row r="8" spans="1:7" x14ac:dyDescent="0.35">
      <c r="A8" s="11">
        <v>12</v>
      </c>
      <c r="B8">
        <v>20383300034</v>
      </c>
      <c r="C8" t="s">
        <v>54</v>
      </c>
      <c r="D8">
        <v>1.5</v>
      </c>
      <c r="E8">
        <v>0.40400000000000003</v>
      </c>
      <c r="F8">
        <v>1900</v>
      </c>
      <c r="G8">
        <v>1900</v>
      </c>
    </row>
    <row r="9" spans="1:7" x14ac:dyDescent="0.35">
      <c r="A9" s="11">
        <v>14</v>
      </c>
      <c r="B9">
        <v>20353300035</v>
      </c>
      <c r="C9" t="s">
        <v>54</v>
      </c>
      <c r="D9">
        <v>1.5</v>
      </c>
      <c r="E9">
        <v>0.40500000000000003</v>
      </c>
      <c r="F9">
        <v>1950</v>
      </c>
      <c r="G9">
        <v>1950</v>
      </c>
    </row>
    <row r="10" spans="1:7" x14ac:dyDescent="0.35">
      <c r="A10" s="11">
        <v>6</v>
      </c>
      <c r="B10">
        <v>20450100076</v>
      </c>
      <c r="C10" t="s">
        <v>57</v>
      </c>
      <c r="D10">
        <v>2</v>
      </c>
      <c r="E10">
        <v>0.42</v>
      </c>
      <c r="F10">
        <v>2900</v>
      </c>
      <c r="G10">
        <v>2900</v>
      </c>
    </row>
    <row r="11" spans="1:7" x14ac:dyDescent="0.35">
      <c r="A11" s="11">
        <v>10</v>
      </c>
      <c r="B11">
        <v>20400100075</v>
      </c>
      <c r="C11" t="s">
        <v>57</v>
      </c>
      <c r="D11">
        <v>2</v>
      </c>
      <c r="E11">
        <v>0.42</v>
      </c>
      <c r="F11">
        <v>3000</v>
      </c>
      <c r="G11">
        <v>3000</v>
      </c>
    </row>
    <row r="12" spans="1:7" x14ac:dyDescent="0.35">
      <c r="A12" s="11">
        <v>2</v>
      </c>
      <c r="B12">
        <v>20490100077</v>
      </c>
      <c r="C12" t="s">
        <v>57</v>
      </c>
      <c r="D12">
        <v>2</v>
      </c>
      <c r="E12">
        <v>0.42</v>
      </c>
      <c r="F12">
        <v>3100</v>
      </c>
      <c r="G12">
        <v>3100</v>
      </c>
    </row>
    <row r="13" spans="1:7" x14ac:dyDescent="0.35">
      <c r="A13" s="11">
        <v>5</v>
      </c>
      <c r="B13">
        <v>20453400030</v>
      </c>
      <c r="C13" t="s">
        <v>54</v>
      </c>
      <c r="D13">
        <v>2.7</v>
      </c>
      <c r="E13">
        <v>0.8</v>
      </c>
      <c r="F13">
        <v>4000</v>
      </c>
      <c r="G13">
        <v>4000</v>
      </c>
    </row>
    <row r="14" spans="1:7" x14ac:dyDescent="0.35">
      <c r="A14" s="11">
        <v>9</v>
      </c>
      <c r="B14">
        <v>20403400029</v>
      </c>
      <c r="C14" t="s">
        <v>54</v>
      </c>
      <c r="D14">
        <v>2.7</v>
      </c>
      <c r="E14">
        <v>0.79</v>
      </c>
      <c r="F14">
        <v>4000</v>
      </c>
      <c r="G14">
        <v>4000</v>
      </c>
    </row>
    <row r="15" spans="1:7" x14ac:dyDescent="0.35">
      <c r="A15" s="11">
        <v>20</v>
      </c>
      <c r="B15">
        <v>20273500028</v>
      </c>
      <c r="C15" t="s">
        <v>54</v>
      </c>
      <c r="D15">
        <v>2.7</v>
      </c>
      <c r="E15">
        <v>0.6</v>
      </c>
      <c r="F15">
        <v>5100</v>
      </c>
      <c r="G15">
        <v>5100</v>
      </c>
    </row>
    <row r="16" spans="1:7" x14ac:dyDescent="0.35">
      <c r="A16" s="11">
        <v>15</v>
      </c>
      <c r="B16">
        <v>20323500026</v>
      </c>
      <c r="C16" t="s">
        <v>54</v>
      </c>
      <c r="D16">
        <v>2.7</v>
      </c>
      <c r="E16">
        <v>0.60199999999999998</v>
      </c>
      <c r="F16">
        <v>5250</v>
      </c>
      <c r="G16">
        <v>5250</v>
      </c>
    </row>
    <row r="17" spans="1:7" x14ac:dyDescent="0.35">
      <c r="A17" s="11">
        <v>3</v>
      </c>
      <c r="B17">
        <v>20473500022</v>
      </c>
      <c r="C17" t="s">
        <v>54</v>
      </c>
      <c r="D17">
        <v>2.7</v>
      </c>
      <c r="E17">
        <v>0.60899999999999999</v>
      </c>
      <c r="F17">
        <v>5400</v>
      </c>
      <c r="G17">
        <v>5400</v>
      </c>
    </row>
    <row r="18" spans="1:7" x14ac:dyDescent="0.35">
      <c r="A18" s="11">
        <v>0</v>
      </c>
      <c r="B18">
        <v>20493500021</v>
      </c>
      <c r="C18" t="s">
        <v>54</v>
      </c>
      <c r="D18">
        <v>2.7</v>
      </c>
      <c r="E18">
        <v>0.61</v>
      </c>
      <c r="F18">
        <v>5400</v>
      </c>
      <c r="G18">
        <v>5400</v>
      </c>
    </row>
    <row r="19" spans="1:7" x14ac:dyDescent="0.35">
      <c r="A19" s="11">
        <v>7</v>
      </c>
      <c r="B19">
        <v>20413500023</v>
      </c>
      <c r="C19" t="s">
        <v>54</v>
      </c>
      <c r="D19">
        <v>2.7</v>
      </c>
      <c r="E19">
        <v>0.60699999999999998</v>
      </c>
      <c r="F19">
        <v>5550</v>
      </c>
      <c r="G19">
        <v>5550</v>
      </c>
    </row>
    <row r="20" spans="1:7" x14ac:dyDescent="0.35">
      <c r="A20" s="11">
        <v>18</v>
      </c>
      <c r="B20">
        <v>20293500027</v>
      </c>
      <c r="C20" t="s">
        <v>54</v>
      </c>
      <c r="D20">
        <v>2.7</v>
      </c>
      <c r="E20">
        <v>0.60099999999999998</v>
      </c>
      <c r="F20">
        <v>5640</v>
      </c>
      <c r="G20">
        <v>5640</v>
      </c>
    </row>
    <row r="21" spans="1:7" x14ac:dyDescent="0.35">
      <c r="A21" s="11">
        <v>11</v>
      </c>
      <c r="B21">
        <v>20383500024</v>
      </c>
      <c r="C21" t="s">
        <v>54</v>
      </c>
      <c r="D21">
        <v>2.7</v>
      </c>
      <c r="E21">
        <v>0.60599999999999998</v>
      </c>
      <c r="F21">
        <v>5700</v>
      </c>
      <c r="G21">
        <v>5700</v>
      </c>
    </row>
    <row r="22" spans="1:7" x14ac:dyDescent="0.35">
      <c r="A22" s="11">
        <v>13</v>
      </c>
      <c r="B22">
        <v>20353500025</v>
      </c>
      <c r="C22" t="s">
        <v>54</v>
      </c>
      <c r="D22">
        <v>2.7</v>
      </c>
      <c r="E22">
        <v>0.60499999999999998</v>
      </c>
      <c r="F22">
        <v>5850</v>
      </c>
      <c r="G22">
        <v>5850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G38" sqref="G38"/>
    </sheetView>
  </sheetViews>
  <sheetFormatPr defaultColWidth="9.1796875" defaultRowHeight="14.5" x14ac:dyDescent="0.35"/>
  <cols>
    <col min="1" max="1" width="20.453125" style="2" customWidth="1"/>
  </cols>
  <sheetData>
    <row r="1" spans="1:3" x14ac:dyDescent="0.35">
      <c r="A1">
        <f>SUM(conventionals!G:G,renewables_full!C:C,biogas_full!C:C)</f>
        <v>75520</v>
      </c>
      <c r="B1">
        <f>A1/1000</f>
        <v>75.52</v>
      </c>
      <c r="C1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0"/>
  <sheetViews>
    <sheetView workbookViewId="0">
      <selection activeCell="M36" sqref="M36"/>
    </sheetView>
  </sheetViews>
  <sheetFormatPr defaultColWidth="9.1796875" defaultRowHeight="14.5" x14ac:dyDescent="0.35"/>
  <cols>
    <col min="2" max="2" width="14" style="2" bestFit="1" customWidth="1"/>
  </cols>
  <sheetData>
    <row r="1" spans="1:12" x14ac:dyDescent="0.35">
      <c r="B1" s="4" t="s">
        <v>59</v>
      </c>
      <c r="C1" s="4" t="s">
        <v>64</v>
      </c>
      <c r="D1" s="4" t="s">
        <v>61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  <c r="K1" s="5" t="s">
        <v>71</v>
      </c>
      <c r="L1">
        <f>SUMIF(E2:E60,"OtherPV",C2:C60)</f>
        <v>0</v>
      </c>
    </row>
    <row r="2" spans="1:12" x14ac:dyDescent="0.35">
      <c r="A2" s="4">
        <v>0</v>
      </c>
      <c r="K2" s="1"/>
      <c r="L2">
        <f>SUMIF(E2:E60,"WindOn",C2:C60)</f>
        <v>0</v>
      </c>
    </row>
    <row r="3" spans="1:12" x14ac:dyDescent="0.35">
      <c r="A3" s="4">
        <v>1</v>
      </c>
      <c r="K3" s="1"/>
      <c r="L3">
        <f>SUMIF(E2:E60,"WindOff",C2:C60)</f>
        <v>0</v>
      </c>
    </row>
    <row r="4" spans="1:12" x14ac:dyDescent="0.35">
      <c r="A4" s="4">
        <v>2</v>
      </c>
      <c r="K4" s="1"/>
      <c r="L4">
        <f>SUMIF(E2:E60,"RunOfRiver",C2:C60)</f>
        <v>0</v>
      </c>
    </row>
    <row r="5" spans="1:12" x14ac:dyDescent="0.35">
      <c r="A5" s="4">
        <v>3</v>
      </c>
    </row>
    <row r="6" spans="1:12" x14ac:dyDescent="0.35">
      <c r="A6" s="4">
        <v>4</v>
      </c>
    </row>
    <row r="7" spans="1:12" x14ac:dyDescent="0.35">
      <c r="A7" s="4">
        <v>5</v>
      </c>
    </row>
    <row r="8" spans="1:12" x14ac:dyDescent="0.35">
      <c r="A8" s="4">
        <v>6</v>
      </c>
    </row>
    <row r="9" spans="1:12" x14ac:dyDescent="0.35">
      <c r="A9" s="4">
        <v>7</v>
      </c>
    </row>
    <row r="10" spans="1:12" x14ac:dyDescent="0.35">
      <c r="A10" s="4">
        <v>8</v>
      </c>
    </row>
    <row r="11" spans="1:12" x14ac:dyDescent="0.35">
      <c r="A11" s="4">
        <v>9</v>
      </c>
    </row>
    <row r="12" spans="1:12" x14ac:dyDescent="0.35">
      <c r="A12" s="4">
        <v>10</v>
      </c>
    </row>
    <row r="13" spans="1:12" x14ac:dyDescent="0.35">
      <c r="A13" s="4">
        <v>11</v>
      </c>
    </row>
    <row r="14" spans="1:12" x14ac:dyDescent="0.35">
      <c r="A14" s="4">
        <v>12</v>
      </c>
    </row>
    <row r="15" spans="1:12" x14ac:dyDescent="0.35">
      <c r="A15" s="4">
        <v>13</v>
      </c>
    </row>
    <row r="16" spans="1:12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1" x14ac:dyDescent="0.35">
      <c r="A33" s="4">
        <v>31</v>
      </c>
    </row>
    <row r="34" spans="1:1" x14ac:dyDescent="0.35">
      <c r="A34" s="4">
        <v>32</v>
      </c>
    </row>
    <row r="35" spans="1:1" x14ac:dyDescent="0.35">
      <c r="A35" s="4">
        <v>33</v>
      </c>
    </row>
    <row r="36" spans="1:1" x14ac:dyDescent="0.35">
      <c r="A36" s="4">
        <v>34</v>
      </c>
    </row>
    <row r="37" spans="1:1" x14ac:dyDescent="0.35">
      <c r="A37" s="4">
        <v>35</v>
      </c>
    </row>
    <row r="38" spans="1:1" x14ac:dyDescent="0.35">
      <c r="A38" s="4">
        <v>36</v>
      </c>
    </row>
    <row r="39" spans="1:1" x14ac:dyDescent="0.35">
      <c r="A39" s="4">
        <v>37</v>
      </c>
    </row>
    <row r="40" spans="1:1" x14ac:dyDescent="0.35">
      <c r="A40" s="4">
        <v>38</v>
      </c>
    </row>
    <row r="41" spans="1:1" x14ac:dyDescent="0.35">
      <c r="A41" s="4">
        <v>39</v>
      </c>
    </row>
    <row r="42" spans="1:1" x14ac:dyDescent="0.35">
      <c r="A42" s="4">
        <v>40</v>
      </c>
    </row>
    <row r="43" spans="1:1" x14ac:dyDescent="0.35">
      <c r="A43" s="4">
        <v>41</v>
      </c>
    </row>
    <row r="44" spans="1:1" x14ac:dyDescent="0.35">
      <c r="A44" s="4">
        <v>42</v>
      </c>
    </row>
    <row r="45" spans="1:1" x14ac:dyDescent="0.35">
      <c r="A45" s="4">
        <v>43</v>
      </c>
    </row>
    <row r="46" spans="1:1" x14ac:dyDescent="0.35">
      <c r="A46" s="4">
        <v>44</v>
      </c>
    </row>
    <row r="47" spans="1:1" x14ac:dyDescent="0.35">
      <c r="A47" s="4">
        <v>45</v>
      </c>
    </row>
    <row r="48" spans="1:1" x14ac:dyDescent="0.35">
      <c r="A48" s="4">
        <v>46</v>
      </c>
    </row>
    <row r="49" spans="1:1" x14ac:dyDescent="0.35">
      <c r="A49" s="4">
        <v>47</v>
      </c>
    </row>
    <row r="50" spans="1:1" x14ac:dyDescent="0.35">
      <c r="A50" s="4">
        <v>48</v>
      </c>
    </row>
    <row r="51" spans="1:1" x14ac:dyDescent="0.35">
      <c r="A51" s="4">
        <v>49</v>
      </c>
    </row>
    <row r="52" spans="1:1" x14ac:dyDescent="0.35">
      <c r="A52" s="4">
        <v>50</v>
      </c>
    </row>
    <row r="53" spans="1:1" x14ac:dyDescent="0.35">
      <c r="A53" s="4">
        <v>51</v>
      </c>
    </row>
    <row r="54" spans="1:1" x14ac:dyDescent="0.35">
      <c r="A54" s="4">
        <v>52</v>
      </c>
    </row>
    <row r="55" spans="1:1" x14ac:dyDescent="0.35">
      <c r="A55" s="4">
        <v>53</v>
      </c>
    </row>
    <row r="56" spans="1:1" x14ac:dyDescent="0.35">
      <c r="A56" s="4">
        <v>54</v>
      </c>
    </row>
    <row r="57" spans="1:1" x14ac:dyDescent="0.35">
      <c r="A57" s="4">
        <v>55</v>
      </c>
    </row>
    <row r="58" spans="1:1" x14ac:dyDescent="0.35">
      <c r="A58" s="4">
        <v>56</v>
      </c>
    </row>
    <row r="59" spans="1:1" x14ac:dyDescent="0.35">
      <c r="A59" s="4">
        <v>57</v>
      </c>
    </row>
    <row r="60" spans="1:1" x14ac:dyDescent="0.35">
      <c r="A60" s="4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1"/>
  <sheetViews>
    <sheetView workbookViewId="0"/>
  </sheetViews>
  <sheetFormatPr defaultRowHeight="14.5" x14ac:dyDescent="0.35"/>
  <sheetData>
    <row r="1" spans="1:9" x14ac:dyDescent="0.35">
      <c r="B1" s="11" t="s">
        <v>59</v>
      </c>
      <c r="C1" s="11" t="s">
        <v>64</v>
      </c>
      <c r="D1" s="11" t="s">
        <v>61</v>
      </c>
      <c r="E1" s="11" t="s">
        <v>66</v>
      </c>
      <c r="F1" s="11" t="s">
        <v>67</v>
      </c>
      <c r="G1" s="11" t="s">
        <v>68</v>
      </c>
      <c r="H1" s="11" t="s">
        <v>69</v>
      </c>
      <c r="I1" s="11" t="s">
        <v>70</v>
      </c>
    </row>
    <row r="2" spans="1:9" x14ac:dyDescent="0.35">
      <c r="A2" s="11">
        <v>0</v>
      </c>
      <c r="B2">
        <v>20502300045</v>
      </c>
      <c r="C2">
        <v>25000</v>
      </c>
      <c r="D2">
        <v>3</v>
      </c>
      <c r="E2" t="s">
        <v>72</v>
      </c>
      <c r="F2" t="s">
        <v>73</v>
      </c>
      <c r="G2" t="s">
        <v>74</v>
      </c>
      <c r="H2" t="s">
        <v>74</v>
      </c>
      <c r="I2" t="s">
        <v>74</v>
      </c>
    </row>
    <row r="3" spans="1:9" x14ac:dyDescent="0.35">
      <c r="A3" s="11">
        <v>1</v>
      </c>
      <c r="B3">
        <v>20502400058</v>
      </c>
      <c r="C3">
        <v>8000</v>
      </c>
      <c r="D3">
        <v>1</v>
      </c>
      <c r="E3" t="s">
        <v>75</v>
      </c>
      <c r="F3" t="s">
        <v>73</v>
      </c>
      <c r="G3" t="s">
        <v>74</v>
      </c>
      <c r="H3" t="s">
        <v>74</v>
      </c>
      <c r="I3" t="s">
        <v>74</v>
      </c>
    </row>
    <row r="4" spans="1:9" x14ac:dyDescent="0.35">
      <c r="A4" s="11">
        <v>2</v>
      </c>
      <c r="B4">
        <v>20502100062</v>
      </c>
      <c r="C4">
        <v>28000</v>
      </c>
      <c r="D4">
        <v>0</v>
      </c>
      <c r="E4" t="s">
        <v>71</v>
      </c>
      <c r="F4" t="s">
        <v>73</v>
      </c>
      <c r="G4" t="s">
        <v>74</v>
      </c>
      <c r="H4" t="s">
        <v>74</v>
      </c>
      <c r="I4" t="s">
        <v>74</v>
      </c>
    </row>
    <row r="5" spans="1:9" x14ac:dyDescent="0.35">
      <c r="A5" s="11">
        <v>3</v>
      </c>
      <c r="B5">
        <v>20452400059</v>
      </c>
      <c r="C5">
        <v>8000</v>
      </c>
      <c r="D5">
        <v>1</v>
      </c>
      <c r="E5" t="s">
        <v>75</v>
      </c>
      <c r="F5" t="s">
        <v>73</v>
      </c>
      <c r="G5" t="s">
        <v>74</v>
      </c>
      <c r="H5" t="s">
        <v>74</v>
      </c>
      <c r="I5" t="s">
        <v>74</v>
      </c>
    </row>
    <row r="6" spans="1:9" x14ac:dyDescent="0.35">
      <c r="A6" s="11">
        <v>4</v>
      </c>
      <c r="B6">
        <v>20442300046</v>
      </c>
      <c r="C6">
        <v>4000</v>
      </c>
      <c r="D6">
        <v>3</v>
      </c>
      <c r="E6" t="s">
        <v>72</v>
      </c>
      <c r="F6" t="s">
        <v>73</v>
      </c>
      <c r="G6" t="s">
        <v>74</v>
      </c>
      <c r="H6" t="s">
        <v>74</v>
      </c>
      <c r="I6" t="s">
        <v>74</v>
      </c>
    </row>
    <row r="7" spans="1:9" x14ac:dyDescent="0.35">
      <c r="A7" s="11">
        <v>5</v>
      </c>
      <c r="B7">
        <v>20422300047</v>
      </c>
      <c r="C7">
        <v>4000</v>
      </c>
      <c r="D7">
        <v>3</v>
      </c>
      <c r="E7" t="s">
        <v>72</v>
      </c>
      <c r="F7" t="s">
        <v>73</v>
      </c>
      <c r="G7" t="s">
        <v>74</v>
      </c>
      <c r="H7" t="s">
        <v>74</v>
      </c>
      <c r="I7" t="s">
        <v>74</v>
      </c>
    </row>
    <row r="8" spans="1:9" x14ac:dyDescent="0.35">
      <c r="A8" s="11">
        <v>6</v>
      </c>
      <c r="B8">
        <v>20422100063</v>
      </c>
      <c r="C8">
        <v>9000</v>
      </c>
      <c r="D8">
        <v>0</v>
      </c>
      <c r="E8" t="s">
        <v>71</v>
      </c>
      <c r="F8" t="s">
        <v>73</v>
      </c>
      <c r="G8" t="s">
        <v>74</v>
      </c>
      <c r="H8" t="s">
        <v>74</v>
      </c>
      <c r="I8" t="s">
        <v>74</v>
      </c>
    </row>
    <row r="9" spans="1:9" x14ac:dyDescent="0.35">
      <c r="A9" s="11">
        <v>7</v>
      </c>
      <c r="B9">
        <v>20402300048</v>
      </c>
      <c r="C9">
        <v>4000</v>
      </c>
      <c r="D9">
        <v>3</v>
      </c>
      <c r="E9" t="s">
        <v>72</v>
      </c>
      <c r="F9" t="s">
        <v>73</v>
      </c>
      <c r="G9" t="s">
        <v>74</v>
      </c>
      <c r="H9" t="s">
        <v>74</v>
      </c>
      <c r="I9" t="s">
        <v>74</v>
      </c>
    </row>
    <row r="10" spans="1:9" x14ac:dyDescent="0.35">
      <c r="A10" s="11">
        <v>8</v>
      </c>
      <c r="B10">
        <v>20402400060</v>
      </c>
      <c r="C10">
        <v>8000</v>
      </c>
      <c r="D10">
        <v>1</v>
      </c>
      <c r="E10" t="s">
        <v>75</v>
      </c>
      <c r="F10" t="s">
        <v>73</v>
      </c>
      <c r="G10" t="s">
        <v>74</v>
      </c>
      <c r="H10" t="s">
        <v>74</v>
      </c>
      <c r="I10" t="s">
        <v>74</v>
      </c>
    </row>
    <row r="11" spans="1:9" x14ac:dyDescent="0.35">
      <c r="A11" s="11">
        <v>9</v>
      </c>
      <c r="B11">
        <v>20402100064</v>
      </c>
      <c r="C11">
        <v>9000</v>
      </c>
      <c r="D11">
        <v>0</v>
      </c>
      <c r="E11" t="s">
        <v>71</v>
      </c>
      <c r="F11" t="s">
        <v>73</v>
      </c>
      <c r="G11" t="s">
        <v>74</v>
      </c>
      <c r="H11" t="s">
        <v>74</v>
      </c>
      <c r="I11" t="s">
        <v>74</v>
      </c>
    </row>
    <row r="12" spans="1:9" x14ac:dyDescent="0.35">
      <c r="A12" s="11">
        <v>10</v>
      </c>
      <c r="B12">
        <v>20392100065</v>
      </c>
      <c r="C12">
        <v>4500</v>
      </c>
      <c r="D12">
        <v>0</v>
      </c>
      <c r="E12" t="s">
        <v>71</v>
      </c>
      <c r="F12" t="s">
        <v>73</v>
      </c>
      <c r="G12" t="s">
        <v>74</v>
      </c>
      <c r="H12" t="s">
        <v>74</v>
      </c>
      <c r="I12" t="s">
        <v>74</v>
      </c>
    </row>
    <row r="13" spans="1:9" x14ac:dyDescent="0.35">
      <c r="A13" s="11">
        <v>11</v>
      </c>
      <c r="B13">
        <v>20382300049</v>
      </c>
      <c r="C13">
        <v>4000</v>
      </c>
      <c r="D13">
        <v>3</v>
      </c>
      <c r="E13" t="s">
        <v>72</v>
      </c>
      <c r="F13" t="s">
        <v>73</v>
      </c>
      <c r="G13" t="s">
        <v>74</v>
      </c>
      <c r="H13" t="s">
        <v>74</v>
      </c>
      <c r="I13" t="s">
        <v>74</v>
      </c>
    </row>
    <row r="14" spans="1:9" x14ac:dyDescent="0.35">
      <c r="A14" s="11">
        <v>12</v>
      </c>
      <c r="B14">
        <v>20382100066</v>
      </c>
      <c r="C14">
        <v>4500</v>
      </c>
      <c r="D14">
        <v>0</v>
      </c>
      <c r="E14" t="s">
        <v>71</v>
      </c>
      <c r="F14" t="s">
        <v>73</v>
      </c>
      <c r="G14" t="s">
        <v>74</v>
      </c>
      <c r="H14" t="s">
        <v>74</v>
      </c>
      <c r="I14" t="s">
        <v>74</v>
      </c>
    </row>
    <row r="15" spans="1:9" x14ac:dyDescent="0.35">
      <c r="A15" s="11">
        <v>13</v>
      </c>
      <c r="B15">
        <v>20372300050</v>
      </c>
      <c r="C15">
        <v>4000</v>
      </c>
      <c r="D15">
        <v>3</v>
      </c>
      <c r="E15" t="s">
        <v>72</v>
      </c>
      <c r="F15" t="s">
        <v>73</v>
      </c>
      <c r="G15" t="s">
        <v>74</v>
      </c>
      <c r="H15" t="s">
        <v>74</v>
      </c>
      <c r="I15" t="s">
        <v>74</v>
      </c>
    </row>
    <row r="16" spans="1:9" x14ac:dyDescent="0.35">
      <c r="A16" s="11">
        <v>14</v>
      </c>
      <c r="B16">
        <v>20372100067</v>
      </c>
      <c r="C16">
        <v>4500</v>
      </c>
      <c r="D16">
        <v>0</v>
      </c>
      <c r="E16" t="s">
        <v>71</v>
      </c>
      <c r="F16" t="s">
        <v>73</v>
      </c>
      <c r="G16" t="s">
        <v>74</v>
      </c>
      <c r="H16" t="s">
        <v>74</v>
      </c>
      <c r="I16" t="s">
        <v>74</v>
      </c>
    </row>
    <row r="17" spans="1:9" x14ac:dyDescent="0.35">
      <c r="A17" s="11">
        <v>15</v>
      </c>
      <c r="B17">
        <v>20362300051</v>
      </c>
      <c r="C17">
        <v>4000</v>
      </c>
      <c r="D17">
        <v>3</v>
      </c>
      <c r="E17" t="s">
        <v>72</v>
      </c>
      <c r="F17" t="s">
        <v>73</v>
      </c>
      <c r="G17" t="s">
        <v>74</v>
      </c>
      <c r="H17" t="s">
        <v>74</v>
      </c>
      <c r="I17" t="s">
        <v>74</v>
      </c>
    </row>
    <row r="18" spans="1:9" x14ac:dyDescent="0.35">
      <c r="A18" s="11">
        <v>16</v>
      </c>
      <c r="B18">
        <v>20362100068</v>
      </c>
      <c r="C18">
        <v>4500</v>
      </c>
      <c r="D18">
        <v>0</v>
      </c>
      <c r="E18" t="s">
        <v>71</v>
      </c>
      <c r="F18" t="s">
        <v>73</v>
      </c>
      <c r="G18" t="s">
        <v>74</v>
      </c>
      <c r="H18" t="s">
        <v>74</v>
      </c>
      <c r="I18" t="s">
        <v>74</v>
      </c>
    </row>
    <row r="19" spans="1:9" x14ac:dyDescent="0.35">
      <c r="A19" s="11">
        <v>17</v>
      </c>
      <c r="B19">
        <v>20352300052</v>
      </c>
      <c r="C19">
        <v>4000</v>
      </c>
      <c r="D19">
        <v>3</v>
      </c>
      <c r="E19" t="s">
        <v>72</v>
      </c>
      <c r="F19" t="s">
        <v>73</v>
      </c>
      <c r="G19" t="s">
        <v>74</v>
      </c>
      <c r="H19" t="s">
        <v>74</v>
      </c>
      <c r="I19" t="s">
        <v>74</v>
      </c>
    </row>
    <row r="20" spans="1:9" x14ac:dyDescent="0.35">
      <c r="A20" s="11">
        <v>18</v>
      </c>
      <c r="B20">
        <v>20352400061</v>
      </c>
      <c r="C20">
        <v>8000</v>
      </c>
      <c r="D20">
        <v>1</v>
      </c>
      <c r="E20" t="s">
        <v>75</v>
      </c>
      <c r="F20" t="s">
        <v>73</v>
      </c>
      <c r="G20" t="s">
        <v>74</v>
      </c>
      <c r="H20" t="s">
        <v>74</v>
      </c>
      <c r="I20" t="s">
        <v>74</v>
      </c>
    </row>
    <row r="21" spans="1:9" x14ac:dyDescent="0.35">
      <c r="A21" s="11">
        <v>19</v>
      </c>
      <c r="B21">
        <v>20352100069</v>
      </c>
      <c r="C21">
        <v>4500</v>
      </c>
      <c r="D21">
        <v>0</v>
      </c>
      <c r="E21" t="s">
        <v>71</v>
      </c>
      <c r="F21" t="s">
        <v>73</v>
      </c>
      <c r="G21" t="s">
        <v>74</v>
      </c>
      <c r="H21" t="s">
        <v>74</v>
      </c>
      <c r="I21" t="s">
        <v>74</v>
      </c>
    </row>
    <row r="22" spans="1:9" x14ac:dyDescent="0.35">
      <c r="A22" s="11">
        <v>20</v>
      </c>
      <c r="B22">
        <v>20342300053</v>
      </c>
      <c r="C22">
        <v>4000</v>
      </c>
      <c r="D22">
        <v>3</v>
      </c>
      <c r="E22" t="s">
        <v>72</v>
      </c>
      <c r="F22" t="s">
        <v>73</v>
      </c>
      <c r="G22" t="s">
        <v>74</v>
      </c>
      <c r="H22" t="s">
        <v>74</v>
      </c>
      <c r="I22" t="s">
        <v>74</v>
      </c>
    </row>
    <row r="23" spans="1:9" x14ac:dyDescent="0.35">
      <c r="A23" s="11">
        <v>21</v>
      </c>
      <c r="B23">
        <v>20342100070</v>
      </c>
      <c r="C23">
        <v>4500</v>
      </c>
      <c r="D23">
        <v>0</v>
      </c>
      <c r="E23" t="s">
        <v>71</v>
      </c>
      <c r="F23" t="s">
        <v>73</v>
      </c>
      <c r="G23" t="s">
        <v>74</v>
      </c>
      <c r="H23" t="s">
        <v>74</v>
      </c>
      <c r="I23" t="s">
        <v>74</v>
      </c>
    </row>
    <row r="24" spans="1:9" x14ac:dyDescent="0.35">
      <c r="A24" s="11">
        <v>22</v>
      </c>
      <c r="B24">
        <v>20332300054</v>
      </c>
      <c r="C24">
        <v>4000</v>
      </c>
      <c r="D24">
        <v>3</v>
      </c>
      <c r="E24" t="s">
        <v>72</v>
      </c>
      <c r="F24" t="s">
        <v>73</v>
      </c>
      <c r="G24" t="s">
        <v>74</v>
      </c>
      <c r="H24" t="s">
        <v>74</v>
      </c>
      <c r="I24" t="s">
        <v>74</v>
      </c>
    </row>
    <row r="25" spans="1:9" x14ac:dyDescent="0.35">
      <c r="A25" s="11">
        <v>23</v>
      </c>
      <c r="B25">
        <v>20332100071</v>
      </c>
      <c r="C25">
        <v>4500</v>
      </c>
      <c r="D25">
        <v>0</v>
      </c>
      <c r="E25" t="s">
        <v>71</v>
      </c>
      <c r="F25" t="s">
        <v>73</v>
      </c>
      <c r="G25" t="s">
        <v>74</v>
      </c>
      <c r="H25" t="s">
        <v>74</v>
      </c>
      <c r="I25" t="s">
        <v>74</v>
      </c>
    </row>
    <row r="26" spans="1:9" x14ac:dyDescent="0.35">
      <c r="A26" s="11">
        <v>24</v>
      </c>
      <c r="B26">
        <v>20322300055</v>
      </c>
      <c r="C26">
        <v>3000</v>
      </c>
      <c r="D26">
        <v>3</v>
      </c>
      <c r="E26" t="s">
        <v>72</v>
      </c>
      <c r="F26" t="s">
        <v>73</v>
      </c>
      <c r="G26" t="s">
        <v>74</v>
      </c>
      <c r="H26" t="s">
        <v>74</v>
      </c>
      <c r="I26" t="s">
        <v>74</v>
      </c>
    </row>
    <row r="27" spans="1:9" x14ac:dyDescent="0.35">
      <c r="A27" s="11">
        <v>25</v>
      </c>
      <c r="B27">
        <v>20322100072</v>
      </c>
      <c r="C27">
        <v>4500</v>
      </c>
      <c r="D27">
        <v>0</v>
      </c>
      <c r="E27" t="s">
        <v>71</v>
      </c>
      <c r="F27" t="s">
        <v>73</v>
      </c>
      <c r="G27" t="s">
        <v>74</v>
      </c>
      <c r="H27" t="s">
        <v>74</v>
      </c>
      <c r="I27" t="s">
        <v>74</v>
      </c>
    </row>
    <row r="28" spans="1:9" x14ac:dyDescent="0.35">
      <c r="A28" s="11">
        <v>26</v>
      </c>
      <c r="B28">
        <v>20312300056</v>
      </c>
      <c r="C28">
        <v>3000</v>
      </c>
      <c r="D28">
        <v>3</v>
      </c>
      <c r="E28" t="s">
        <v>72</v>
      </c>
      <c r="F28" t="s">
        <v>73</v>
      </c>
      <c r="G28" t="s">
        <v>74</v>
      </c>
      <c r="H28" t="s">
        <v>74</v>
      </c>
      <c r="I28" t="s">
        <v>74</v>
      </c>
    </row>
    <row r="29" spans="1:9" x14ac:dyDescent="0.35">
      <c r="A29" s="11">
        <v>27</v>
      </c>
      <c r="B29">
        <v>20312100073</v>
      </c>
      <c r="C29">
        <v>4500</v>
      </c>
      <c r="D29">
        <v>0</v>
      </c>
      <c r="E29" t="s">
        <v>71</v>
      </c>
      <c r="F29" t="s">
        <v>73</v>
      </c>
      <c r="G29" t="s">
        <v>74</v>
      </c>
      <c r="H29" t="s">
        <v>74</v>
      </c>
      <c r="I29" t="s">
        <v>74</v>
      </c>
    </row>
    <row r="30" spans="1:9" x14ac:dyDescent="0.35">
      <c r="A30" s="11">
        <v>28</v>
      </c>
      <c r="B30">
        <v>20302300057</v>
      </c>
      <c r="C30">
        <v>3000</v>
      </c>
      <c r="D30">
        <v>3</v>
      </c>
      <c r="E30" t="s">
        <v>72</v>
      </c>
      <c r="F30" t="s">
        <v>73</v>
      </c>
      <c r="G30" t="s">
        <v>74</v>
      </c>
      <c r="H30" t="s">
        <v>74</v>
      </c>
      <c r="I30" t="s">
        <v>74</v>
      </c>
    </row>
    <row r="31" spans="1:9" x14ac:dyDescent="0.35">
      <c r="A31" s="11">
        <v>29</v>
      </c>
      <c r="B31">
        <v>20302100074</v>
      </c>
      <c r="C31">
        <v>4500</v>
      </c>
      <c r="D31">
        <v>0</v>
      </c>
      <c r="E31" t="s">
        <v>71</v>
      </c>
      <c r="F31" t="s">
        <v>73</v>
      </c>
      <c r="G31" t="s">
        <v>74</v>
      </c>
      <c r="H31" t="s">
        <v>74</v>
      </c>
      <c r="I31" t="s">
        <v>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/>
  </sheetViews>
  <sheetFormatPr defaultRowHeight="14.5" x14ac:dyDescent="0.35"/>
  <sheetData>
    <row r="1" spans="1:8" x14ac:dyDescent="0.35">
      <c r="B1" s="11" t="s">
        <v>59</v>
      </c>
      <c r="C1" s="11" t="s">
        <v>76</v>
      </c>
      <c r="D1" s="11" t="s">
        <v>77</v>
      </c>
      <c r="E1" s="11" t="s">
        <v>78</v>
      </c>
      <c r="F1" s="11" t="s">
        <v>79</v>
      </c>
      <c r="G1" s="11" t="s">
        <v>80</v>
      </c>
      <c r="H1" s="11" t="s">
        <v>64</v>
      </c>
    </row>
    <row r="2" spans="1:8" x14ac:dyDescent="0.35">
      <c r="A2" s="11">
        <v>0</v>
      </c>
      <c r="B2">
        <v>20492600039</v>
      </c>
      <c r="C2" t="s">
        <v>81</v>
      </c>
      <c r="D2">
        <v>5</v>
      </c>
      <c r="E2">
        <v>0.92</v>
      </c>
      <c r="F2">
        <v>0.92</v>
      </c>
      <c r="G2">
        <v>0</v>
      </c>
      <c r="H2">
        <v>2300</v>
      </c>
    </row>
    <row r="3" spans="1:8" x14ac:dyDescent="0.35">
      <c r="A3" s="11">
        <v>1</v>
      </c>
      <c r="B3">
        <v>20452600040</v>
      </c>
      <c r="C3" t="s">
        <v>81</v>
      </c>
      <c r="D3">
        <v>5</v>
      </c>
      <c r="E3">
        <v>0.92</v>
      </c>
      <c r="F3">
        <v>0.92</v>
      </c>
      <c r="G3">
        <v>0</v>
      </c>
      <c r="H3">
        <v>2200</v>
      </c>
    </row>
    <row r="4" spans="1:8" x14ac:dyDescent="0.35">
      <c r="A4" s="11">
        <v>2</v>
      </c>
      <c r="B4">
        <v>20402600041</v>
      </c>
      <c r="C4" t="s">
        <v>81</v>
      </c>
      <c r="D4">
        <v>5</v>
      </c>
      <c r="E4">
        <v>0.92</v>
      </c>
      <c r="F4">
        <v>0.92</v>
      </c>
      <c r="G4">
        <v>0</v>
      </c>
      <c r="H4">
        <v>2100</v>
      </c>
    </row>
    <row r="5" spans="1:8" x14ac:dyDescent="0.35">
      <c r="A5" s="11">
        <v>3</v>
      </c>
      <c r="B5">
        <v>20352600042</v>
      </c>
      <c r="C5" t="s">
        <v>81</v>
      </c>
      <c r="D5">
        <v>5</v>
      </c>
      <c r="E5">
        <v>0.92</v>
      </c>
      <c r="F5">
        <v>0.92</v>
      </c>
      <c r="G5">
        <v>0</v>
      </c>
      <c r="H5">
        <v>2000</v>
      </c>
    </row>
    <row r="6" spans="1:8" x14ac:dyDescent="0.35">
      <c r="A6" s="11">
        <v>4</v>
      </c>
      <c r="B6">
        <v>20302600043</v>
      </c>
      <c r="C6" t="s">
        <v>81</v>
      </c>
      <c r="D6">
        <v>5</v>
      </c>
      <c r="E6">
        <v>0.92</v>
      </c>
      <c r="F6">
        <v>0.92</v>
      </c>
      <c r="G6">
        <v>0</v>
      </c>
      <c r="H6">
        <v>2000</v>
      </c>
    </row>
    <row r="7" spans="1:8" x14ac:dyDescent="0.35">
      <c r="A7" s="11">
        <v>5</v>
      </c>
      <c r="B7">
        <v>20252600044</v>
      </c>
      <c r="C7" t="s">
        <v>81</v>
      </c>
      <c r="D7">
        <v>5</v>
      </c>
      <c r="E7">
        <v>0.92</v>
      </c>
      <c r="F7">
        <v>0.92</v>
      </c>
      <c r="G7">
        <v>0</v>
      </c>
      <c r="H7">
        <v>2000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0.81640625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storages</vt:lpstr>
      <vt:lpstr>Tabelle4</vt:lpstr>
      <vt:lpstr>electrolysers</vt:lpstr>
      <vt:lpstr>biogas</vt:lpstr>
      <vt:lpstr>load_shedding(2)</vt:lpstr>
      <vt:lpstr>biogas_full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2023-02-13T13:04:28Z</dcterms:modified>
</cp:coreProperties>
</file>