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7E0AFDEC-D448-445C-B47B-605256AC84F9}" xr6:coauthVersionLast="47" xr6:coauthVersionMax="47" xr10:uidLastSave="{00000000-0000-0000-0000-000000000000}"/>
  <bookViews>
    <workbookView xWindow="-120" yWindow="-16320" windowWidth="27645" windowHeight="16440" tabRatio="971" activeTab="6" xr2:uid="{00000000-000D-0000-FFFF-FFFF00000000}"/>
  </bookViews>
  <sheets>
    <sheet name="Sheet1" sheetId="9" r:id="rId1"/>
    <sheet name="extendedNLold" sheetId="6" r:id="rId2"/>
    <sheet name="extendedNLwrong" sheetId="14" r:id="rId3"/>
    <sheet name="superGroupedNL" sheetId="15" r:id="rId4"/>
    <sheet name="groupedNLGAS" sheetId="20" r:id="rId5"/>
    <sheet name="AnalysisforNiPlants" sheetId="21" r:id="rId6"/>
    <sheet name="extendedNL" sheetId="22" r:id="rId7"/>
    <sheet name="groupedNL" sheetId="16" r:id="rId8"/>
    <sheet name="groupedNLOld_Ni" sheetId="18" r:id="rId9"/>
    <sheet name="extendedNL2020" sheetId="11" r:id="rId10"/>
    <sheet name="extendedDEmoreoptimal" sheetId="12" r:id="rId11"/>
    <sheet name="extendedDE" sheetId="1" r:id="rId12"/>
    <sheet name="powerplants_grouped_DE" sheetId="3" r:id="rId13"/>
    <sheet name="groupedDE_RES" sheetId="8" r:id="rId14"/>
    <sheet name="two_techs_DE" sheetId="10" r:id="rId15"/>
    <sheet name="germany2019" sheetId="5" r:id="rId16"/>
    <sheet name="dutchGermanPlants2015_from_emla" sheetId="13" r:id="rId17"/>
  </sheets>
  <externalReferences>
    <externalReference r:id="rId18"/>
    <externalReference r:id="rId19"/>
    <externalReference r:id="rId20"/>
  </externalReferences>
  <definedNames>
    <definedName name="_xlnm._FilterDatabase" localSheetId="16" hidden="1">dutchGermanPlants2015_from_emla!$A$1:$H$440</definedName>
    <definedName name="_xlnm._FilterDatabase" localSheetId="11" hidden="1">extendedDE!$B$1:$J$272</definedName>
    <definedName name="_xlnm._FilterDatabase" localSheetId="10" hidden="1">extendedDEmoreoptimal!$B$1:$J$193</definedName>
    <definedName name="_xlnm._FilterDatabase" localSheetId="9" hidden="1">extendedNL2020!$A$1:$K$66</definedName>
    <definedName name="_xlnm._FilterDatabase" localSheetId="2" hidden="1">extendedNLwrong!$A$1:$J$101</definedName>
    <definedName name="_xlnm._FilterDatabase" localSheetId="7" hidden="1">groupedNL!$A$1:$J$1</definedName>
    <definedName name="_xlnm._FilterDatabase" localSheetId="4" hidden="1">groupedNLGAS!$A$1:$J$1</definedName>
    <definedName name="_xlnm._FilterDatabase" localSheetId="3" hidden="1">superGroupedNL!$A$1:$J$1</definedName>
    <definedName name="_xlnm._FilterDatabase" localSheetId="14" hidden="1">two_techs_DE!$B$1:$I$34</definedName>
  </definedNames>
  <calcPr calcId="191029"/>
  <pivotCaches>
    <pivotCache cacheId="0" r:id="rId21"/>
    <pivotCache cacheId="4" r:id="rId2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21" l="1"/>
  <c r="D17" i="21"/>
  <c r="D18" i="21"/>
  <c r="D19" i="21"/>
  <c r="D20" i="21"/>
  <c r="D21" i="21"/>
  <c r="D22" i="21"/>
  <c r="D23" i="21"/>
  <c r="D24" i="21"/>
  <c r="D25" i="21"/>
  <c r="D16" i="21"/>
  <c r="C27" i="21"/>
  <c r="C17" i="21"/>
  <c r="B27" i="21"/>
  <c r="D38" i="14"/>
  <c r="D44" i="14"/>
  <c r="D47" i="14"/>
  <c r="D52" i="14"/>
  <c r="D57" i="14"/>
  <c r="D61" i="14"/>
  <c r="D64" i="14"/>
  <c r="D74" i="14"/>
  <c r="D69" i="14"/>
  <c r="D78" i="14"/>
  <c r="D80" i="14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L2" i="11"/>
  <c r="C2" i="11" s="1"/>
  <c r="C29" i="11" l="1"/>
  <c r="C61" i="11"/>
  <c r="C46" i="11"/>
  <c r="C57" i="11"/>
  <c r="C25" i="11"/>
  <c r="C37" i="11"/>
  <c r="C45" i="11"/>
  <c r="C58" i="11"/>
  <c r="C16" i="11"/>
  <c r="C35" i="11"/>
  <c r="C28" i="11"/>
  <c r="C14" i="11"/>
  <c r="C31" i="11"/>
  <c r="C34" i="11"/>
  <c r="C27" i="11"/>
  <c r="C49" i="11"/>
  <c r="C48" i="11"/>
  <c r="C33" i="11"/>
  <c r="C54" i="11"/>
  <c r="C39" i="11"/>
  <c r="C52" i="11"/>
  <c r="C21" i="11"/>
  <c r="C38" i="11"/>
  <c r="C50" i="11"/>
  <c r="C43" i="11"/>
  <c r="C11" i="11"/>
  <c r="C36" i="11"/>
  <c r="C18" i="11"/>
  <c r="C51" i="11"/>
  <c r="C44" i="11"/>
  <c r="C10" i="11"/>
  <c r="C30" i="11"/>
  <c r="C62" i="11"/>
  <c r="C9" i="11"/>
  <c r="C40" i="11"/>
  <c r="C32" i="11"/>
  <c r="C47" i="1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<sst xmlns="http://schemas.openxmlformats.org/spreadsheetml/2006/main" count="4503" uniqueCount="457">
  <si>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</si>
  <si>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</si>
  <si>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</si>
  <si>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</si>
  <si>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</si>
  <si>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</si>
  <si>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</si>
  <si>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</si>
  <si>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</si>
  <si>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</si>
  <si>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</si>
  <si>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</si>
  <si>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</si>
  <si>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</si>
  <si>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</si>
  <si>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</si>
  <si>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</si>
  <si>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</si>
  <si>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</si>
  <si>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</si>
  <si>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</si>
  <si>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</si>
  <si>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</si>
  <si>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</si>
  <si>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</si>
  <si>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</si>
  <si>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</si>
  <si>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</si>
  <si>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</si>
  <si>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</si>
  <si>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</si>
  <si>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</si>
  <si>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</si>
  <si>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</si>
  <si>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</si>
  <si>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</si>
  <si>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</si>
  <si>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</si>
  <si>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</si>
  <si>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</si>
  <si>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</si>
  <si>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</si>
  <si>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</si>
  <si>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</si>
  <si>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</si>
  <si>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</si>
  <si>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</si>
  <si>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</si>
  <si>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</si>
  <si>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</si>
  <si>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</si>
  <si>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</si>
  <si>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</si>
  <si>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</si>
  <si>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</si>
  <si>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</si>
  <si>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</si>
  <si>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</si>
  <si>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</si>
  <si>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</si>
  <si>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</si>
  <si>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</si>
  <si>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</si>
  <si>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</si>
  <si>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</si>
  <si>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</si>
  <si>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</si>
  <si>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</si>
  <si>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</si>
  <si>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</si>
  <si>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</si>
  <si>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</si>
  <si>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</si>
  <si>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</si>
  <si>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</si>
  <si>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</si>
  <si>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</si>
  <si>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</si>
  <si>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</si>
  <si>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</si>
  <si>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</si>
  <si>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</si>
  <si>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</si>
  <si>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</si>
  <si>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</si>
  <si>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</si>
  <si>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</si>
  <si>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</si>
  <si>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</si>
  <si>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</si>
  <si>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</si>
  <si>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</si>
  <si>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</si>
  <si>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</si>
  <si>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</si>
  <si>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</si>
  <si>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</si>
  <si>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</si>
  <si>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</si>
  <si>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</si>
  <si>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</si>
  <si>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</si>
  <si>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</si>
  <si>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</si>
  <si>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</si>
  <si>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</si>
  <si>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</si>
  <si>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</si>
  <si>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</si>
  <si>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</si>
  <si>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</si>
  <si>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</si>
  <si>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</si>
  <si>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</si>
  <si>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</si>
  <si>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</si>
  <si>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</si>
  <si>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</si>
  <si>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</si>
  <si>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</si>
  <si>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</si>
  <si>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</si>
  <si>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</si>
  <si>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</si>
  <si>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</si>
  <si>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</si>
  <si>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</si>
  <si>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</si>
  <si>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</si>
  <si>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</si>
  <si>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</si>
  <si>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</si>
  <si>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</si>
  <si>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</si>
  <si>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</si>
  <si>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</si>
  <si>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</si>
  <si>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</si>
  <si>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</si>
  <si>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</si>
  <si>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</si>
  <si>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</si>
  <si>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</si>
  <si>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</si>
  <si>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</si>
  <si>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</si>
  <si>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</si>
  <si>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</si>
  <si>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</si>
  <si>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</si>
  <si>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</si>
  <si>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</si>
  <si>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</si>
  <si>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</si>
  <si>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</si>
  <si>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</si>
  <si>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</si>
  <si>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</si>
  <si>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</si>
  <si>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</si>
  <si>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</si>
  <si>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</si>
  <si>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</si>
  <si>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</si>
  <si>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</si>
  <si>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</si>
  <si>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</si>
  <si>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</si>
  <si>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</si>
  <si>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</si>
  <si>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</si>
  <si>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</si>
  <si>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</si>
  <si>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</si>
  <si>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</si>
  <si>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</si>
  <si>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</si>
  <si>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</si>
  <si>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</si>
  <si>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</si>
  <si>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</si>
  <si>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</si>
  <si>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</si>
  <si>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</si>
  <si>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</si>
  <si>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</si>
  <si>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</si>
  <si>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</si>
  <si>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</si>
  <si>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</si>
  <si>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</si>
  <si>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</si>
  <si>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</si>
  <si>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</si>
  <si>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</si>
  <si>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</si>
  <si>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</si>
  <si>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</si>
  <si>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</si>
  <si>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</si>
  <si>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</si>
  <si>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</si>
  <si>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</si>
  <si>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</si>
  <si>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</si>
  <si>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</si>
  <si>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</si>
  <si>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</si>
  <si>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</si>
  <si>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</si>
  <si>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</si>
  <si>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</si>
  <si>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</si>
  <si>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</si>
  <si>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</si>
  <si>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</si>
  <si>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</si>
  <si>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</si>
  <si>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</si>
  <si>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</si>
  <si>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</si>
  <si>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</si>
  <si>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</si>
  <si>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</si>
  <si>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</si>
  <si>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</si>
  <si>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</si>
  <si>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</si>
  <si>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</si>
  <si>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</si>
  <si>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</si>
  <si>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</si>
  <si>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</si>
  <si>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</si>
  <si>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</si>
  <si>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</si>
  <si>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</si>
  <si>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</si>
  <si>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</si>
  <si>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</si>
  <si>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</si>
  <si>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</si>
  <si>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</si>
  <si>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</si>
  <si>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</si>
  <si>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</si>
  <si>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</si>
  <si>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</si>
  <si>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</si>
  <si>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</si>
  <si>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</si>
  <si>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</si>
  <si>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</si>
  <si>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</si>
  <si>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</si>
  <si>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</si>
  <si>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</si>
  <si>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</si>
  <si>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</si>
  <si>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</si>
  <si>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</si>
  <si>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</si>
  <si>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</si>
  <si>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</si>
  <si>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</si>
  <si>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</si>
  <si>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</si>
  <si>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</si>
  <si>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</si>
  <si>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</si>
  <si>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</si>
  <si>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</si>
  <si>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</si>
  <si>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</si>
  <si>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</si>
  <si>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</si>
  <si>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</si>
  <si>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</si>
  <si>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</si>
  <si>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</si>
  <si>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</si>
  <si>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</si>
  <si>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</si>
  <si>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</si>
  <si>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</si>
  <si>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</si>
  <si>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</si>
  <si>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</si>
  <si>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</si>
  <si>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</si>
  <si>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</si>
  <si>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</si>
  <si>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</si>
  <si>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</si>
  <si>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</si>
  <si>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</si>
  <si>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</si>
  <si>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</si>
  <si>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</si>
  <si>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</si>
  <si>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</si>
  <si>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</si>
  <si>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</si>
  <si>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</si>
  <si>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</si>
  <si>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</si>
  <si>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</si>
  <si>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</si>
  <si>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</si>
  <si>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</si>
  <si>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</si>
  <si>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</si>
  <si>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</si>
  <si>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</si>
  <si>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</si>
  <si>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</si>
  <si>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</si>
  <si>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</si>
  <si>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</si>
  <si>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</si>
  <si>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</si>
  <si>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</si>
  <si>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</si>
  <si>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</si>
  <si>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</si>
  <si>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</si>
  <si>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</si>
  <si>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</si>
  <si>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</si>
  <si>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</si>
  <si>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</si>
  <si>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</si>
  <si>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</si>
  <si>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</si>
  <si>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</si>
  <si>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</si>
  <si>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</si>
  <si>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</si>
  <si>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</si>
  <si>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</si>
  <si>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</si>
  <si>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</si>
  <si>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</si>
  <si>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</si>
  <si>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</si>
  <si>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</si>
  <si>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</si>
  <si>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</si>
  <si>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</si>
  <si>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</si>
  <si>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</si>
  <si>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</si>
  <si>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</si>
  <si>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</si>
  <si>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</si>
  <si>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</si>
  <si>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</si>
  <si>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</si>
  <si>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</si>
  <si>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</si>
  <si>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</si>
  <si>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</si>
  <si>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</si>
  <si>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</si>
  <si>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</si>
  <si>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</si>
  <si>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</si>
  <si>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</si>
  <si>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</si>
  <si>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</si>
  <si>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</si>
  <si>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</si>
  <si>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</si>
  <si>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</si>
  <si>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</si>
  <si>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</si>
  <si>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</si>
  <si>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</si>
  <si>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</si>
  <si>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</si>
  <si>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</si>
  <si>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</si>
  <si>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</si>
  <si>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</si>
  <si>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</si>
  <si>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</si>
  <si>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</si>
  <si>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</si>
  <si>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</si>
  <si>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</si>
  <si>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</si>
  <si>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</si>
  <si>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</si>
  <si>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</si>
  <si>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</si>
  <si>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</si>
  <si>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</si>
  <si>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</si>
  <si>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</si>
  <si>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</si>
  <si>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</si>
  <si>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</si>
  <si>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</si>
  <si>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</si>
  <si>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</si>
  <si>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</si>
  <si>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</si>
  <si>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</si>
  <si>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</si>
  <si>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</si>
  <si>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</si>
  <si>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</si>
  <si>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</si>
  <si>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</si>
  <si>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</si>
  <si>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</si>
  <si>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</si>
  <si>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</si>
  <si>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</si>
  <si>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</si>
  <si>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</si>
  <si>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</si>
  <si>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</si>
  <si>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</si>
  <si>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</si>
  <si>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</si>
  <si>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</si>
  <si>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</si>
  <si>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</si>
  <si>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</si>
  <si>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</si>
  <si>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</si>
  <si>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</si>
  <si>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</si>
  <si>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</si>
  <si>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</si>
  <si>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</si>
  <si>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</si>
  <si>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</si>
  <si>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</si>
  <si>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</si>
  <si>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</si>
  <si>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</si>
  <si>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</si>
  <si>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</si>
  <si>
    <t>erased power plants with negative age, except for the ones being installed 4 years before and that are in target capacpities (PV, windonshore and windoffshor)</t>
  </si>
  <si>
    <t>Preinstalled capacity</t>
  </si>
  <si>
    <t>MW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</si>
  <si>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</si>
  <si>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</si>
  <si>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</si>
  <si>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</si>
  <si>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</si>
  <si>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</si>
  <si>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</si>
  <si>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</si>
  <si>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Cofiring were all assigned to biomass instead of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</si>
</sst>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5" applyNumberFormat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4" borderId="0" xfId="0" applyFont="1" applyFill="1"/>
    <xf numFmtId="0" fontId="0" fillId="3" borderId="0" xfId="0" applyFill="1"/>
    <xf numFmtId="0" fontId="6" fillId="0" borderId="0" xfId="0" applyFont="1" applyAlignment="1">
      <alignment wrapText="1"/>
    </xf>
    <xf numFmtId="0" fontId="0" fillId="0" borderId="0" xfId="0" applyFill="1" applyBorder="1"/>
    <xf numFmtId="0" fontId="7" fillId="5" borderId="0" xfId="2"/>
    <xf numFmtId="0" fontId="0" fillId="0" borderId="1" xfId="0" applyBorder="1"/>
    <xf numFmtId="1" fontId="0" fillId="0" borderId="1" xfId="0" applyNumberFormat="1" applyBorder="1"/>
    <xf numFmtId="0" fontId="8" fillId="6" borderId="5" xfId="3"/>
    <xf numFmtId="0" fontId="0" fillId="0" borderId="0" xfId="0" applyAlignment="1">
      <alignment horizontal="center" wrapText="1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/>
      <sheetData sheetId="1"/>
      <sheetData sheetId="2"/>
      <sheetData sheetId="3"/>
      <sheetData sheetId="4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/>
      <sheetData sheetId="1">
        <row r="2">
          <cell r="B2">
            <v>2020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CandidatePowerPlants"/>
      <sheetName val="TechnologiesEmlab"/>
      <sheetName val="Fuels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Potentials"/>
      <sheetName val="backup"/>
      <sheetName val="sources"/>
      <sheetName val="Dismantled"/>
      <sheetName val="CO2DE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A3"/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/>
          <cell r="B5" t="str">
            <v>CCGT_CHP_backpressure_DH</v>
          </cell>
        </row>
        <row r="6">
          <cell r="A6"/>
          <cell r="B6" t="str">
            <v>CCGT_CHP_backpressure_PH</v>
          </cell>
        </row>
        <row r="7">
          <cell r="A7"/>
          <cell r="B7" t="str">
            <v>CCS</v>
          </cell>
        </row>
        <row r="8">
          <cell r="A8"/>
          <cell r="B8" t="str">
            <v>CSP_Parabolic</v>
          </cell>
        </row>
        <row r="9">
          <cell r="A9"/>
          <cell r="B9" t="str">
            <v>CSP_Tower</v>
          </cell>
        </row>
        <row r="10">
          <cell r="A10"/>
          <cell r="B10" t="str">
            <v>Hydrogen_to_Jet_Fuel</v>
          </cell>
        </row>
        <row r="11">
          <cell r="A11"/>
          <cell r="B11" t="str">
            <v>Hydropower_ROR</v>
          </cell>
        </row>
        <row r="12">
          <cell r="A12"/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A14"/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A16"/>
          <cell r="B16" t="str">
            <v>Nuclear_CHP_DH</v>
          </cell>
        </row>
        <row r="17">
          <cell r="A17"/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A19"/>
          <cell r="B19" t="str">
            <v>PEM_Electrolyzer</v>
          </cell>
        </row>
        <row r="20">
          <cell r="A20"/>
          <cell r="B20" t="str">
            <v>PV_commercial_systems</v>
          </cell>
        </row>
        <row r="21">
          <cell r="A21"/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A23"/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A26"/>
          <cell r="B26" t="str">
            <v>Wave_energy</v>
          </cell>
        </row>
        <row r="27">
          <cell r="A27"/>
          <cell r="B27" t="str">
            <v>Lithium_ion_battery</v>
          </cell>
        </row>
        <row r="28">
          <cell r="A28"/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05.014862615739" createdVersion="8" refreshedVersion="8" minRefreshableVersion="3" recordCount="19" xr:uid="{907E5D7B-5E5D-4E6A-BD2F-B1E0FF7A5C61}">
  <cacheSource type="worksheet">
    <worksheetSource ref="A1:F20" sheet="groupedNL"/>
  </cacheSource>
  <cacheFields count="6">
    <cacheField name="number" numFmtId="0">
      <sharedItems containsSemiMixedTypes="0" containsString="0" containsNumber="1" containsInteger="1" minValue="0" maxValue="18"/>
    </cacheField>
    <cacheField name="Technology" numFmtId="0">
      <sharedItems count="10">
        <s v="OCGT"/>
        <s v="CCGT_CHP_backpressure_DH"/>
        <s v="Biomass_CHP_wood_pellets_DH"/>
        <s v="CCGT"/>
        <s v="Hydropower_reservoir_medium"/>
        <s v="PV_utility_systems"/>
        <s v="WTG_onshore"/>
        <s v="Nuclear"/>
        <s v="Coal PSC"/>
        <s v="WTG_offshore"/>
      </sharedItems>
    </cacheField>
    <cacheField name="Age" numFmtId="0">
      <sharedItems containsSemiMixedTypes="0" containsString="0" containsNumber="1" containsInteger="1" minValue="1" maxValue="33"/>
    </cacheField>
    <cacheField name="Capacity" numFmtId="0">
      <sharedItems containsSemiMixedTypes="0" containsString="0" containsNumber="1" minValue="40.418999999999997" maxValue="15000"/>
    </cacheField>
    <cacheField name="Efficiency" numFmtId="0">
      <sharedItems containsSemiMixedTypes="0" containsString="0" containsNumber="1" minValue="0.34" maxValue="1"/>
    </cacheField>
    <cacheField name="availability_weighted_mean" numFmtId="0">
      <sharedItems containsSemiMixedTypes="0" containsString="0" containsNumber="1" minValue="0.80000000000000016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0"/>
    <x v="0"/>
    <n v="33"/>
    <n v="2103"/>
    <n v="0.37737080689029923"/>
    <n v="0.9"/>
  </r>
  <r>
    <n v="1"/>
    <x v="1"/>
    <n v="22"/>
    <n v="2992"/>
    <n v="0.47583333333333327"/>
    <n v="0.9"/>
  </r>
  <r>
    <n v="2"/>
    <x v="2"/>
    <n v="4"/>
    <n v="450"/>
    <n v="0.46"/>
    <n v="0.9"/>
  </r>
  <r>
    <n v="3"/>
    <x v="2"/>
    <n v="24"/>
    <n v="430"/>
    <n v="0.41"/>
    <n v="0.9"/>
  </r>
  <r>
    <n v="4"/>
    <x v="2"/>
    <n v="25"/>
    <n v="331"/>
    <n v="0.42"/>
    <n v="0.80000000000000016"/>
  </r>
  <r>
    <n v="5"/>
    <x v="3"/>
    <n v="2"/>
    <n v="2141"/>
    <n v="0.54804557405784404"/>
    <n v="0.90000000000000013"/>
  </r>
  <r>
    <n v="6"/>
    <x v="3"/>
    <n v="3"/>
    <n v="1294"/>
    <n v="0.58324574961360121"/>
    <n v="0.89999999999999991"/>
  </r>
  <r>
    <n v="7"/>
    <x v="3"/>
    <n v="6"/>
    <n v="1292"/>
    <n v="0.58661764705882347"/>
    <n v="0.90000000000000013"/>
  </r>
  <r>
    <n v="8"/>
    <x v="3"/>
    <n v="9"/>
    <n v="1721"/>
    <n v="0.58600813480534575"/>
    <n v="0.9"/>
  </r>
  <r>
    <n v="9"/>
    <x v="3"/>
    <n v="10"/>
    <n v="1870"/>
    <n v="0.59"/>
    <n v="0.9"/>
  </r>
  <r>
    <n v="10"/>
    <x v="3"/>
    <n v="22"/>
    <n v="2268"/>
    <n v="0.5180678233438486"/>
    <n v="0.9"/>
  </r>
  <r>
    <n v="11"/>
    <x v="4"/>
    <n v="14"/>
    <n v="40.418999999999997"/>
    <n v="1"/>
    <n v="1"/>
  </r>
  <r>
    <n v="12"/>
    <x v="5"/>
    <n v="1"/>
    <n v="2115.873"/>
    <n v="1"/>
    <n v="1"/>
  </r>
  <r>
    <n v="13"/>
    <x v="5"/>
    <n v="3"/>
    <n v="1800"/>
    <n v="1"/>
    <n v="1"/>
  </r>
  <r>
    <n v="14"/>
    <x v="6"/>
    <n v="14"/>
    <n v="3600"/>
    <n v="1"/>
    <n v="1"/>
  </r>
  <r>
    <n v="15"/>
    <x v="7"/>
    <n v="13"/>
    <n v="484"/>
    <n v="0.34"/>
    <n v="0.94999999975000005"/>
  </r>
  <r>
    <n v="16"/>
    <x v="8"/>
    <n v="20"/>
    <n v="2300"/>
    <n v="0.40862500000000002"/>
    <n v="1"/>
  </r>
  <r>
    <n v="17"/>
    <x v="8"/>
    <n v="10"/>
    <n v="2300"/>
    <n v="0.4"/>
    <n v="1"/>
  </r>
  <r>
    <n v="18"/>
    <x v="9"/>
    <n v="30"/>
    <n v="15000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225B4D-55E1-4A3E-AE6B-F08F1930DAB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6">
    <pivotField showAll="0"/>
    <pivotField axis="axisRow" showAll="0">
      <items count="11">
        <item x="2"/>
        <item x="3"/>
        <item x="1"/>
        <item x="8"/>
        <item x="4"/>
        <item x="7"/>
        <item x="0"/>
        <item x="5"/>
        <item x="9"/>
        <item x="6"/>
        <item t="default"/>
      </items>
    </pivotField>
    <pivotField showAll="0"/>
    <pivotField dataField="1"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A28" sqref="A28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zoomScale="115" zoomScaleNormal="115" workbookViewId="0">
      <selection activeCell="D35" sqref="D35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dimension ref="A1:N101"/>
  <sheetViews>
    <sheetView zoomScaleNormal="100" workbookViewId="0">
      <pane ySplit="1" topLeftCell="A2" activePane="bottomLeft" state="frozen"/>
      <selection pane="bottomLeft" activeCell="M29" sqref="M29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9.1796875" style="12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2" width="9.1796875" style="12"/>
    <col min="13" max="13" width="39.36328125" style="12" customWidth="1"/>
    <col min="14" max="16384" width="9.1796875" style="12"/>
  </cols>
  <sheetData>
    <row r="1" spans="1:14">
      <c r="B1" s="13" t="s">
        <v>0</v>
      </c>
      <c r="C1" s="2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4">
      <c r="A2" s="16">
        <v>52</v>
      </c>
      <c r="B2" s="12" t="s">
        <v>10</v>
      </c>
      <c r="C2" s="12">
        <v>45</v>
      </c>
      <c r="D2" s="12">
        <v>324</v>
      </c>
      <c r="E2" s="12">
        <v>0.36299999999999999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4">
      <c r="A3" s="16">
        <v>53</v>
      </c>
      <c r="B3" s="12" t="s">
        <v>10</v>
      </c>
      <c r="C3" s="12">
        <v>45</v>
      </c>
      <c r="D3" s="12">
        <v>136</v>
      </c>
      <c r="E3" s="12">
        <v>0.36299999999999999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4">
      <c r="A4" s="16">
        <v>32</v>
      </c>
      <c r="B4" s="12" t="s">
        <v>46</v>
      </c>
      <c r="C4" s="12">
        <v>36</v>
      </c>
      <c r="D4" s="12">
        <v>97</v>
      </c>
      <c r="E4" s="12">
        <v>0.38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4">
      <c r="A5" s="16">
        <v>33</v>
      </c>
      <c r="B5" s="12" t="s">
        <v>46</v>
      </c>
      <c r="C5" s="12">
        <v>36</v>
      </c>
      <c r="D5" s="12">
        <v>25</v>
      </c>
      <c r="E5" s="12">
        <v>0.42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4">
      <c r="A6" s="16">
        <v>34</v>
      </c>
      <c r="B6" s="12" t="s">
        <v>46</v>
      </c>
      <c r="C6" s="12">
        <v>36</v>
      </c>
      <c r="D6" s="12">
        <v>25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M6" s="12" t="s">
        <v>445</v>
      </c>
    </row>
    <row r="7" spans="1:14">
      <c r="A7" s="16">
        <v>35</v>
      </c>
      <c r="B7" s="12" t="s">
        <v>46</v>
      </c>
      <c r="C7" s="12">
        <v>35</v>
      </c>
      <c r="D7" s="12">
        <v>26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4">
      <c r="A8" s="16">
        <v>36</v>
      </c>
      <c r="B8" s="12" t="s">
        <v>46</v>
      </c>
      <c r="C8" s="12">
        <v>34</v>
      </c>
      <c r="D8" s="12">
        <v>103</v>
      </c>
      <c r="E8" s="12">
        <v>0.42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M8" s="12" t="s">
        <v>446</v>
      </c>
      <c r="N8" s="12" t="s">
        <v>447</v>
      </c>
    </row>
    <row r="9" spans="1:14">
      <c r="A9" s="16">
        <v>54</v>
      </c>
      <c r="B9" s="12" t="s">
        <v>10</v>
      </c>
      <c r="C9" s="12">
        <v>33</v>
      </c>
      <c r="D9" s="12">
        <v>375</v>
      </c>
      <c r="E9" s="12">
        <v>0.38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M9" s="12" t="s">
        <v>15</v>
      </c>
      <c r="N9" s="12">
        <v>11792</v>
      </c>
    </row>
    <row r="10" spans="1:14">
      <c r="A10" s="16">
        <v>37</v>
      </c>
      <c r="B10" s="12" t="s">
        <v>46</v>
      </c>
      <c r="C10" s="12">
        <v>32</v>
      </c>
      <c r="D10" s="12">
        <v>81</v>
      </c>
      <c r="E10" s="12">
        <v>0.42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M10" s="12" t="s">
        <v>14</v>
      </c>
      <c r="N10" s="12">
        <v>2983</v>
      </c>
    </row>
    <row r="11" spans="1:14">
      <c r="A11" s="16">
        <v>38</v>
      </c>
      <c r="B11" s="12" t="s">
        <v>46</v>
      </c>
      <c r="C11" s="12">
        <v>30</v>
      </c>
      <c r="D11" s="12">
        <v>28</v>
      </c>
      <c r="E11" s="12">
        <v>0.41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M11" s="12" t="s">
        <v>13</v>
      </c>
      <c r="N11" s="12">
        <v>1773</v>
      </c>
    </row>
    <row r="12" spans="1:14">
      <c r="A12" s="16">
        <v>39</v>
      </c>
      <c r="B12" s="12" t="s">
        <v>46</v>
      </c>
      <c r="C12" s="12">
        <v>29</v>
      </c>
      <c r="D12" s="12">
        <v>217</v>
      </c>
      <c r="E12" s="12">
        <v>0.42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M12" s="12" t="s">
        <v>9</v>
      </c>
      <c r="N12" s="12">
        <v>1987</v>
      </c>
    </row>
    <row r="13" spans="1:14">
      <c r="A13" s="16">
        <v>1</v>
      </c>
      <c r="B13" s="12" t="s">
        <v>6</v>
      </c>
      <c r="C13" s="12">
        <v>25</v>
      </c>
      <c r="D13" s="12">
        <v>631</v>
      </c>
      <c r="E13" s="12">
        <v>0.42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0.8</v>
      </c>
      <c r="M13" s="12" t="s">
        <v>11</v>
      </c>
      <c r="N13" s="12">
        <v>0.106</v>
      </c>
    </row>
    <row r="14" spans="1:14">
      <c r="A14" s="16">
        <v>2</v>
      </c>
      <c r="B14" s="12" t="s">
        <v>6</v>
      </c>
      <c r="C14" s="12">
        <v>24</v>
      </c>
      <c r="D14" s="12">
        <v>630</v>
      </c>
      <c r="E14" s="12">
        <v>0.41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4">
      <c r="A15" s="16">
        <v>8</v>
      </c>
      <c r="B15" s="12" t="s">
        <v>9</v>
      </c>
      <c r="C15" s="12">
        <v>23</v>
      </c>
      <c r="D15" s="12">
        <v>341</v>
      </c>
      <c r="E15" s="12">
        <v>0.52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4">
      <c r="A16" s="16">
        <v>40</v>
      </c>
      <c r="B16" s="12" t="s">
        <v>46</v>
      </c>
      <c r="C16" s="12">
        <v>23</v>
      </c>
      <c r="D16" s="12">
        <v>266</v>
      </c>
      <c r="E16" s="12">
        <v>0.48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M16" s="30" t="s">
        <v>456</v>
      </c>
    </row>
    <row r="17" spans="1:13">
      <c r="A17" s="16">
        <v>41</v>
      </c>
      <c r="B17" s="12" t="s">
        <v>46</v>
      </c>
      <c r="C17" s="12">
        <v>23</v>
      </c>
      <c r="D17" s="12">
        <v>247</v>
      </c>
      <c r="E17" s="12">
        <v>0.53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M17" s="30"/>
    </row>
    <row r="18" spans="1:13">
      <c r="A18" s="16">
        <v>9</v>
      </c>
      <c r="B18" s="12" t="s">
        <v>9</v>
      </c>
      <c r="C18" s="12">
        <v>22</v>
      </c>
      <c r="D18" s="12">
        <v>341</v>
      </c>
      <c r="E18" s="12">
        <v>0.52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M18" s="30"/>
    </row>
    <row r="19" spans="1:13">
      <c r="A19" s="16">
        <v>10</v>
      </c>
      <c r="B19" s="12" t="s">
        <v>9</v>
      </c>
      <c r="C19" s="12">
        <v>22</v>
      </c>
      <c r="D19" s="12">
        <v>341</v>
      </c>
      <c r="E19" s="12">
        <v>0.52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M19" s="30"/>
    </row>
    <row r="20" spans="1:13">
      <c r="A20" s="16">
        <v>42</v>
      </c>
      <c r="B20" s="12" t="s">
        <v>46</v>
      </c>
      <c r="C20" s="12">
        <v>22</v>
      </c>
      <c r="D20" s="12">
        <v>220</v>
      </c>
      <c r="E20" s="12">
        <v>0.42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M20" s="30"/>
    </row>
    <row r="21" spans="1:13">
      <c r="A21" s="16">
        <v>43</v>
      </c>
      <c r="B21" s="12" t="s">
        <v>46</v>
      </c>
      <c r="C21" s="12">
        <v>22</v>
      </c>
      <c r="D21" s="12">
        <v>144</v>
      </c>
      <c r="E21" s="12">
        <v>0.41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M21" s="30"/>
    </row>
    <row r="22" spans="1:13">
      <c r="A22" s="16">
        <v>11</v>
      </c>
      <c r="B22" s="12" t="s">
        <v>9</v>
      </c>
      <c r="C22" s="12">
        <v>19</v>
      </c>
      <c r="D22" s="12">
        <v>245</v>
      </c>
      <c r="E22" s="12">
        <v>0.51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M22" s="30"/>
    </row>
    <row r="23" spans="1:13">
      <c r="A23" s="16">
        <v>44</v>
      </c>
      <c r="B23" s="12" t="s">
        <v>46</v>
      </c>
      <c r="C23" s="12">
        <v>15</v>
      </c>
      <c r="D23" s="12">
        <v>78</v>
      </c>
      <c r="E23" s="12">
        <v>0.42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M23" s="30"/>
    </row>
    <row r="24" spans="1:13">
      <c r="A24" s="16">
        <v>55</v>
      </c>
      <c r="B24" s="12" t="s">
        <v>10</v>
      </c>
      <c r="C24" s="12">
        <v>15</v>
      </c>
      <c r="D24" s="12">
        <v>124</v>
      </c>
      <c r="E24" s="12">
        <v>0.35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M24" s="30"/>
    </row>
    <row r="25" spans="1:13">
      <c r="A25" s="16">
        <v>3</v>
      </c>
      <c r="B25" s="12" t="s">
        <v>6</v>
      </c>
      <c r="C25" s="12">
        <v>14</v>
      </c>
      <c r="D25" s="12">
        <v>2</v>
      </c>
      <c r="E25" s="12">
        <v>0.3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0.74200913242009103</v>
      </c>
      <c r="M25" s="30"/>
    </row>
    <row r="26" spans="1:13">
      <c r="A26" s="16">
        <v>46</v>
      </c>
      <c r="B26" s="12" t="s">
        <v>11</v>
      </c>
      <c r="C26" s="12">
        <v>14</v>
      </c>
      <c r="D26" s="12">
        <v>38.613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1</v>
      </c>
    </row>
    <row r="27" spans="1:13">
      <c r="A27" s="16">
        <v>58</v>
      </c>
      <c r="B27" s="12" t="s">
        <v>15</v>
      </c>
      <c r="C27" s="12">
        <v>14</v>
      </c>
      <c r="D27" s="12">
        <v>75.769000000000005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1</v>
      </c>
    </row>
    <row r="28" spans="1:13">
      <c r="A28" s="16">
        <v>85</v>
      </c>
      <c r="B28" s="12" t="s">
        <v>13</v>
      </c>
      <c r="C28" s="12">
        <v>14</v>
      </c>
      <c r="D28" s="12">
        <v>1016.313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1</v>
      </c>
    </row>
    <row r="29" spans="1:13">
      <c r="A29" s="16">
        <v>51</v>
      </c>
      <c r="B29" s="12" t="s">
        <v>12</v>
      </c>
      <c r="C29" s="12">
        <v>13</v>
      </c>
      <c r="D29" s="12">
        <v>484</v>
      </c>
      <c r="E29" s="12">
        <v>0.34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0.94999999975000005</v>
      </c>
    </row>
    <row r="30" spans="1:13">
      <c r="A30" s="16">
        <v>74</v>
      </c>
      <c r="B30" s="12" t="s">
        <v>14</v>
      </c>
      <c r="C30" s="12">
        <v>13</v>
      </c>
      <c r="D30" s="12">
        <v>24.495000000000001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1</v>
      </c>
    </row>
    <row r="31" spans="1:13">
      <c r="A31" s="16">
        <v>86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1</v>
      </c>
    </row>
    <row r="32" spans="1:13">
      <c r="A32" s="16">
        <v>75</v>
      </c>
      <c r="B32" s="12" t="s">
        <v>14</v>
      </c>
      <c r="C32" s="12">
        <v>12</v>
      </c>
      <c r="D32" s="12">
        <v>57.546999999999997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1</v>
      </c>
    </row>
    <row r="33" spans="1:10">
      <c r="A33" s="16">
        <v>87</v>
      </c>
      <c r="B33" s="12" t="s">
        <v>13</v>
      </c>
      <c r="C33" s="12">
        <v>12</v>
      </c>
      <c r="D33" s="12">
        <v>317.36399999999998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1</v>
      </c>
    </row>
    <row r="34" spans="1:10">
      <c r="A34" s="16">
        <v>76</v>
      </c>
      <c r="B34" s="12" t="s">
        <v>14</v>
      </c>
      <c r="C34" s="12">
        <v>11</v>
      </c>
      <c r="D34" s="12">
        <v>144.99700000000001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1</v>
      </c>
    </row>
    <row r="35" spans="1:10">
      <c r="A35" s="16">
        <v>88</v>
      </c>
      <c r="B35" s="12" t="s">
        <v>13</v>
      </c>
      <c r="C35" s="12">
        <v>11</v>
      </c>
      <c r="D35" s="12">
        <v>442.11399999999998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1</v>
      </c>
    </row>
    <row r="36" spans="1:10">
      <c r="A36" s="16">
        <v>12</v>
      </c>
      <c r="B36" s="12" t="s">
        <v>9</v>
      </c>
      <c r="C36" s="12">
        <v>10</v>
      </c>
      <c r="D36" s="12">
        <v>435</v>
      </c>
      <c r="E36" s="12">
        <v>0.59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13</v>
      </c>
      <c r="B37" s="12" t="s">
        <v>9</v>
      </c>
      <c r="C37" s="12">
        <v>10</v>
      </c>
      <c r="D37" s="12">
        <v>435</v>
      </c>
      <c r="E37" s="12">
        <v>0.59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59</v>
      </c>
      <c r="B38" s="12" t="s">
        <v>15</v>
      </c>
      <c r="C38" s="12">
        <v>10</v>
      </c>
      <c r="D38" s="12">
        <f>SUM([1]NL_RES!$E$129:$E$133)</f>
        <v>8.3780000000000001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1</v>
      </c>
    </row>
    <row r="39" spans="1:10">
      <c r="A39" s="16">
        <v>77</v>
      </c>
      <c r="B39" s="12" t="s">
        <v>14</v>
      </c>
      <c r="C39" s="12">
        <v>10</v>
      </c>
      <c r="D39" s="12">
        <v>1.0999999999999999E-2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1</v>
      </c>
    </row>
    <row r="40" spans="1:10">
      <c r="A40" s="16">
        <v>14</v>
      </c>
      <c r="B40" s="12" t="s">
        <v>9</v>
      </c>
      <c r="C40" s="12">
        <v>9</v>
      </c>
      <c r="D40" s="12">
        <v>435</v>
      </c>
      <c r="E40" s="12">
        <v>0.58699999999999997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15</v>
      </c>
      <c r="B41" s="12" t="s">
        <v>9</v>
      </c>
      <c r="C41" s="12">
        <v>9</v>
      </c>
      <c r="D41" s="12">
        <v>435</v>
      </c>
      <c r="E41" s="12">
        <v>0.58699999999999997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16</v>
      </c>
      <c r="B42" s="12" t="s">
        <v>9</v>
      </c>
      <c r="C42" s="12">
        <v>9</v>
      </c>
      <c r="D42" s="12">
        <v>425</v>
      </c>
      <c r="E42" s="12">
        <v>0.59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47</v>
      </c>
      <c r="B43" s="12" t="s">
        <v>11</v>
      </c>
      <c r="C43" s="12">
        <v>9</v>
      </c>
      <c r="D43" s="12">
        <v>1.7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</row>
    <row r="44" spans="1:10">
      <c r="A44" s="16">
        <v>60</v>
      </c>
      <c r="B44" s="12" t="s">
        <v>15</v>
      </c>
      <c r="C44" s="12">
        <v>9</v>
      </c>
      <c r="D44" s="12">
        <f>SUM([1]NL_RES!$E$134:$E$135)</f>
        <v>15.348000000000001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</row>
    <row r="45" spans="1:10">
      <c r="A45" s="16">
        <v>89</v>
      </c>
      <c r="B45" s="12" t="s">
        <v>13</v>
      </c>
      <c r="C45" s="12">
        <v>9</v>
      </c>
      <c r="D45" s="12">
        <v>157.97699999999998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1</v>
      </c>
    </row>
    <row r="46" spans="1:10">
      <c r="A46" s="16">
        <v>17</v>
      </c>
      <c r="B46" s="12" t="s">
        <v>9</v>
      </c>
      <c r="C46" s="12">
        <v>8</v>
      </c>
      <c r="D46" s="12">
        <v>426</v>
      </c>
      <c r="E46" s="12">
        <v>0.57999999999999996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</row>
    <row r="47" spans="1:10">
      <c r="A47" s="16">
        <v>61</v>
      </c>
      <c r="B47" s="12" t="s">
        <v>15</v>
      </c>
      <c r="C47" s="12">
        <v>8</v>
      </c>
      <c r="D47" s="12">
        <f>SUM([1]NL_RES!$E$136:$E$137)</f>
        <v>19.411999999999999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90</v>
      </c>
      <c r="B48" s="12" t="s">
        <v>13</v>
      </c>
      <c r="C48" s="12">
        <v>8</v>
      </c>
      <c r="D48" s="12">
        <v>38.570999999999998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18</v>
      </c>
      <c r="B49" s="12" t="s">
        <v>9</v>
      </c>
      <c r="C49" s="12">
        <v>7</v>
      </c>
      <c r="D49" s="12">
        <v>420</v>
      </c>
      <c r="E49" s="12">
        <v>0.59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56</v>
      </c>
      <c r="B50" s="12" t="s">
        <v>10</v>
      </c>
      <c r="C50" s="12">
        <v>7</v>
      </c>
      <c r="D50" s="12">
        <v>72</v>
      </c>
      <c r="E50" s="12">
        <v>0.44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57</v>
      </c>
      <c r="B51" s="12" t="s">
        <v>10</v>
      </c>
      <c r="C51" s="12">
        <v>7</v>
      </c>
      <c r="D51" s="12">
        <v>72</v>
      </c>
      <c r="E51" s="12">
        <v>0.44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</row>
    <row r="52" spans="1:10">
      <c r="A52" s="16">
        <v>62</v>
      </c>
      <c r="B52" s="12" t="s">
        <v>15</v>
      </c>
      <c r="C52" s="12">
        <v>7</v>
      </c>
      <c r="D52" s="12">
        <f>SUM([1]NL_RES!$E$138:$E$139)</f>
        <v>151.97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</row>
    <row r="53" spans="1:10">
      <c r="A53" s="16">
        <v>91</v>
      </c>
      <c r="B53" s="12" t="s">
        <v>13</v>
      </c>
      <c r="C53" s="12">
        <v>7</v>
      </c>
      <c r="D53" s="12">
        <v>165.00900000000001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</row>
    <row r="54" spans="1:10">
      <c r="A54" s="16">
        <v>19</v>
      </c>
      <c r="B54" s="12" t="s">
        <v>9</v>
      </c>
      <c r="C54" s="12">
        <v>6</v>
      </c>
      <c r="D54" s="12">
        <v>437</v>
      </c>
      <c r="E54" s="12">
        <v>0.57999999999999996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20</v>
      </c>
      <c r="B55" s="12" t="s">
        <v>9</v>
      </c>
      <c r="C55" s="12">
        <v>6</v>
      </c>
      <c r="D55" s="12">
        <v>435</v>
      </c>
      <c r="E55" s="12">
        <v>0.59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45</v>
      </c>
      <c r="B56" s="12" t="s">
        <v>46</v>
      </c>
      <c r="C56" s="12">
        <v>6</v>
      </c>
      <c r="D56" s="12">
        <v>435</v>
      </c>
      <c r="E56" s="12">
        <v>0.59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0.9</v>
      </c>
    </row>
    <row r="57" spans="1:10">
      <c r="A57" s="16">
        <v>63</v>
      </c>
      <c r="B57" s="12" t="s">
        <v>15</v>
      </c>
      <c r="C57" s="12">
        <v>6</v>
      </c>
      <c r="D57" s="12">
        <f>SUM([1]NL_RES!$E$140:$E$141)</f>
        <v>377.86699999999996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4</v>
      </c>
      <c r="B58" s="12" t="s">
        <v>6</v>
      </c>
      <c r="C58" s="12">
        <v>5</v>
      </c>
      <c r="D58" s="12">
        <v>1070</v>
      </c>
      <c r="E58" s="12">
        <v>0.46</v>
      </c>
      <c r="F58" s="12" t="s">
        <v>40</v>
      </c>
      <c r="G58" s="12" t="s">
        <v>41</v>
      </c>
      <c r="H58" s="12">
        <v>0</v>
      </c>
      <c r="I58" s="12">
        <v>0</v>
      </c>
      <c r="J58" s="12">
        <v>0.9</v>
      </c>
    </row>
    <row r="59" spans="1:10">
      <c r="A59" s="16">
        <v>5</v>
      </c>
      <c r="B59" s="12" t="s">
        <v>6</v>
      </c>
      <c r="C59" s="12">
        <v>5</v>
      </c>
      <c r="D59" s="12">
        <v>790</v>
      </c>
      <c r="E59" s="12">
        <v>0.46</v>
      </c>
      <c r="F59" s="12" t="s">
        <v>40</v>
      </c>
      <c r="G59" s="12" t="s">
        <v>41</v>
      </c>
      <c r="H59" s="12">
        <v>0</v>
      </c>
      <c r="I59" s="12">
        <v>0</v>
      </c>
      <c r="J59" s="12">
        <v>0.9</v>
      </c>
    </row>
    <row r="60" spans="1:10">
      <c r="A60" s="16">
        <v>6</v>
      </c>
      <c r="B60" s="12" t="s">
        <v>6</v>
      </c>
      <c r="C60" s="12">
        <v>5</v>
      </c>
      <c r="D60" s="12">
        <v>780</v>
      </c>
      <c r="E60" s="12">
        <v>0.46</v>
      </c>
      <c r="F60" s="12" t="s">
        <v>40</v>
      </c>
      <c r="G60" s="12" t="s">
        <v>41</v>
      </c>
      <c r="H60" s="12">
        <v>0</v>
      </c>
      <c r="I60" s="12">
        <v>0</v>
      </c>
      <c r="J60" s="12">
        <v>0.9</v>
      </c>
    </row>
    <row r="61" spans="1:10">
      <c r="A61" s="16">
        <v>64</v>
      </c>
      <c r="B61" s="12" t="s">
        <v>15</v>
      </c>
      <c r="C61" s="12">
        <v>5</v>
      </c>
      <c r="D61" s="12">
        <f>SUM([1]NL_RES!$E$142:$E$143)</f>
        <v>492.642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7</v>
      </c>
      <c r="B62" s="12" t="s">
        <v>6</v>
      </c>
      <c r="C62" s="12">
        <v>4</v>
      </c>
      <c r="D62" s="12">
        <v>790</v>
      </c>
      <c r="E62" s="12">
        <v>0.46</v>
      </c>
      <c r="F62" s="12" t="s">
        <v>40</v>
      </c>
      <c r="G62" s="12" t="s">
        <v>41</v>
      </c>
      <c r="H62" s="12">
        <v>0</v>
      </c>
      <c r="I62" s="12">
        <v>0</v>
      </c>
      <c r="J62" s="12">
        <v>0.9</v>
      </c>
    </row>
    <row r="63" spans="1:10">
      <c r="A63" s="16">
        <v>21</v>
      </c>
      <c r="B63" s="12" t="s">
        <v>9</v>
      </c>
      <c r="C63" s="12">
        <v>4</v>
      </c>
      <c r="D63" s="12">
        <v>420</v>
      </c>
      <c r="E63" s="12">
        <v>0.59</v>
      </c>
      <c r="F63" s="12" t="s">
        <v>40</v>
      </c>
      <c r="G63" s="12" t="s">
        <v>41</v>
      </c>
      <c r="H63" s="12">
        <v>0</v>
      </c>
      <c r="I63" s="12">
        <v>0</v>
      </c>
      <c r="J63" s="12">
        <v>0.9</v>
      </c>
    </row>
    <row r="64" spans="1:10">
      <c r="A64" s="16">
        <v>65</v>
      </c>
      <c r="B64" s="12" t="s">
        <v>15</v>
      </c>
      <c r="C64" s="12">
        <v>4</v>
      </c>
      <c r="D64" s="12">
        <f>SUM([1]NL_RES!$E$144:$E$145)</f>
        <v>498.2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  <c r="J64" s="12">
        <v>1</v>
      </c>
    </row>
    <row r="65" spans="1:10">
      <c r="A65" s="16">
        <v>78</v>
      </c>
      <c r="B65" s="12" t="s">
        <v>14</v>
      </c>
      <c r="C65" s="12">
        <v>4</v>
      </c>
      <c r="D65" s="12">
        <v>128.06899999999999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  <c r="J65" s="12">
        <v>1</v>
      </c>
    </row>
    <row r="66" spans="1:10">
      <c r="A66" s="16">
        <v>92</v>
      </c>
      <c r="B66" s="12" t="s">
        <v>13</v>
      </c>
      <c r="C66" s="12">
        <v>4</v>
      </c>
      <c r="D66" s="12">
        <v>162.80100000000002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22</v>
      </c>
      <c r="B67" s="12" t="s">
        <v>9</v>
      </c>
      <c r="C67" s="12">
        <v>3</v>
      </c>
      <c r="D67" s="12">
        <v>437</v>
      </c>
      <c r="E67" s="12">
        <v>0.57999999999999996</v>
      </c>
      <c r="F67" s="12" t="s">
        <v>40</v>
      </c>
      <c r="G67" s="12" t="s">
        <v>41</v>
      </c>
      <c r="H67" s="12">
        <v>0</v>
      </c>
      <c r="I67" s="12">
        <v>0</v>
      </c>
      <c r="J67" s="12">
        <v>0.9</v>
      </c>
    </row>
    <row r="68" spans="1:10">
      <c r="A68" s="16">
        <v>23</v>
      </c>
      <c r="B68" s="12" t="s">
        <v>9</v>
      </c>
      <c r="C68" s="12">
        <v>3</v>
      </c>
      <c r="D68" s="12">
        <v>437</v>
      </c>
      <c r="E68" s="12">
        <v>0.57999999999999996</v>
      </c>
      <c r="F68" s="12" t="s">
        <v>40</v>
      </c>
      <c r="G68" s="12" t="s">
        <v>41</v>
      </c>
      <c r="H68" s="12">
        <v>0</v>
      </c>
      <c r="I68" s="12">
        <v>0</v>
      </c>
      <c r="J68" s="12">
        <v>0.9</v>
      </c>
    </row>
    <row r="69" spans="1:10">
      <c r="A69" s="16">
        <v>66</v>
      </c>
      <c r="B69" s="12" t="s">
        <v>15</v>
      </c>
      <c r="C69" s="12">
        <v>3</v>
      </c>
      <c r="D69" s="12">
        <f>SUM([1]NL_RES!$E$146:$E$147)</f>
        <v>633.91399999999999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79</v>
      </c>
      <c r="B70" s="12" t="s">
        <v>14</v>
      </c>
      <c r="C70" s="12">
        <v>3</v>
      </c>
      <c r="D70" s="12">
        <v>403.875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93</v>
      </c>
      <c r="B71" s="12" t="s">
        <v>13</v>
      </c>
      <c r="C71" s="12">
        <v>3</v>
      </c>
      <c r="D71" s="12">
        <v>331.66300000000001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24</v>
      </c>
      <c r="B72" s="12" t="s">
        <v>9</v>
      </c>
      <c r="C72" s="12">
        <v>2</v>
      </c>
      <c r="D72" s="12">
        <v>400</v>
      </c>
      <c r="E72" s="12">
        <v>0.56000000000000005</v>
      </c>
      <c r="F72" s="12" t="s">
        <v>40</v>
      </c>
      <c r="G72" s="12" t="s">
        <v>41</v>
      </c>
      <c r="H72" s="12">
        <v>0</v>
      </c>
      <c r="I72" s="12">
        <v>0</v>
      </c>
      <c r="J72" s="12">
        <v>0.9</v>
      </c>
    </row>
    <row r="73" spans="1:10">
      <c r="A73" s="16">
        <v>25</v>
      </c>
      <c r="B73" s="12" t="s">
        <v>9</v>
      </c>
      <c r="C73" s="12">
        <v>2</v>
      </c>
      <c r="D73" s="12">
        <v>400</v>
      </c>
      <c r="E73" s="12">
        <v>0.56000000000000005</v>
      </c>
      <c r="F73" s="12" t="s">
        <v>40</v>
      </c>
      <c r="G73" s="12" t="s">
        <v>41</v>
      </c>
      <c r="H73" s="12">
        <v>0</v>
      </c>
      <c r="I73" s="12">
        <v>0</v>
      </c>
      <c r="J73" s="12">
        <v>0.9</v>
      </c>
    </row>
    <row r="74" spans="1:10">
      <c r="A74" s="16">
        <v>67</v>
      </c>
      <c r="B74" s="12" t="s">
        <v>15</v>
      </c>
      <c r="C74" s="12">
        <v>2</v>
      </c>
      <c r="D74" s="12">
        <f>SUM([1]NL_RES!$E$148:$E$149)</f>
        <v>588.56900000000007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80</v>
      </c>
      <c r="B75" s="12" t="s">
        <v>14</v>
      </c>
      <c r="C75" s="12">
        <v>2</v>
      </c>
      <c r="D75" s="12">
        <v>203.696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94</v>
      </c>
      <c r="B76" s="12" t="s">
        <v>13</v>
      </c>
      <c r="C76" s="12">
        <v>2</v>
      </c>
      <c r="D76" s="12">
        <v>551.90700000000004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26</v>
      </c>
      <c r="B77" s="12" t="s">
        <v>9</v>
      </c>
      <c r="C77" s="12">
        <v>1</v>
      </c>
      <c r="D77" s="12">
        <v>341</v>
      </c>
      <c r="E77" s="12">
        <v>0.52</v>
      </c>
      <c r="F77" s="12" t="s">
        <v>40</v>
      </c>
      <c r="G77" s="12" t="s">
        <v>41</v>
      </c>
      <c r="H77" s="12">
        <v>0</v>
      </c>
      <c r="I77" s="12">
        <v>0</v>
      </c>
      <c r="J77" s="12">
        <v>0.9</v>
      </c>
    </row>
    <row r="78" spans="1:10">
      <c r="A78" s="16">
        <v>68</v>
      </c>
      <c r="B78" s="12" t="s">
        <v>15</v>
      </c>
      <c r="C78" s="12">
        <v>1</v>
      </c>
      <c r="D78" s="12">
        <f>SUM([1]NL_RES!$E$150:$E$151)</f>
        <v>1527.3040000000001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95</v>
      </c>
      <c r="B79" s="12" t="s">
        <v>13</v>
      </c>
      <c r="C79" s="12">
        <v>1</v>
      </c>
      <c r="D79" s="12">
        <v>425.90299999999996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69</v>
      </c>
      <c r="B80" s="12" t="s">
        <v>15</v>
      </c>
      <c r="C80" s="12">
        <v>0</v>
      </c>
      <c r="D80" s="12">
        <f>SUM([1]NL_RES!$E$152:$E$153)</f>
        <v>2400.5370000000003</v>
      </c>
      <c r="E80" s="12">
        <v>1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1:10">
      <c r="A81" s="16">
        <v>96</v>
      </c>
      <c r="B81" s="12" t="s">
        <v>13</v>
      </c>
      <c r="C81" s="12">
        <v>0</v>
      </c>
      <c r="D81" s="12">
        <v>341.774</v>
      </c>
      <c r="E81" s="12">
        <v>1</v>
      </c>
      <c r="F81" s="12" t="s">
        <v>40</v>
      </c>
      <c r="G81" s="12" t="s">
        <v>41</v>
      </c>
      <c r="H81" s="12">
        <v>0</v>
      </c>
      <c r="I81" s="12">
        <v>0</v>
      </c>
      <c r="J81" s="12">
        <v>1</v>
      </c>
    </row>
    <row r="82" spans="1:10">
      <c r="A82" s="16">
        <v>97</v>
      </c>
      <c r="B82" s="12" t="s">
        <v>13</v>
      </c>
      <c r="C82" s="12">
        <v>-1</v>
      </c>
      <c r="D82" s="12">
        <v>397.779</v>
      </c>
      <c r="E82" s="12">
        <v>1</v>
      </c>
      <c r="F82" s="12" t="s">
        <v>40</v>
      </c>
      <c r="G82" s="12" t="s">
        <v>41</v>
      </c>
      <c r="H82" s="12">
        <v>0</v>
      </c>
      <c r="I82" s="12">
        <v>0</v>
      </c>
      <c r="J82" s="12">
        <v>1</v>
      </c>
    </row>
    <row r="83" spans="1:10">
      <c r="A83" s="16">
        <v>98</v>
      </c>
      <c r="B83" s="12" t="s">
        <v>13</v>
      </c>
      <c r="C83" s="12">
        <v>-2</v>
      </c>
      <c r="D83" s="12">
        <v>393.40899999999999</v>
      </c>
      <c r="E83" s="12">
        <v>1</v>
      </c>
      <c r="F83" s="12" t="s">
        <v>40</v>
      </c>
      <c r="G83" s="12" t="s">
        <v>41</v>
      </c>
      <c r="H83" s="12">
        <v>0</v>
      </c>
      <c r="I83" s="12">
        <v>0</v>
      </c>
      <c r="J83" s="12">
        <v>1</v>
      </c>
    </row>
    <row r="84" spans="1:10">
      <c r="A84" s="16">
        <v>99</v>
      </c>
      <c r="B84" s="12" t="s">
        <v>13</v>
      </c>
      <c r="C84" s="12">
        <v>-3</v>
      </c>
      <c r="D84" s="12">
        <v>438.279</v>
      </c>
      <c r="E84" s="12">
        <v>1</v>
      </c>
      <c r="F84" s="12" t="s">
        <v>40</v>
      </c>
      <c r="G84" s="12" t="s">
        <v>41</v>
      </c>
      <c r="H84" s="12">
        <v>0</v>
      </c>
      <c r="I84" s="12">
        <v>0</v>
      </c>
      <c r="J84" s="12">
        <v>1</v>
      </c>
    </row>
    <row r="85" spans="1:10">
      <c r="A85" s="16">
        <v>100</v>
      </c>
      <c r="B85" s="12" t="s">
        <v>13</v>
      </c>
      <c r="C85" s="12">
        <v>-4</v>
      </c>
      <c r="D85" s="12">
        <v>544.41600000000005</v>
      </c>
      <c r="E85" s="12">
        <v>1</v>
      </c>
      <c r="F85" s="12" t="s">
        <v>40</v>
      </c>
      <c r="G85" s="12" t="s">
        <v>41</v>
      </c>
      <c r="H85" s="12">
        <v>0</v>
      </c>
      <c r="I85" s="12">
        <v>0</v>
      </c>
      <c r="J85" s="12">
        <v>1</v>
      </c>
    </row>
    <row r="86" spans="1:10">
      <c r="A86" s="16">
        <v>81</v>
      </c>
      <c r="B86" s="12" t="s">
        <v>14</v>
      </c>
      <c r="C86" s="12">
        <v>-1</v>
      </c>
      <c r="D86" s="12">
        <v>732.62</v>
      </c>
      <c r="E86" s="12">
        <v>1</v>
      </c>
      <c r="F86" s="12" t="s">
        <v>40</v>
      </c>
      <c r="G86" s="12" t="s">
        <v>41</v>
      </c>
      <c r="H86" s="12">
        <v>0</v>
      </c>
      <c r="I86" s="12">
        <v>0</v>
      </c>
      <c r="J86" s="12">
        <v>1</v>
      </c>
    </row>
    <row r="87" spans="1:10">
      <c r="A87" s="16">
        <v>82</v>
      </c>
      <c r="B87" s="12" t="s">
        <v>14</v>
      </c>
      <c r="C87" s="12">
        <v>-2</v>
      </c>
      <c r="D87" s="12">
        <v>730.97299999999996</v>
      </c>
      <c r="E87" s="12">
        <v>1</v>
      </c>
      <c r="F87" s="12" t="s">
        <v>40</v>
      </c>
      <c r="G87" s="12" t="s">
        <v>41</v>
      </c>
      <c r="H87" s="12">
        <v>0</v>
      </c>
      <c r="I87" s="12">
        <v>0</v>
      </c>
      <c r="J87" s="12">
        <v>1</v>
      </c>
    </row>
    <row r="88" spans="1:10">
      <c r="A88" s="16">
        <v>83</v>
      </c>
      <c r="B88" s="12" t="s">
        <v>14</v>
      </c>
      <c r="C88" s="12">
        <v>-3</v>
      </c>
      <c r="D88" s="12">
        <v>759.91399999999999</v>
      </c>
      <c r="E88" s="12">
        <v>1</v>
      </c>
      <c r="F88" s="12" t="s">
        <v>40</v>
      </c>
      <c r="G88" s="12" t="s">
        <v>41</v>
      </c>
      <c r="H88" s="12">
        <v>0</v>
      </c>
      <c r="I88" s="12">
        <v>0</v>
      </c>
      <c r="J88" s="12">
        <v>1</v>
      </c>
    </row>
    <row r="89" spans="1:10">
      <c r="A89" s="16">
        <v>84</v>
      </c>
      <c r="B89" s="12" t="s">
        <v>14</v>
      </c>
      <c r="C89" s="12">
        <v>-4</v>
      </c>
      <c r="D89" s="12">
        <v>759.91399999999999</v>
      </c>
      <c r="E89" s="12">
        <v>1</v>
      </c>
      <c r="F89" s="12" t="s">
        <v>40</v>
      </c>
      <c r="G89" s="12" t="s">
        <v>41</v>
      </c>
      <c r="H89" s="12">
        <v>0</v>
      </c>
      <c r="I89" s="12">
        <v>0</v>
      </c>
      <c r="J89" s="12">
        <v>1</v>
      </c>
    </row>
    <row r="90" spans="1:10">
      <c r="A90" s="16">
        <v>70</v>
      </c>
      <c r="B90" s="12" t="s">
        <v>15</v>
      </c>
      <c r="C90" s="12">
        <v>-1</v>
      </c>
      <c r="D90" s="12">
        <v>3095.902</v>
      </c>
      <c r="E90" s="12">
        <v>1</v>
      </c>
      <c r="F90" s="12" t="s">
        <v>40</v>
      </c>
      <c r="G90" s="12" t="s">
        <v>41</v>
      </c>
      <c r="H90" s="12">
        <v>0</v>
      </c>
      <c r="I90" s="12">
        <v>0</v>
      </c>
      <c r="J90" s="12">
        <v>1</v>
      </c>
    </row>
    <row r="91" spans="1:10">
      <c r="A91" s="16">
        <v>71</v>
      </c>
      <c r="B91" s="12" t="s">
        <v>15</v>
      </c>
      <c r="C91" s="12">
        <v>-2</v>
      </c>
      <c r="D91" s="12">
        <v>2189.6350000000002</v>
      </c>
      <c r="E91" s="12">
        <v>1</v>
      </c>
      <c r="F91" s="12" t="s">
        <v>40</v>
      </c>
      <c r="G91" s="12" t="s">
        <v>41</v>
      </c>
      <c r="H91" s="12">
        <v>0</v>
      </c>
      <c r="I91" s="12">
        <v>0</v>
      </c>
      <c r="J91" s="12">
        <v>1</v>
      </c>
    </row>
    <row r="92" spans="1:10">
      <c r="A92" s="16">
        <v>72</v>
      </c>
      <c r="B92" s="12" t="s">
        <v>15</v>
      </c>
      <c r="C92" s="12">
        <v>-3</v>
      </c>
      <c r="D92" s="12">
        <v>2576.7629999999999</v>
      </c>
      <c r="E92" s="12">
        <v>1</v>
      </c>
      <c r="F92" s="12" t="s">
        <v>40</v>
      </c>
      <c r="G92" s="12" t="s">
        <v>41</v>
      </c>
      <c r="H92" s="12">
        <v>0</v>
      </c>
      <c r="I92" s="12">
        <v>0</v>
      </c>
      <c r="J92" s="12">
        <v>1</v>
      </c>
    </row>
    <row r="93" spans="1:10">
      <c r="A93" s="16">
        <v>73</v>
      </c>
      <c r="B93" s="12" t="s">
        <v>15</v>
      </c>
      <c r="C93" s="12">
        <v>-4</v>
      </c>
      <c r="D93" s="12">
        <v>3930.1080000000002</v>
      </c>
      <c r="E93" s="12">
        <v>1</v>
      </c>
      <c r="F93" s="12" t="s">
        <v>40</v>
      </c>
      <c r="G93" s="12" t="s">
        <v>41</v>
      </c>
      <c r="H93" s="12">
        <v>0</v>
      </c>
      <c r="I93" s="12">
        <v>0</v>
      </c>
      <c r="J93" s="12">
        <v>1</v>
      </c>
    </row>
    <row r="94" spans="1:10">
      <c r="A94" s="16">
        <v>48</v>
      </c>
      <c r="B94" s="12" t="s">
        <v>11</v>
      </c>
      <c r="C94" s="12">
        <v>-1</v>
      </c>
      <c r="D94" s="12">
        <v>4.2999999999999997E-2</v>
      </c>
      <c r="E94" s="12">
        <v>1</v>
      </c>
      <c r="F94" s="12" t="s">
        <v>40</v>
      </c>
      <c r="G94" s="12" t="s">
        <v>41</v>
      </c>
      <c r="H94" s="12">
        <v>0</v>
      </c>
      <c r="I94" s="12">
        <v>0</v>
      </c>
      <c r="J94" s="12">
        <v>1</v>
      </c>
    </row>
    <row r="95" spans="1:10">
      <c r="A95" s="16">
        <v>49</v>
      </c>
      <c r="B95" s="12" t="s">
        <v>11</v>
      </c>
      <c r="C95" s="12">
        <v>-2</v>
      </c>
      <c r="D95" s="12">
        <v>3.5000000000000003E-2</v>
      </c>
      <c r="E95" s="12">
        <v>1</v>
      </c>
      <c r="F95" s="12" t="s">
        <v>40</v>
      </c>
      <c r="G95" s="12" t="s">
        <v>41</v>
      </c>
      <c r="H95" s="12">
        <v>0</v>
      </c>
      <c r="I95" s="12">
        <v>0</v>
      </c>
      <c r="J95" s="12">
        <v>1</v>
      </c>
    </row>
    <row r="96" spans="1:10">
      <c r="A96" s="16">
        <v>50</v>
      </c>
      <c r="B96" s="12" t="s">
        <v>11</v>
      </c>
      <c r="C96" s="12">
        <v>-3</v>
      </c>
      <c r="D96" s="12">
        <v>2.8000000000000001E-2</v>
      </c>
      <c r="E96" s="12">
        <v>1</v>
      </c>
      <c r="F96" s="12" t="s">
        <v>40</v>
      </c>
      <c r="G96" s="12" t="s">
        <v>41</v>
      </c>
      <c r="H96" s="12">
        <v>0</v>
      </c>
      <c r="I96" s="12">
        <v>0</v>
      </c>
      <c r="J96" s="12">
        <v>1</v>
      </c>
    </row>
    <row r="97" spans="1:10">
      <c r="A97" s="16">
        <v>27</v>
      </c>
      <c r="B97" s="12" t="s">
        <v>9</v>
      </c>
      <c r="C97" s="12">
        <v>-1</v>
      </c>
      <c r="D97" s="12">
        <v>341</v>
      </c>
      <c r="E97" s="12">
        <v>0.52</v>
      </c>
      <c r="F97" s="12" t="s">
        <v>40</v>
      </c>
      <c r="G97" s="12" t="s">
        <v>41</v>
      </c>
      <c r="H97" s="12">
        <v>0</v>
      </c>
      <c r="I97" s="12">
        <v>0</v>
      </c>
      <c r="J97" s="12">
        <v>0.9</v>
      </c>
    </row>
    <row r="98" spans="1:10">
      <c r="A98" s="16">
        <v>28</v>
      </c>
      <c r="B98" s="12" t="s">
        <v>9</v>
      </c>
      <c r="C98" s="12">
        <v>-1</v>
      </c>
      <c r="D98" s="12">
        <v>341</v>
      </c>
      <c r="E98" s="12">
        <v>0.52</v>
      </c>
      <c r="F98" s="12" t="s">
        <v>40</v>
      </c>
      <c r="G98" s="12" t="s">
        <v>41</v>
      </c>
      <c r="H98" s="12">
        <v>0</v>
      </c>
      <c r="I98" s="12">
        <v>0</v>
      </c>
      <c r="J98" s="12">
        <v>0.9</v>
      </c>
    </row>
    <row r="99" spans="1:10">
      <c r="A99" s="16">
        <v>29</v>
      </c>
      <c r="B99" s="12" t="s">
        <v>9</v>
      </c>
      <c r="C99" s="12">
        <v>-1</v>
      </c>
      <c r="D99" s="12">
        <v>435</v>
      </c>
      <c r="E99" s="12">
        <v>0.56999999999999995</v>
      </c>
      <c r="F99" s="12" t="s">
        <v>40</v>
      </c>
      <c r="G99" s="12" t="s">
        <v>41</v>
      </c>
      <c r="H99" s="12">
        <v>0</v>
      </c>
      <c r="I99" s="12">
        <v>0</v>
      </c>
      <c r="J99" s="12">
        <v>0.9</v>
      </c>
    </row>
    <row r="100" spans="1:10">
      <c r="A100" s="16">
        <v>30</v>
      </c>
      <c r="B100" s="12" t="s">
        <v>9</v>
      </c>
      <c r="C100" s="12">
        <v>-2</v>
      </c>
      <c r="D100" s="12">
        <v>435</v>
      </c>
      <c r="E100" s="12">
        <v>0.56999999999999995</v>
      </c>
      <c r="F100" s="12" t="s">
        <v>40</v>
      </c>
      <c r="G100" s="12" t="s">
        <v>41</v>
      </c>
      <c r="H100" s="12">
        <v>0</v>
      </c>
      <c r="I100" s="12">
        <v>0</v>
      </c>
      <c r="J100" s="12">
        <v>0.9</v>
      </c>
    </row>
    <row r="101" spans="1:10">
      <c r="A101" s="16">
        <v>31</v>
      </c>
      <c r="B101" s="12" t="s">
        <v>9</v>
      </c>
      <c r="C101" s="12">
        <v>-2</v>
      </c>
      <c r="D101" s="12">
        <v>435</v>
      </c>
      <c r="E101" s="12">
        <v>0.56999999999999995</v>
      </c>
      <c r="F101" s="12" t="s">
        <v>40</v>
      </c>
      <c r="G101" s="12" t="s">
        <v>41</v>
      </c>
      <c r="H101" s="12">
        <v>0</v>
      </c>
      <c r="I101" s="12">
        <v>0</v>
      </c>
      <c r="J101" s="12">
        <v>0.9</v>
      </c>
    </row>
  </sheetData>
  <autoFilter ref="A1:J101" xr:uid="{57815950-4DD1-4E72-A9E5-635C71BA4E55}">
    <sortState xmlns:xlrd2="http://schemas.microsoft.com/office/spreadsheetml/2017/richdata2" ref="A82:J101">
      <sortCondition descending="1" ref="B1:B101"/>
    </sortState>
  </autoFilter>
  <mergeCells count="1">
    <mergeCell ref="M16:M2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E32" sqref="E32"/>
    </sheetView>
  </sheetViews>
  <sheetFormatPr defaultRowHeight="14.5"/>
  <cols>
    <col min="2" max="2" width="23.08984375" customWidth="1"/>
  </cols>
  <sheetData>
    <row r="1" spans="1:15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  <c r="O1" s="7" t="s">
        <v>450</v>
      </c>
    </row>
    <row r="2" spans="1:15">
      <c r="A2" s="13">
        <v>1</v>
      </c>
      <c r="B2" s="12" t="s">
        <v>6</v>
      </c>
      <c r="C2" s="12">
        <v>20</v>
      </c>
      <c r="D2" s="12">
        <v>2000</v>
      </c>
      <c r="E2" s="12">
        <v>0.41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5">
      <c r="A3" s="13">
        <v>2</v>
      </c>
      <c r="B3" s="12" t="s">
        <v>11</v>
      </c>
      <c r="C3" s="12">
        <v>14</v>
      </c>
      <c r="D3" s="12">
        <v>100</v>
      </c>
      <c r="E3" s="12">
        <v>1</v>
      </c>
      <c r="F3" s="12">
        <v>1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5">
      <c r="A4" s="13">
        <v>3</v>
      </c>
      <c r="B4" s="12" t="s">
        <v>13</v>
      </c>
      <c r="C4" s="12">
        <v>14</v>
      </c>
      <c r="D4" s="12">
        <v>8000</v>
      </c>
      <c r="E4" s="12">
        <v>1</v>
      </c>
      <c r="F4" s="12">
        <v>1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5">
      <c r="A5" s="13">
        <v>4</v>
      </c>
      <c r="B5" s="12" t="s">
        <v>12</v>
      </c>
      <c r="C5" s="12">
        <v>13</v>
      </c>
      <c r="D5" s="12">
        <v>484</v>
      </c>
      <c r="E5" s="12">
        <v>0.34</v>
      </c>
      <c r="F5" s="12">
        <v>0.94999999975000005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5">
      <c r="A6" s="13">
        <v>5</v>
      </c>
      <c r="B6" s="24" t="s">
        <v>438</v>
      </c>
      <c r="C6" s="12">
        <v>0</v>
      </c>
      <c r="D6" s="12">
        <v>30</v>
      </c>
      <c r="E6" s="12">
        <v>1</v>
      </c>
      <c r="F6" s="25">
        <v>1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5">
      <c r="A7" s="13">
        <v>6</v>
      </c>
      <c r="B7" s="24" t="s">
        <v>438</v>
      </c>
      <c r="C7" s="12">
        <v>0</v>
      </c>
      <c r="D7" s="12">
        <v>300</v>
      </c>
      <c r="E7" s="12">
        <v>1</v>
      </c>
      <c r="F7" s="25">
        <v>1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5">
      <c r="A8" s="13">
        <v>7</v>
      </c>
      <c r="B8" s="12" t="s">
        <v>15</v>
      </c>
      <c r="C8" s="12">
        <v>1</v>
      </c>
      <c r="D8" s="12">
        <v>20000</v>
      </c>
      <c r="E8" s="12">
        <v>1</v>
      </c>
      <c r="F8" s="25">
        <v>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5">
      <c r="A9" s="13">
        <v>8</v>
      </c>
      <c r="B9" s="12" t="s">
        <v>14</v>
      </c>
      <c r="C9" s="12">
        <v>0</v>
      </c>
      <c r="D9" s="12">
        <v>15000</v>
      </c>
      <c r="E9" s="12">
        <v>1</v>
      </c>
      <c r="F9" s="25">
        <v>1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5">
      <c r="A10" s="13">
        <v>9</v>
      </c>
      <c r="B10" s="12" t="s">
        <v>10</v>
      </c>
      <c r="C10" s="12">
        <v>7</v>
      </c>
      <c r="D10" s="12">
        <v>1000</v>
      </c>
      <c r="E10" s="12">
        <v>0.44</v>
      </c>
      <c r="F10" s="25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5">
      <c r="A11" s="13">
        <v>10</v>
      </c>
      <c r="B11" s="12" t="s">
        <v>10</v>
      </c>
      <c r="C11" s="12">
        <v>7</v>
      </c>
      <c r="D11" s="12">
        <v>2000</v>
      </c>
      <c r="E11" s="12">
        <v>0.44</v>
      </c>
      <c r="F11" s="25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5">
      <c r="A12" s="13">
        <v>11</v>
      </c>
      <c r="B12" s="12" t="s">
        <v>17</v>
      </c>
      <c r="C12" s="12">
        <v>0</v>
      </c>
      <c r="D12" s="12">
        <v>4000</v>
      </c>
      <c r="E12" s="12">
        <v>0.33</v>
      </c>
      <c r="F12" s="12">
        <v>1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5">
      <c r="A13" s="13">
        <v>12</v>
      </c>
      <c r="B13" s="12" t="s">
        <v>17</v>
      </c>
      <c r="C13" s="12">
        <v>5</v>
      </c>
      <c r="D13" s="12">
        <v>5000</v>
      </c>
      <c r="E13" s="12">
        <v>0.34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5">
      <c r="A14" s="13">
        <v>13</v>
      </c>
      <c r="B14" s="12" t="s">
        <v>17</v>
      </c>
      <c r="C14" s="12">
        <v>10</v>
      </c>
      <c r="D14" s="12">
        <v>1000</v>
      </c>
      <c r="E14" s="12">
        <v>0.35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5">
      <c r="A15" s="13">
        <v>14</v>
      </c>
      <c r="B15" s="12" t="s">
        <v>17</v>
      </c>
      <c r="C15" s="12">
        <v>15</v>
      </c>
      <c r="D15" s="12">
        <v>1000</v>
      </c>
      <c r="E15" s="12">
        <v>0.36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5">
      <c r="A16" s="13">
        <v>15</v>
      </c>
      <c r="B16" s="12" t="s">
        <v>17</v>
      </c>
      <c r="C16" s="12">
        <v>20</v>
      </c>
      <c r="D16" s="12">
        <v>1000</v>
      </c>
      <c r="E16" s="12">
        <v>0.37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0">
      <c r="A17" s="12"/>
      <c r="B17" s="12"/>
      <c r="C17" s="12"/>
      <c r="D17" s="12"/>
      <c r="E17" s="12"/>
    </row>
    <row r="18" spans="1:10">
      <c r="A18" s="12"/>
      <c r="B18" s="12"/>
      <c r="C18" s="12"/>
      <c r="D18" s="12"/>
      <c r="E18" s="12"/>
    </row>
    <row r="19" spans="1:10">
      <c r="A19" s="12"/>
      <c r="B19" s="12"/>
      <c r="C19" s="12"/>
      <c r="D19" s="12"/>
      <c r="E19" s="12"/>
    </row>
    <row r="20" spans="1:10">
      <c r="A20" s="12"/>
      <c r="B20" s="12"/>
      <c r="C20" s="12"/>
      <c r="D20" s="12"/>
      <c r="E20" s="12"/>
    </row>
    <row r="21" spans="1:10">
      <c r="A21" s="12"/>
      <c r="B21" s="12"/>
      <c r="C21" s="12"/>
      <c r="D21" s="12"/>
      <c r="E21" s="12"/>
    </row>
    <row r="22" spans="1:10">
      <c r="A22" s="12"/>
      <c r="B22" s="12"/>
      <c r="C22" s="12"/>
      <c r="D22" s="12"/>
      <c r="E22" s="12"/>
    </row>
    <row r="23" spans="1:10">
      <c r="A23" s="12"/>
      <c r="B23" s="12"/>
      <c r="C23" s="12"/>
      <c r="D23" s="12"/>
      <c r="E23" s="12"/>
    </row>
    <row r="24" spans="1:10">
      <c r="A24" s="12"/>
      <c r="B24" s="12"/>
      <c r="C24" s="12"/>
      <c r="D24" s="12"/>
      <c r="E24" s="12"/>
    </row>
    <row r="25" spans="1:10">
      <c r="A25" s="12"/>
      <c r="B25" s="12"/>
      <c r="C25" s="12"/>
      <c r="D25" s="12"/>
      <c r="E25" s="12"/>
    </row>
    <row r="26" spans="1:10">
      <c r="A26" s="12"/>
      <c r="B26" s="12"/>
      <c r="C26" s="12"/>
      <c r="D26" s="12"/>
      <c r="E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G30" s="12"/>
      <c r="H30" s="12"/>
      <c r="I30" s="12"/>
      <c r="J30" s="12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F29" sqref="F29"/>
    </sheetView>
  </sheetViews>
  <sheetFormatPr defaultRowHeight="14.5"/>
  <cols>
    <col min="1" max="1" width="8.7265625" style="12"/>
    <col min="2" max="2" width="15" style="12" customWidth="1"/>
    <col min="3" max="3" width="11.1796875" style="12" customWidth="1"/>
    <col min="4" max="5" width="8.7265625" style="12"/>
    <col min="6" max="6" width="11.6328125" style="12" customWidth="1"/>
    <col min="7" max="16384" width="8.7265625" style="12"/>
  </cols>
  <sheetData>
    <row r="1" spans="1:11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10</v>
      </c>
      <c r="C2" s="12">
        <v>1</v>
      </c>
      <c r="D2" s="12">
        <v>1100</v>
      </c>
      <c r="E2" s="12">
        <v>0.1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1">
      <c r="A3" s="13">
        <v>1</v>
      </c>
      <c r="B3" s="12" t="s">
        <v>10</v>
      </c>
      <c r="C3" s="12">
        <v>1</v>
      </c>
      <c r="D3" s="12">
        <v>1100</v>
      </c>
      <c r="E3" s="25">
        <v>0.11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10</v>
      </c>
      <c r="C4" s="12">
        <v>1</v>
      </c>
      <c r="D4" s="12">
        <v>1100</v>
      </c>
      <c r="E4" s="12">
        <v>0.12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10</v>
      </c>
      <c r="C5" s="12">
        <v>1</v>
      </c>
      <c r="D5" s="12">
        <v>1100</v>
      </c>
      <c r="E5" s="25">
        <v>0.13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10</v>
      </c>
      <c r="C6" s="12">
        <v>1</v>
      </c>
      <c r="D6" s="12">
        <v>1100</v>
      </c>
      <c r="E6" s="12">
        <v>0.14000000000000001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10</v>
      </c>
      <c r="C7" s="12">
        <v>1</v>
      </c>
      <c r="D7" s="12">
        <v>1100</v>
      </c>
      <c r="E7" s="25">
        <v>0.15</v>
      </c>
      <c r="F7" s="12">
        <v>0.9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10</v>
      </c>
      <c r="C8" s="12">
        <v>1</v>
      </c>
      <c r="D8" s="12">
        <v>1100</v>
      </c>
      <c r="E8" s="12">
        <v>0.16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10</v>
      </c>
      <c r="C9" s="12">
        <v>1</v>
      </c>
      <c r="D9" s="12">
        <v>1100</v>
      </c>
      <c r="E9" s="25">
        <v>0.17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10</v>
      </c>
      <c r="C10" s="12">
        <v>1</v>
      </c>
      <c r="D10" s="12">
        <v>1100</v>
      </c>
      <c r="E10" s="12">
        <v>0.18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10</v>
      </c>
      <c r="C11" s="12">
        <v>1</v>
      </c>
      <c r="D11" s="12">
        <v>1100</v>
      </c>
      <c r="E11" s="25">
        <v>0.19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10</v>
      </c>
      <c r="C12" s="12">
        <v>1</v>
      </c>
      <c r="D12" s="12">
        <v>1100</v>
      </c>
      <c r="E12" s="12">
        <v>0.2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10</v>
      </c>
      <c r="C13" s="12">
        <v>1</v>
      </c>
      <c r="D13" s="12">
        <v>1100</v>
      </c>
      <c r="E13" s="25">
        <v>0.21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10</v>
      </c>
      <c r="C14" s="12">
        <v>1</v>
      </c>
      <c r="D14" s="12">
        <v>1100</v>
      </c>
      <c r="E14" s="12">
        <v>0.22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10</v>
      </c>
      <c r="C15" s="12">
        <v>1</v>
      </c>
      <c r="D15" s="12">
        <v>1100</v>
      </c>
      <c r="E15" s="25">
        <v>0.23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10</v>
      </c>
      <c r="C16" s="12">
        <v>1</v>
      </c>
      <c r="D16" s="12">
        <v>1100</v>
      </c>
      <c r="E16" s="12">
        <v>0.24</v>
      </c>
      <c r="F16" s="12">
        <v>0.9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10</v>
      </c>
      <c r="C17" s="12">
        <v>1</v>
      </c>
      <c r="D17" s="12">
        <v>1100</v>
      </c>
      <c r="E17" s="25">
        <v>0.25</v>
      </c>
      <c r="F17" s="12">
        <v>0.9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10</v>
      </c>
      <c r="C18" s="12">
        <v>1</v>
      </c>
      <c r="D18" s="12">
        <v>1100</v>
      </c>
      <c r="E18" s="12">
        <v>0.26</v>
      </c>
      <c r="F18" s="12">
        <v>0.9</v>
      </c>
      <c r="G18" s="12" t="s">
        <v>40</v>
      </c>
      <c r="H18" s="12" t="s">
        <v>41</v>
      </c>
      <c r="I18" s="12">
        <v>0</v>
      </c>
      <c r="J18" s="12">
        <v>0</v>
      </c>
      <c r="K18" s="12">
        <v>0</v>
      </c>
    </row>
    <row r="19" spans="1:11">
      <c r="A19" s="13">
        <v>17</v>
      </c>
      <c r="B19" s="12" t="s">
        <v>10</v>
      </c>
      <c r="C19" s="12">
        <v>1</v>
      </c>
      <c r="D19" s="12">
        <v>1100</v>
      </c>
      <c r="E19" s="25">
        <v>0.27</v>
      </c>
      <c r="F19" s="12">
        <v>0.9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10</v>
      </c>
      <c r="C20" s="12">
        <v>1</v>
      </c>
      <c r="D20" s="12">
        <v>1100</v>
      </c>
      <c r="E20" s="12">
        <v>0.28000000000000003</v>
      </c>
      <c r="F20" s="12">
        <v>0.9</v>
      </c>
      <c r="G20" s="12" t="s">
        <v>40</v>
      </c>
      <c r="H20" s="12" t="s">
        <v>41</v>
      </c>
      <c r="I20" s="12">
        <v>0</v>
      </c>
      <c r="J20" s="12">
        <v>0</v>
      </c>
      <c r="K20" s="12">
        <v>0</v>
      </c>
    </row>
    <row r="21" spans="1:11">
      <c r="A21" s="13">
        <v>19</v>
      </c>
      <c r="B21" s="12" t="s">
        <v>10</v>
      </c>
      <c r="C21" s="12">
        <v>1</v>
      </c>
      <c r="D21" s="12">
        <v>1100</v>
      </c>
      <c r="E21" s="25">
        <v>0.28999999999999998</v>
      </c>
      <c r="F21" s="12">
        <v>0.9</v>
      </c>
      <c r="G21" s="12" t="s">
        <v>40</v>
      </c>
      <c r="H21" s="12" t="s">
        <v>41</v>
      </c>
      <c r="I21" s="12">
        <v>0</v>
      </c>
      <c r="J21" s="12">
        <v>0</v>
      </c>
      <c r="K21" s="12">
        <v>0</v>
      </c>
    </row>
    <row r="22" spans="1:11">
      <c r="A22" s="13">
        <v>20</v>
      </c>
      <c r="B22" s="12" t="s">
        <v>10</v>
      </c>
      <c r="C22" s="12">
        <v>1</v>
      </c>
      <c r="D22" s="12">
        <v>1100</v>
      </c>
      <c r="E22" s="12">
        <v>0.3</v>
      </c>
      <c r="F22" s="12">
        <v>0.9</v>
      </c>
      <c r="G22" s="12" t="s">
        <v>40</v>
      </c>
      <c r="H22" s="12" t="s">
        <v>41</v>
      </c>
      <c r="I22" s="12">
        <v>0</v>
      </c>
      <c r="J22" s="12">
        <v>0</v>
      </c>
      <c r="K22" s="12">
        <v>0</v>
      </c>
    </row>
    <row r="23" spans="1:11">
      <c r="A23" s="13">
        <v>21</v>
      </c>
      <c r="B23" s="12" t="s">
        <v>14</v>
      </c>
      <c r="C23" s="12">
        <v>1</v>
      </c>
      <c r="D23" s="12">
        <v>1</v>
      </c>
      <c r="E23" s="12">
        <v>1</v>
      </c>
      <c r="F23" s="25">
        <v>1</v>
      </c>
      <c r="G23" s="12" t="s">
        <v>40</v>
      </c>
      <c r="H23" s="12" t="s">
        <v>41</v>
      </c>
      <c r="I23" s="12">
        <v>0</v>
      </c>
      <c r="J23" s="12">
        <v>0</v>
      </c>
      <c r="K23" s="12">
        <v>0</v>
      </c>
    </row>
    <row r="24" spans="1:11">
      <c r="A24" s="13"/>
    </row>
    <row r="25" spans="1:11">
      <c r="A25" s="13"/>
    </row>
    <row r="26" spans="1:11">
      <c r="A26" s="13"/>
    </row>
    <row r="27" spans="1:11">
      <c r="A27" s="13"/>
    </row>
    <row r="28" spans="1:11">
      <c r="A28" s="13"/>
    </row>
    <row r="29" spans="1:11">
      <c r="A29" s="13"/>
    </row>
    <row r="30" spans="1:11">
      <c r="A30" s="17"/>
    </row>
    <row r="31" spans="1:11">
      <c r="A31" s="17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3:D38"/>
  <sheetViews>
    <sheetView workbookViewId="0">
      <selection activeCell="B27" sqref="B27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3" spans="1:4">
      <c r="A3" s="2" t="s">
        <v>20</v>
      </c>
      <c r="B3" t="s">
        <v>22</v>
      </c>
    </row>
    <row r="4" spans="1:4">
      <c r="A4" s="3" t="s">
        <v>6</v>
      </c>
      <c r="B4" s="4">
        <v>1211</v>
      </c>
    </row>
    <row r="5" spans="1:4">
      <c r="A5" s="3" t="s">
        <v>9</v>
      </c>
      <c r="B5" s="4">
        <v>10586</v>
      </c>
    </row>
    <row r="6" spans="1:4">
      <c r="A6" s="3" t="s">
        <v>46</v>
      </c>
      <c r="B6" s="4">
        <v>2992</v>
      </c>
    </row>
    <row r="7" spans="1:4">
      <c r="A7" s="3" t="s">
        <v>8</v>
      </c>
      <c r="B7" s="4">
        <v>4600</v>
      </c>
    </row>
    <row r="8" spans="1:4">
      <c r="A8" s="3" t="s">
        <v>11</v>
      </c>
      <c r="B8" s="4">
        <v>40.418999999999997</v>
      </c>
    </row>
    <row r="9" spans="1:4">
      <c r="A9" s="3" t="s">
        <v>12</v>
      </c>
      <c r="B9" s="4">
        <v>484</v>
      </c>
    </row>
    <row r="10" spans="1:4">
      <c r="A10" s="3" t="s">
        <v>10</v>
      </c>
      <c r="B10" s="4">
        <v>2103</v>
      </c>
    </row>
    <row r="11" spans="1:4">
      <c r="A11" s="3" t="s">
        <v>15</v>
      </c>
      <c r="B11" s="4">
        <v>3915.873</v>
      </c>
    </row>
    <row r="12" spans="1:4">
      <c r="A12" s="3" t="s">
        <v>14</v>
      </c>
      <c r="B12" s="4">
        <v>15000</v>
      </c>
    </row>
    <row r="13" spans="1:4">
      <c r="A13" s="3" t="s">
        <v>13</v>
      </c>
      <c r="B13" s="4">
        <v>3600</v>
      </c>
    </row>
    <row r="14" spans="1:4">
      <c r="A14" s="3" t="s">
        <v>21</v>
      </c>
      <c r="B14" s="4">
        <v>44532.292000000001</v>
      </c>
    </row>
    <row r="15" spans="1:4">
      <c r="A15" s="27"/>
      <c r="B15" s="27" t="s">
        <v>452</v>
      </c>
      <c r="C15" s="27" t="s">
        <v>453</v>
      </c>
      <c r="D15" s="27" t="s">
        <v>454</v>
      </c>
    </row>
    <row r="16" spans="1:4">
      <c r="A16" s="27" t="s">
        <v>451</v>
      </c>
      <c r="B16" s="28">
        <v>1.7679999999999969</v>
      </c>
      <c r="C16" s="26">
        <v>1243</v>
      </c>
      <c r="D16" s="28">
        <f>B16-C16</f>
        <v>-1241.232</v>
      </c>
    </row>
    <row r="17" spans="1:4">
      <c r="A17" s="27" t="s">
        <v>9</v>
      </c>
      <c r="B17" s="28">
        <v>7586</v>
      </c>
      <c r="C17" s="29">
        <f>15570-C18-C22</f>
        <v>5966</v>
      </c>
      <c r="D17" s="28">
        <f t="shared" ref="D17:D27" si="0">B17-C17</f>
        <v>1620</v>
      </c>
    </row>
    <row r="18" spans="1:4">
      <c r="A18" s="27" t="s">
        <v>46</v>
      </c>
      <c r="B18" s="28">
        <v>8501.9630099999995</v>
      </c>
      <c r="C18" s="29">
        <v>8501</v>
      </c>
      <c r="D18" s="28">
        <f t="shared" si="0"/>
        <v>0.96300999999948544</v>
      </c>
    </row>
    <row r="19" spans="1:4">
      <c r="A19" s="27" t="s">
        <v>8</v>
      </c>
      <c r="B19" s="28">
        <v>4691</v>
      </c>
      <c r="C19" s="26">
        <v>4631</v>
      </c>
      <c r="D19" s="28">
        <f t="shared" si="0"/>
        <v>60</v>
      </c>
    </row>
    <row r="20" spans="1:4">
      <c r="A20" s="27" t="s">
        <v>11</v>
      </c>
      <c r="B20" s="28">
        <v>40.207000000000001</v>
      </c>
      <c r="C20" s="26">
        <v>38</v>
      </c>
      <c r="D20" s="28">
        <f t="shared" si="0"/>
        <v>2.2070000000000007</v>
      </c>
    </row>
    <row r="21" spans="1:4">
      <c r="A21" s="27" t="s">
        <v>12</v>
      </c>
      <c r="B21" s="28">
        <v>484</v>
      </c>
      <c r="C21" s="26">
        <v>486</v>
      </c>
      <c r="D21" s="28">
        <f t="shared" si="0"/>
        <v>-2</v>
      </c>
    </row>
    <row r="22" spans="1:4">
      <c r="A22" s="27" t="s">
        <v>10</v>
      </c>
      <c r="B22" s="28">
        <v>1103</v>
      </c>
      <c r="C22" s="29">
        <v>1103</v>
      </c>
      <c r="D22" s="28">
        <f t="shared" si="0"/>
        <v>0</v>
      </c>
    </row>
    <row r="23" spans="1:4">
      <c r="A23" s="27" t="s">
        <v>15</v>
      </c>
      <c r="B23" s="28">
        <v>6789.9099999999989</v>
      </c>
      <c r="C23" s="26">
        <v>3937</v>
      </c>
      <c r="D23" s="28">
        <f t="shared" si="0"/>
        <v>2852.9099999999989</v>
      </c>
    </row>
    <row r="24" spans="1:4">
      <c r="A24" s="27" t="s">
        <v>14</v>
      </c>
      <c r="B24" s="28">
        <v>962.69</v>
      </c>
      <c r="C24" s="26">
        <v>957</v>
      </c>
      <c r="D24" s="28">
        <f t="shared" si="0"/>
        <v>5.6900000000000546</v>
      </c>
    </row>
    <row r="25" spans="1:4">
      <c r="A25" s="27" t="s">
        <v>13</v>
      </c>
      <c r="B25" s="28">
        <v>4236.9939999999997</v>
      </c>
      <c r="C25" s="26">
        <v>3669</v>
      </c>
      <c r="D25" s="28">
        <f t="shared" si="0"/>
        <v>567.99399999999969</v>
      </c>
    </row>
    <row r="26" spans="1:4">
      <c r="D26" s="28"/>
    </row>
    <row r="27" spans="1:4">
      <c r="A27" s="27" t="s">
        <v>455</v>
      </c>
      <c r="B27" s="28">
        <f>SUM(B16:B25)</f>
        <v>34397.532009999995</v>
      </c>
      <c r="C27" s="28">
        <f>SUM(C16:C25)</f>
        <v>30531</v>
      </c>
      <c r="D27" s="12">
        <f t="shared" si="0"/>
        <v>3866.5320099999954</v>
      </c>
    </row>
    <row r="29" spans="1:4">
      <c r="A29" t="s">
        <v>451</v>
      </c>
      <c r="B29">
        <v>1.7679999999999969</v>
      </c>
    </row>
    <row r="30" spans="1:4">
      <c r="A30" t="s">
        <v>9</v>
      </c>
      <c r="B30">
        <v>7586</v>
      </c>
    </row>
    <row r="31" spans="1:4">
      <c r="A31" t="s">
        <v>46</v>
      </c>
      <c r="B31">
        <v>8501.9630099999995</v>
      </c>
    </row>
    <row r="32" spans="1:4">
      <c r="A32" t="s">
        <v>8</v>
      </c>
      <c r="B32">
        <v>4691</v>
      </c>
    </row>
    <row r="33" spans="1:2">
      <c r="A33" t="s">
        <v>11</v>
      </c>
      <c r="B33">
        <v>40.207000000000001</v>
      </c>
    </row>
    <row r="34" spans="1:2">
      <c r="A34" t="s">
        <v>12</v>
      </c>
      <c r="B34">
        <v>484</v>
      </c>
    </row>
    <row r="35" spans="1:2">
      <c r="A35" t="s">
        <v>10</v>
      </c>
      <c r="B35">
        <v>1103</v>
      </c>
    </row>
    <row r="36" spans="1:2">
      <c r="A36" t="s">
        <v>15</v>
      </c>
      <c r="B36">
        <v>6789.9099999999989</v>
      </c>
    </row>
    <row r="37" spans="1:2">
      <c r="A37" t="s">
        <v>14</v>
      </c>
      <c r="B37">
        <v>962.69</v>
      </c>
    </row>
    <row r="38" spans="1:2">
      <c r="A38" t="s">
        <v>13</v>
      </c>
      <c r="B38">
        <v>4236.9939999999997</v>
      </c>
    </row>
  </sheetData>
  <conditionalFormatting sqref="D16:D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K51"/>
  <sheetViews>
    <sheetView tabSelected="1" workbookViewId="0">
      <selection activeCell="M2" sqref="M2"/>
    </sheetView>
  </sheetViews>
  <sheetFormatPr defaultRowHeight="14.5"/>
  <cols>
    <col min="2" max="2" width="22.54296875" customWidth="1"/>
  </cols>
  <sheetData>
    <row r="1" spans="1:11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8</v>
      </c>
      <c r="C2" s="12">
        <v>4</v>
      </c>
      <c r="D2" s="12">
        <v>790</v>
      </c>
      <c r="E2" s="12">
        <v>0.46</v>
      </c>
      <c r="F2" s="12">
        <v>0.9</v>
      </c>
      <c r="G2" s="12" t="s">
        <v>40</v>
      </c>
      <c r="H2" s="12" t="s">
        <v>51</v>
      </c>
      <c r="I2" s="12">
        <v>0</v>
      </c>
      <c r="J2" s="12">
        <v>0</v>
      </c>
      <c r="K2" s="12">
        <v>0</v>
      </c>
    </row>
    <row r="3" spans="1:11">
      <c r="A3" s="13">
        <v>1</v>
      </c>
      <c r="B3" s="12" t="s">
        <v>8</v>
      </c>
      <c r="C3" s="12">
        <v>5</v>
      </c>
      <c r="D3" s="12">
        <v>2640</v>
      </c>
      <c r="E3" s="12">
        <v>0.46</v>
      </c>
      <c r="F3" s="12">
        <v>0.9</v>
      </c>
      <c r="G3" s="12" t="s">
        <v>40</v>
      </c>
      <c r="H3" s="12" t="s">
        <v>51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8</v>
      </c>
      <c r="C4" s="12">
        <v>24</v>
      </c>
      <c r="D4" s="12">
        <v>630</v>
      </c>
      <c r="E4" s="12">
        <v>0.41</v>
      </c>
      <c r="F4" s="12">
        <v>0.9</v>
      </c>
      <c r="G4" s="12" t="s">
        <v>40</v>
      </c>
      <c r="H4" s="12" t="s">
        <v>51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8</v>
      </c>
      <c r="C5" s="12">
        <v>25</v>
      </c>
      <c r="D5" s="12">
        <v>631</v>
      </c>
      <c r="E5" s="12">
        <v>0.42</v>
      </c>
      <c r="F5" s="12">
        <v>0.80000000000000016</v>
      </c>
      <c r="G5" s="12" t="s">
        <v>40</v>
      </c>
      <c r="H5" s="12" t="s">
        <v>51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9</v>
      </c>
      <c r="C6" s="12">
        <v>1</v>
      </c>
      <c r="D6" s="12">
        <v>341</v>
      </c>
      <c r="E6" s="12">
        <v>0.52</v>
      </c>
      <c r="F6" s="12">
        <v>0.9</v>
      </c>
      <c r="G6" s="12" t="s">
        <v>40</v>
      </c>
      <c r="H6" s="12" t="s">
        <v>51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9</v>
      </c>
      <c r="C7" s="12">
        <v>2</v>
      </c>
      <c r="D7" s="12">
        <v>800</v>
      </c>
      <c r="E7" s="12">
        <v>0.56000000000000005</v>
      </c>
      <c r="F7" s="12">
        <v>0.9</v>
      </c>
      <c r="G7" s="12" t="s">
        <v>40</v>
      </c>
      <c r="H7" s="12" t="s">
        <v>51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9</v>
      </c>
      <c r="C8" s="12">
        <v>3</v>
      </c>
      <c r="D8" s="12">
        <v>874</v>
      </c>
      <c r="E8" s="12">
        <v>0.57999999999999996</v>
      </c>
      <c r="F8" s="12">
        <v>0.9</v>
      </c>
      <c r="G8" s="12" t="s">
        <v>40</v>
      </c>
      <c r="H8" s="12" t="s">
        <v>51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9</v>
      </c>
      <c r="C9" s="12">
        <v>4</v>
      </c>
      <c r="D9" s="12">
        <v>420</v>
      </c>
      <c r="E9" s="12">
        <v>0.59</v>
      </c>
      <c r="F9" s="12">
        <v>0.9</v>
      </c>
      <c r="G9" s="12" t="s">
        <v>40</v>
      </c>
      <c r="H9" s="12" t="s">
        <v>51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9</v>
      </c>
      <c r="C10" s="12">
        <v>6</v>
      </c>
      <c r="D10" s="12">
        <v>872</v>
      </c>
      <c r="E10" s="12">
        <v>0.58498853211009172</v>
      </c>
      <c r="F10" s="12">
        <v>0.9</v>
      </c>
      <c r="G10" s="12" t="s">
        <v>40</v>
      </c>
      <c r="H10" s="12" t="s">
        <v>51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9</v>
      </c>
      <c r="C11" s="12">
        <v>7</v>
      </c>
      <c r="D11" s="12">
        <v>420</v>
      </c>
      <c r="E11" s="12">
        <v>0.59</v>
      </c>
      <c r="F11" s="12">
        <v>0.9</v>
      </c>
      <c r="G11" s="12" t="s">
        <v>40</v>
      </c>
      <c r="H11" s="12" t="s">
        <v>51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9</v>
      </c>
      <c r="C12" s="12">
        <v>8</v>
      </c>
      <c r="D12" s="12">
        <v>426</v>
      </c>
      <c r="E12" s="12">
        <v>0.57999999999999996</v>
      </c>
      <c r="F12" s="12">
        <v>0.9</v>
      </c>
      <c r="G12" s="12" t="s">
        <v>40</v>
      </c>
      <c r="H12" s="12" t="s">
        <v>51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9</v>
      </c>
      <c r="C13" s="12">
        <v>9</v>
      </c>
      <c r="D13" s="12">
        <v>1295</v>
      </c>
      <c r="E13" s="12">
        <v>0.58798455598455601</v>
      </c>
      <c r="F13" s="12">
        <v>0.9</v>
      </c>
      <c r="G13" s="12" t="s">
        <v>40</v>
      </c>
      <c r="H13" s="12" t="s">
        <v>51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51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9</v>
      </c>
      <c r="C15" s="12">
        <v>19</v>
      </c>
      <c r="D15" s="12">
        <v>245</v>
      </c>
      <c r="E15" s="12">
        <v>0.51</v>
      </c>
      <c r="F15" s="12">
        <v>0.9</v>
      </c>
      <c r="G15" s="12" t="s">
        <v>40</v>
      </c>
      <c r="H15" s="12" t="s">
        <v>51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9</v>
      </c>
      <c r="C16" s="12">
        <v>22</v>
      </c>
      <c r="D16" s="12">
        <v>682</v>
      </c>
      <c r="E16" s="12">
        <v>0.52</v>
      </c>
      <c r="F16" s="12">
        <v>0.9</v>
      </c>
      <c r="G16" s="12" t="s">
        <v>40</v>
      </c>
      <c r="H16" s="12" t="s">
        <v>51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9</v>
      </c>
      <c r="C17" s="12">
        <v>23</v>
      </c>
      <c r="D17" s="12">
        <v>341</v>
      </c>
      <c r="E17" s="12">
        <v>0.52</v>
      </c>
      <c r="F17" s="12">
        <v>0.9</v>
      </c>
      <c r="G17" s="12" t="s">
        <v>40</v>
      </c>
      <c r="H17" s="12" t="s">
        <v>51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11</v>
      </c>
      <c r="C18" s="12">
        <v>14</v>
      </c>
      <c r="D18" s="12">
        <v>40.207000000000001</v>
      </c>
      <c r="E18" s="12">
        <v>1</v>
      </c>
      <c r="F18" s="12">
        <v>1</v>
      </c>
      <c r="G18" s="12" t="s">
        <v>40</v>
      </c>
      <c r="H18" s="12" t="s">
        <v>51</v>
      </c>
      <c r="I18" s="12">
        <v>0</v>
      </c>
      <c r="J18" s="12">
        <v>0</v>
      </c>
      <c r="K18" s="12">
        <v>0</v>
      </c>
    </row>
    <row r="19" spans="1:11">
      <c r="A19" s="13">
        <v>17</v>
      </c>
      <c r="B19" s="12" t="s">
        <v>12</v>
      </c>
      <c r="C19" s="12">
        <v>13</v>
      </c>
      <c r="D19" s="12">
        <v>484</v>
      </c>
      <c r="E19" s="12">
        <v>0.34</v>
      </c>
      <c r="F19" s="12">
        <v>0.94999999975000005</v>
      </c>
      <c r="G19" s="12" t="s">
        <v>40</v>
      </c>
      <c r="H19" s="12" t="s">
        <v>51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15</v>
      </c>
      <c r="C20" s="12">
        <v>0</v>
      </c>
      <c r="D20" s="12">
        <v>2400.5369999999998</v>
      </c>
      <c r="E20" s="12">
        <v>1</v>
      </c>
      <c r="F20" s="12">
        <v>1</v>
      </c>
      <c r="G20" s="12" t="s">
        <v>40</v>
      </c>
      <c r="H20" s="12" t="s">
        <v>51</v>
      </c>
      <c r="I20" s="12">
        <v>0</v>
      </c>
      <c r="J20" s="12">
        <v>0</v>
      </c>
      <c r="K20" s="12">
        <v>0</v>
      </c>
    </row>
    <row r="21" spans="1:11">
      <c r="A21" s="13">
        <v>19</v>
      </c>
      <c r="B21" s="12" t="s">
        <v>15</v>
      </c>
      <c r="C21" s="12">
        <v>1</v>
      </c>
      <c r="D21" s="12">
        <v>1527.3040000000001</v>
      </c>
      <c r="E21" s="12">
        <v>1</v>
      </c>
      <c r="F21" s="12">
        <v>1</v>
      </c>
      <c r="G21" s="12" t="s">
        <v>40</v>
      </c>
      <c r="H21" s="12" t="s">
        <v>51</v>
      </c>
      <c r="I21" s="12">
        <v>0</v>
      </c>
      <c r="J21" s="12">
        <v>0</v>
      </c>
      <c r="K21" s="12">
        <v>0</v>
      </c>
    </row>
    <row r="22" spans="1:11">
      <c r="A22" s="13">
        <v>20</v>
      </c>
      <c r="B22" s="12" t="s">
        <v>15</v>
      </c>
      <c r="C22" s="12">
        <v>2</v>
      </c>
      <c r="D22" s="12">
        <v>588.56900000000007</v>
      </c>
      <c r="E22" s="12">
        <v>1</v>
      </c>
      <c r="F22" s="12">
        <v>1</v>
      </c>
      <c r="G22" s="12" t="s">
        <v>40</v>
      </c>
      <c r="H22" s="12" t="s">
        <v>51</v>
      </c>
      <c r="I22" s="12">
        <v>0</v>
      </c>
      <c r="J22" s="12">
        <v>0</v>
      </c>
      <c r="K22" s="12">
        <v>0</v>
      </c>
    </row>
    <row r="23" spans="1:11">
      <c r="A23" s="13">
        <v>21</v>
      </c>
      <c r="B23" s="12" t="s">
        <v>15</v>
      </c>
      <c r="C23" s="12">
        <v>3</v>
      </c>
      <c r="D23" s="12">
        <v>633.91399999999999</v>
      </c>
      <c r="E23" s="12">
        <v>1</v>
      </c>
      <c r="F23" s="12">
        <v>1</v>
      </c>
      <c r="G23" s="12" t="s">
        <v>40</v>
      </c>
      <c r="H23" s="12" t="s">
        <v>51</v>
      </c>
      <c r="I23" s="12">
        <v>0</v>
      </c>
      <c r="J23" s="12">
        <v>0</v>
      </c>
      <c r="K23" s="12">
        <v>0</v>
      </c>
    </row>
    <row r="24" spans="1:11">
      <c r="A24" s="13">
        <v>22</v>
      </c>
      <c r="B24" s="12" t="s">
        <v>15</v>
      </c>
      <c r="C24" s="12">
        <v>4</v>
      </c>
      <c r="D24" s="12">
        <v>498.2</v>
      </c>
      <c r="E24" s="12">
        <v>1</v>
      </c>
      <c r="F24" s="12">
        <v>1</v>
      </c>
      <c r="G24" s="12" t="s">
        <v>40</v>
      </c>
      <c r="H24" s="12" t="s">
        <v>51</v>
      </c>
      <c r="I24" s="12">
        <v>0</v>
      </c>
      <c r="J24" s="12">
        <v>0</v>
      </c>
      <c r="K24" s="12">
        <v>0</v>
      </c>
    </row>
    <row r="25" spans="1:11">
      <c r="A25" s="13">
        <v>23</v>
      </c>
      <c r="B25" s="12" t="s">
        <v>15</v>
      </c>
      <c r="C25" s="12">
        <v>5</v>
      </c>
      <c r="D25" s="12">
        <v>492.642</v>
      </c>
      <c r="E25" s="12">
        <v>1</v>
      </c>
      <c r="F25" s="12">
        <v>1</v>
      </c>
      <c r="G25" s="12" t="s">
        <v>40</v>
      </c>
      <c r="H25" s="12" t="s">
        <v>51</v>
      </c>
      <c r="I25" s="12">
        <v>0</v>
      </c>
      <c r="J25" s="12">
        <v>0</v>
      </c>
      <c r="K25" s="12">
        <v>0</v>
      </c>
    </row>
    <row r="26" spans="1:11">
      <c r="A26" s="13">
        <v>24</v>
      </c>
      <c r="B26" s="12" t="s">
        <v>15</v>
      </c>
      <c r="C26" s="12">
        <v>6</v>
      </c>
      <c r="D26" s="12">
        <v>648.74400000000003</v>
      </c>
      <c r="E26" s="12">
        <v>1</v>
      </c>
      <c r="F26" s="12">
        <v>1</v>
      </c>
      <c r="G26" s="12" t="s">
        <v>40</v>
      </c>
      <c r="H26" s="12" t="s">
        <v>51</v>
      </c>
      <c r="I26" s="12">
        <v>0</v>
      </c>
      <c r="J26" s="12">
        <v>0</v>
      </c>
      <c r="K26" s="12">
        <v>0</v>
      </c>
    </row>
    <row r="27" spans="1:11">
      <c r="A27" s="13">
        <v>25</v>
      </c>
      <c r="B27" s="12" t="s">
        <v>14</v>
      </c>
      <c r="C27" s="12">
        <v>2</v>
      </c>
      <c r="D27" s="12">
        <v>203.696</v>
      </c>
      <c r="E27" s="12">
        <v>1</v>
      </c>
      <c r="F27" s="12">
        <v>1</v>
      </c>
      <c r="G27" s="12" t="s">
        <v>40</v>
      </c>
      <c r="H27" s="12" t="s">
        <v>51</v>
      </c>
      <c r="I27" s="12">
        <v>0</v>
      </c>
      <c r="J27" s="12">
        <v>0</v>
      </c>
      <c r="K27" s="12">
        <v>0</v>
      </c>
    </row>
    <row r="28" spans="1:11">
      <c r="A28" s="13">
        <v>26</v>
      </c>
      <c r="B28" s="12" t="s">
        <v>14</v>
      </c>
      <c r="C28" s="12">
        <v>3</v>
      </c>
      <c r="D28" s="12">
        <v>758.99400000000003</v>
      </c>
      <c r="E28" s="12">
        <v>1</v>
      </c>
      <c r="F28" s="12">
        <v>1</v>
      </c>
      <c r="G28" s="12" t="s">
        <v>40</v>
      </c>
      <c r="H28" s="12" t="s">
        <v>51</v>
      </c>
      <c r="I28" s="12">
        <v>0</v>
      </c>
      <c r="J28" s="12">
        <v>0</v>
      </c>
      <c r="K28" s="12">
        <v>0</v>
      </c>
    </row>
    <row r="29" spans="1:11">
      <c r="A29" s="13">
        <v>27</v>
      </c>
      <c r="B29" s="12" t="s">
        <v>13</v>
      </c>
      <c r="C29" s="12">
        <v>0</v>
      </c>
      <c r="D29" s="12">
        <v>341.774</v>
      </c>
      <c r="E29" s="12">
        <v>1</v>
      </c>
      <c r="F29" s="12">
        <v>1</v>
      </c>
      <c r="G29" s="12" t="s">
        <v>40</v>
      </c>
      <c r="H29" s="12" t="s">
        <v>51</v>
      </c>
      <c r="I29" s="12">
        <v>0</v>
      </c>
      <c r="J29" s="12">
        <v>0</v>
      </c>
      <c r="K29" s="12">
        <v>0</v>
      </c>
    </row>
    <row r="30" spans="1:11">
      <c r="A30" s="13">
        <v>28</v>
      </c>
      <c r="B30" s="12" t="s">
        <v>13</v>
      </c>
      <c r="C30" s="12">
        <v>1</v>
      </c>
      <c r="D30" s="12">
        <v>425.90300000000002</v>
      </c>
      <c r="E30" s="12">
        <v>1</v>
      </c>
      <c r="F30" s="12">
        <v>1</v>
      </c>
      <c r="G30" s="12" t="s">
        <v>40</v>
      </c>
      <c r="H30" s="12" t="s">
        <v>51</v>
      </c>
      <c r="I30" s="12">
        <v>0</v>
      </c>
      <c r="J30" s="12">
        <v>0</v>
      </c>
      <c r="K30" s="12">
        <v>0</v>
      </c>
    </row>
    <row r="31" spans="1:11">
      <c r="A31" s="13">
        <v>29</v>
      </c>
      <c r="B31" s="12" t="s">
        <v>13</v>
      </c>
      <c r="C31" s="12">
        <v>2</v>
      </c>
      <c r="D31" s="12">
        <v>551.90700000000004</v>
      </c>
      <c r="E31" s="12">
        <v>1</v>
      </c>
      <c r="F31" s="12">
        <v>1</v>
      </c>
      <c r="G31" s="12" t="s">
        <v>40</v>
      </c>
      <c r="H31" s="12" t="s">
        <v>51</v>
      </c>
      <c r="I31" s="12">
        <v>0</v>
      </c>
      <c r="J31" s="12">
        <v>0</v>
      </c>
      <c r="K31" s="12">
        <v>0</v>
      </c>
    </row>
    <row r="32" spans="1:11">
      <c r="A32" s="13">
        <v>30</v>
      </c>
      <c r="B32" s="12" t="s">
        <v>13</v>
      </c>
      <c r="C32" s="12">
        <v>3</v>
      </c>
      <c r="D32" s="12">
        <v>659.47300000000007</v>
      </c>
      <c r="E32" s="12">
        <v>1</v>
      </c>
      <c r="F32" s="12">
        <v>1</v>
      </c>
      <c r="G32" s="12" t="s">
        <v>40</v>
      </c>
      <c r="H32" s="12" t="s">
        <v>51</v>
      </c>
      <c r="I32" s="12">
        <v>0</v>
      </c>
      <c r="J32" s="12">
        <v>0</v>
      </c>
      <c r="K32" s="12">
        <v>0</v>
      </c>
    </row>
    <row r="33" spans="1:11">
      <c r="A33" s="13">
        <v>31</v>
      </c>
      <c r="B33" s="12" t="s">
        <v>13</v>
      </c>
      <c r="C33" s="12">
        <v>11</v>
      </c>
      <c r="D33" s="12">
        <v>638.66199999999992</v>
      </c>
      <c r="E33" s="12">
        <v>1</v>
      </c>
      <c r="F33" s="12">
        <v>1</v>
      </c>
      <c r="G33" s="12" t="s">
        <v>40</v>
      </c>
      <c r="H33" s="12" t="s">
        <v>51</v>
      </c>
      <c r="I33" s="12">
        <v>0</v>
      </c>
      <c r="J33" s="12">
        <v>0</v>
      </c>
      <c r="K33" s="12">
        <v>0</v>
      </c>
    </row>
    <row r="34" spans="1:11">
      <c r="A34" s="13">
        <v>32</v>
      </c>
      <c r="B34" s="12" t="s">
        <v>13</v>
      </c>
      <c r="C34" s="12">
        <v>12</v>
      </c>
      <c r="D34" s="12">
        <v>317.36399999999998</v>
      </c>
      <c r="E34" s="12">
        <v>1</v>
      </c>
      <c r="F34" s="12">
        <v>1</v>
      </c>
      <c r="G34" s="12" t="s">
        <v>40</v>
      </c>
      <c r="H34" s="12" t="s">
        <v>51</v>
      </c>
      <c r="I34" s="12">
        <v>0</v>
      </c>
      <c r="J34" s="12">
        <v>0</v>
      </c>
      <c r="K34" s="12">
        <v>0</v>
      </c>
    </row>
    <row r="35" spans="1:11">
      <c r="A35" s="13">
        <v>33</v>
      </c>
      <c r="B35" s="12" t="s">
        <v>13</v>
      </c>
      <c r="C35" s="12">
        <v>13</v>
      </c>
      <c r="D35" s="12">
        <v>285.59800000000001</v>
      </c>
      <c r="E35" s="12">
        <v>1</v>
      </c>
      <c r="F35" s="12">
        <v>1</v>
      </c>
      <c r="G35" s="12" t="s">
        <v>40</v>
      </c>
      <c r="H35" s="12" t="s">
        <v>51</v>
      </c>
      <c r="I35" s="12">
        <v>0</v>
      </c>
      <c r="J35" s="12">
        <v>0</v>
      </c>
      <c r="K35" s="12">
        <v>0</v>
      </c>
    </row>
    <row r="36" spans="1:11">
      <c r="A36" s="13">
        <v>34</v>
      </c>
      <c r="B36" s="12" t="s">
        <v>13</v>
      </c>
      <c r="C36" s="12">
        <v>14</v>
      </c>
      <c r="D36" s="12">
        <v>1016.313</v>
      </c>
      <c r="E36" s="12">
        <v>1</v>
      </c>
      <c r="F36" s="12">
        <v>1</v>
      </c>
      <c r="G36" s="12" t="s">
        <v>40</v>
      </c>
      <c r="H36" s="12" t="s">
        <v>51</v>
      </c>
      <c r="I36" s="12">
        <v>0</v>
      </c>
      <c r="J36" s="12">
        <v>0</v>
      </c>
      <c r="K36" s="12">
        <v>0</v>
      </c>
    </row>
    <row r="37" spans="1:11">
      <c r="A37" s="13">
        <v>35</v>
      </c>
      <c r="B37" s="12" t="s">
        <v>10</v>
      </c>
      <c r="C37" s="12">
        <v>33</v>
      </c>
      <c r="D37" s="12">
        <v>643</v>
      </c>
      <c r="E37" s="12">
        <v>0.38765163297045102</v>
      </c>
      <c r="F37" s="12">
        <v>0.9</v>
      </c>
      <c r="G37" s="12" t="s">
        <v>40</v>
      </c>
      <c r="H37" s="12" t="s">
        <v>51</v>
      </c>
      <c r="I37" s="12">
        <v>0</v>
      </c>
      <c r="J37" s="12">
        <v>0</v>
      </c>
      <c r="K37" s="12">
        <v>0</v>
      </c>
    </row>
    <row r="38" spans="1:11">
      <c r="A38" s="13">
        <v>36</v>
      </c>
      <c r="B38" s="12" t="s">
        <v>10</v>
      </c>
      <c r="C38" s="12">
        <v>45</v>
      </c>
      <c r="D38" s="12">
        <v>460</v>
      </c>
      <c r="E38" s="12">
        <v>0.36299999999999999</v>
      </c>
      <c r="F38" s="12">
        <v>0.9</v>
      </c>
      <c r="G38" s="12" t="s">
        <v>40</v>
      </c>
      <c r="H38" s="12" t="s">
        <v>51</v>
      </c>
      <c r="I38" s="12">
        <v>0</v>
      </c>
      <c r="J38" s="12">
        <v>0</v>
      </c>
      <c r="K38" s="12">
        <v>0</v>
      </c>
    </row>
    <row r="39" spans="1:11">
      <c r="A39" s="13">
        <v>37</v>
      </c>
      <c r="B39" s="12" t="s">
        <v>451</v>
      </c>
      <c r="C39" s="12">
        <v>14</v>
      </c>
      <c r="D39" s="12">
        <v>1.7679999999999969</v>
      </c>
      <c r="E39" s="12">
        <v>0.3</v>
      </c>
      <c r="F39" s="12">
        <v>0.74200913242009103</v>
      </c>
      <c r="G39" s="12" t="s">
        <v>40</v>
      </c>
      <c r="H39" s="12" t="s">
        <v>51</v>
      </c>
      <c r="I39" s="12">
        <v>0</v>
      </c>
      <c r="J39" s="12">
        <v>0</v>
      </c>
      <c r="K39" s="12">
        <v>0</v>
      </c>
    </row>
    <row r="40" spans="1:11">
      <c r="A40" s="13">
        <v>38</v>
      </c>
      <c r="B40" s="12" t="s">
        <v>46</v>
      </c>
      <c r="C40" s="12">
        <v>6</v>
      </c>
      <c r="D40" s="12">
        <v>444.2</v>
      </c>
      <c r="E40" s="12">
        <v>0.58440792435839717</v>
      </c>
      <c r="F40" s="12">
        <v>0.89171544349392173</v>
      </c>
      <c r="G40" s="12" t="s">
        <v>40</v>
      </c>
      <c r="H40" s="12" t="s">
        <v>51</v>
      </c>
      <c r="I40" s="12">
        <v>0</v>
      </c>
      <c r="J40" s="12">
        <v>0</v>
      </c>
      <c r="K40" s="12">
        <v>0</v>
      </c>
    </row>
    <row r="41" spans="1:11">
      <c r="A41" s="13">
        <v>39</v>
      </c>
      <c r="B41" s="12" t="s">
        <v>46</v>
      </c>
      <c r="C41" s="12">
        <v>11</v>
      </c>
      <c r="D41" s="12">
        <v>862.64</v>
      </c>
      <c r="E41" s="12">
        <v>0.40999999999999992</v>
      </c>
      <c r="F41" s="12">
        <v>0.9</v>
      </c>
      <c r="G41" s="12" t="s">
        <v>40</v>
      </c>
      <c r="H41" s="12" t="s">
        <v>51</v>
      </c>
      <c r="I41" s="12">
        <v>0</v>
      </c>
      <c r="J41" s="12">
        <v>0</v>
      </c>
      <c r="K41" s="12">
        <v>0</v>
      </c>
    </row>
    <row r="42" spans="1:11">
      <c r="A42" s="13">
        <v>40</v>
      </c>
      <c r="B42" s="12" t="s">
        <v>46</v>
      </c>
      <c r="C42" s="12">
        <v>12</v>
      </c>
      <c r="D42" s="12">
        <v>721</v>
      </c>
      <c r="E42" s="12">
        <v>0.40999999999999992</v>
      </c>
      <c r="F42" s="12">
        <v>0.9</v>
      </c>
      <c r="G42" s="12" t="s">
        <v>40</v>
      </c>
      <c r="H42" s="12" t="s">
        <v>51</v>
      </c>
      <c r="I42" s="12">
        <v>0</v>
      </c>
      <c r="J42" s="12">
        <v>0</v>
      </c>
      <c r="K42" s="12">
        <v>0</v>
      </c>
    </row>
    <row r="43" spans="1:11">
      <c r="A43" s="13">
        <v>41</v>
      </c>
      <c r="B43" s="12" t="s">
        <v>46</v>
      </c>
      <c r="C43" s="12">
        <v>13</v>
      </c>
      <c r="D43" s="12">
        <v>641</v>
      </c>
      <c r="E43" s="12">
        <v>0.41</v>
      </c>
      <c r="F43" s="12">
        <v>0.9</v>
      </c>
      <c r="G43" s="12" t="s">
        <v>40</v>
      </c>
      <c r="H43" s="12" t="s">
        <v>51</v>
      </c>
      <c r="I43" s="12">
        <v>0</v>
      </c>
      <c r="J43" s="12">
        <v>0</v>
      </c>
      <c r="K43" s="12">
        <v>0</v>
      </c>
    </row>
    <row r="44" spans="1:11">
      <c r="A44" s="13">
        <v>42</v>
      </c>
      <c r="B44" s="12" t="s">
        <v>46</v>
      </c>
      <c r="C44" s="12">
        <v>14</v>
      </c>
      <c r="D44" s="12">
        <v>739.29300000000001</v>
      </c>
      <c r="E44" s="12">
        <v>0.29418898900706492</v>
      </c>
      <c r="F44" s="12">
        <v>0.85153338326238082</v>
      </c>
      <c r="G44" s="12" t="s">
        <v>40</v>
      </c>
      <c r="H44" s="12" t="s">
        <v>51</v>
      </c>
      <c r="I44" s="12">
        <v>0</v>
      </c>
      <c r="J44" s="12">
        <v>0</v>
      </c>
      <c r="K44" s="12">
        <v>0</v>
      </c>
    </row>
    <row r="45" spans="1:11">
      <c r="A45" s="13">
        <v>43</v>
      </c>
      <c r="B45" s="12" t="s">
        <v>46</v>
      </c>
      <c r="C45" s="12">
        <v>19</v>
      </c>
      <c r="D45" s="12">
        <v>541.81700000000001</v>
      </c>
      <c r="E45" s="12">
        <v>0.40885261998054689</v>
      </c>
      <c r="F45" s="12">
        <v>0.80465495256227204</v>
      </c>
      <c r="G45" s="12" t="s">
        <v>40</v>
      </c>
      <c r="H45" s="12" t="s">
        <v>51</v>
      </c>
      <c r="I45" s="12">
        <v>0</v>
      </c>
      <c r="J45" s="12">
        <v>0</v>
      </c>
      <c r="K45" s="12">
        <v>0</v>
      </c>
    </row>
    <row r="46" spans="1:11">
      <c r="A46" s="13">
        <v>44</v>
      </c>
      <c r="B46" s="12" t="s">
        <v>46</v>
      </c>
      <c r="C46" s="12">
        <v>20</v>
      </c>
      <c r="D46" s="12">
        <v>557.93399999999997</v>
      </c>
      <c r="E46" s="12">
        <v>0.41587463750192682</v>
      </c>
      <c r="F46" s="12">
        <v>0.90357265448136415</v>
      </c>
      <c r="G46" s="12" t="s">
        <v>40</v>
      </c>
      <c r="H46" s="12" t="s">
        <v>51</v>
      </c>
      <c r="I46" s="12">
        <v>0</v>
      </c>
      <c r="J46" s="12">
        <v>0</v>
      </c>
      <c r="K46" s="12">
        <v>0</v>
      </c>
    </row>
    <row r="47" spans="1:11">
      <c r="A47" s="13">
        <v>45</v>
      </c>
      <c r="B47" s="12" t="s">
        <v>46</v>
      </c>
      <c r="C47" s="12">
        <v>22</v>
      </c>
      <c r="D47" s="12">
        <v>1040.24</v>
      </c>
      <c r="E47" s="12">
        <v>0.35755348765669459</v>
      </c>
      <c r="F47" s="12">
        <v>0.90748031496062997</v>
      </c>
      <c r="G47" s="12" t="s">
        <v>40</v>
      </c>
      <c r="H47" s="12" t="s">
        <v>51</v>
      </c>
      <c r="I47" s="12">
        <v>0</v>
      </c>
      <c r="J47" s="12">
        <v>0</v>
      </c>
      <c r="K47" s="12">
        <v>0</v>
      </c>
    </row>
    <row r="48" spans="1:11">
      <c r="A48" s="13">
        <v>46</v>
      </c>
      <c r="B48" s="12" t="s">
        <v>46</v>
      </c>
      <c r="C48" s="12">
        <v>23</v>
      </c>
      <c r="D48" s="12">
        <v>1101.962</v>
      </c>
      <c r="E48" s="12">
        <v>0.4374676880872479</v>
      </c>
      <c r="F48" s="12">
        <v>0.86452184587633829</v>
      </c>
      <c r="G48" s="12" t="s">
        <v>40</v>
      </c>
      <c r="H48" s="12" t="s">
        <v>51</v>
      </c>
      <c r="I48" s="12">
        <v>0</v>
      </c>
      <c r="J48" s="12">
        <v>0</v>
      </c>
      <c r="K48" s="12">
        <v>0</v>
      </c>
    </row>
    <row r="49" spans="1:11">
      <c r="A49" s="13">
        <v>47</v>
      </c>
      <c r="B49" s="12" t="s">
        <v>46</v>
      </c>
      <c r="C49" s="12">
        <v>28</v>
      </c>
      <c r="D49" s="12">
        <v>655.18101000000001</v>
      </c>
      <c r="E49" s="12">
        <v>0.35211968384126402</v>
      </c>
      <c r="F49" s="12">
        <v>0.83900354082941675</v>
      </c>
      <c r="G49" s="12" t="s">
        <v>40</v>
      </c>
      <c r="H49" s="12" t="s">
        <v>51</v>
      </c>
      <c r="I49" s="12">
        <v>0</v>
      </c>
      <c r="J49" s="12">
        <v>0</v>
      </c>
      <c r="K49" s="12">
        <v>0</v>
      </c>
    </row>
    <row r="50" spans="1:11">
      <c r="A50" s="13">
        <v>48</v>
      </c>
      <c r="B50" s="12" t="s">
        <v>46</v>
      </c>
      <c r="C50" s="12">
        <v>29</v>
      </c>
      <c r="D50" s="12">
        <v>385.096</v>
      </c>
      <c r="E50" s="12">
        <v>0.37457672891954208</v>
      </c>
      <c r="F50" s="12">
        <v>0.84204432141595875</v>
      </c>
      <c r="G50" s="12" t="s">
        <v>40</v>
      </c>
      <c r="H50" s="12" t="s">
        <v>51</v>
      </c>
      <c r="I50" s="12">
        <v>0</v>
      </c>
      <c r="J50" s="12">
        <v>0</v>
      </c>
      <c r="K50" s="12">
        <v>0</v>
      </c>
    </row>
    <row r="51" spans="1:11">
      <c r="A51" s="13">
        <v>49</v>
      </c>
      <c r="B51" s="12" t="s">
        <v>46</v>
      </c>
      <c r="C51" s="12">
        <v>32</v>
      </c>
      <c r="D51" s="12">
        <v>811.6</v>
      </c>
      <c r="E51" s="12">
        <v>0.3692304313085264</v>
      </c>
      <c r="F51" s="12">
        <v>0.88620009857072435</v>
      </c>
      <c r="G51" s="12" t="s">
        <v>40</v>
      </c>
      <c r="H51" s="12" t="s">
        <v>51</v>
      </c>
      <c r="I51" s="12">
        <v>0</v>
      </c>
      <c r="J51" s="12">
        <v>0</v>
      </c>
      <c r="K51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1"/>
  <sheetViews>
    <sheetView zoomScale="130" zoomScaleNormal="130" workbookViewId="0">
      <selection activeCell="K1" sqref="K1:K2"/>
    </sheetView>
  </sheetViews>
  <sheetFormatPr defaultRowHeight="14.5"/>
  <cols>
    <col min="2" max="2" width="18.81640625" customWidth="1"/>
  </cols>
  <sheetData>
    <row r="1" spans="1:11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10</v>
      </c>
      <c r="C2" s="12">
        <v>33</v>
      </c>
      <c r="D2" s="12">
        <v>2103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>
        <v>0</v>
      </c>
    </row>
    <row r="3" spans="1:11">
      <c r="A3" s="13">
        <v>1</v>
      </c>
      <c r="B3" s="12" t="s">
        <v>46</v>
      </c>
      <c r="C3" s="12">
        <v>22</v>
      </c>
      <c r="D3" s="12">
        <v>2992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6</v>
      </c>
      <c r="C4" s="12">
        <v>4</v>
      </c>
      <c r="D4" s="12">
        <v>450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6</v>
      </c>
      <c r="C5" s="12">
        <v>24</v>
      </c>
      <c r="D5" s="12">
        <v>430</v>
      </c>
      <c r="E5" s="12">
        <v>0.41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6</v>
      </c>
      <c r="C6" s="12">
        <v>25</v>
      </c>
      <c r="D6" s="12">
        <v>331</v>
      </c>
      <c r="E6" s="12">
        <v>0.42</v>
      </c>
      <c r="F6" s="12">
        <v>0.80000000000000016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9</v>
      </c>
      <c r="C7" s="12">
        <v>2</v>
      </c>
      <c r="D7" s="12">
        <v>2141</v>
      </c>
      <c r="E7" s="12">
        <v>0.54804557405784404</v>
      </c>
      <c r="F7" s="12">
        <v>0.90000000000000013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9</v>
      </c>
      <c r="C8" s="12">
        <v>3</v>
      </c>
      <c r="D8" s="12">
        <v>1294</v>
      </c>
      <c r="E8" s="12">
        <v>0.58324574961360121</v>
      </c>
      <c r="F8" s="12">
        <v>0.89999999999999991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9</v>
      </c>
      <c r="C9" s="12">
        <v>6</v>
      </c>
      <c r="D9" s="12">
        <v>1292</v>
      </c>
      <c r="E9" s="12">
        <v>0.58661764705882347</v>
      </c>
      <c r="F9" s="12">
        <v>0.90000000000000013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9</v>
      </c>
      <c r="C10" s="12">
        <v>9</v>
      </c>
      <c r="D10" s="12">
        <v>1721</v>
      </c>
      <c r="E10" s="12">
        <v>0.58600813480534575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9</v>
      </c>
      <c r="C11" s="12">
        <v>10</v>
      </c>
      <c r="D11" s="12">
        <v>1870</v>
      </c>
      <c r="E11" s="12">
        <v>0.59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9</v>
      </c>
      <c r="C12" s="12">
        <v>22</v>
      </c>
      <c r="D12" s="12">
        <v>2268</v>
      </c>
      <c r="E12" s="12">
        <v>0.5180678233438486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11</v>
      </c>
      <c r="C13" s="12">
        <v>14</v>
      </c>
      <c r="D13" s="12">
        <v>40.418999999999997</v>
      </c>
      <c r="E13" s="12">
        <v>1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15</v>
      </c>
      <c r="C14" s="12">
        <v>1</v>
      </c>
      <c r="D14" s="12">
        <v>2115.873</v>
      </c>
      <c r="E14" s="12">
        <v>1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15</v>
      </c>
      <c r="C15" s="12">
        <v>3</v>
      </c>
      <c r="D15" s="12">
        <v>1800</v>
      </c>
      <c r="E15" s="12">
        <v>1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13</v>
      </c>
      <c r="C16" s="12">
        <v>14</v>
      </c>
      <c r="D16" s="12">
        <v>3600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12</v>
      </c>
      <c r="C17" s="12">
        <v>13</v>
      </c>
      <c r="D17" s="12">
        <v>484</v>
      </c>
      <c r="E17" s="12">
        <v>0.34</v>
      </c>
      <c r="F17" s="12">
        <v>0.94999999975000005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8</v>
      </c>
      <c r="C18" s="12">
        <v>20</v>
      </c>
      <c r="D18" s="26">
        <v>2300</v>
      </c>
      <c r="E18" s="12">
        <v>0.40862500000000002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K18">
        <v>0</v>
      </c>
    </row>
    <row r="19" spans="1:11">
      <c r="A19" s="13">
        <v>17</v>
      </c>
      <c r="B19" s="12" t="s">
        <v>8</v>
      </c>
      <c r="C19" s="12">
        <v>10</v>
      </c>
      <c r="D19" s="26">
        <v>2300</v>
      </c>
      <c r="E19" s="12">
        <v>0.4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14</v>
      </c>
      <c r="C20" s="12">
        <v>30</v>
      </c>
      <c r="D20" s="12">
        <v>15000</v>
      </c>
      <c r="E20" s="12">
        <v>1</v>
      </c>
      <c r="F20" s="25">
        <v>1</v>
      </c>
      <c r="G20" s="12" t="s">
        <v>40</v>
      </c>
      <c r="H20" s="12" t="s">
        <v>41</v>
      </c>
      <c r="I20" s="12">
        <v>0</v>
      </c>
      <c r="J20" s="12">
        <v>0</v>
      </c>
      <c r="K20" s="12">
        <v>0</v>
      </c>
    </row>
    <row r="22" spans="1:11">
      <c r="A22" s="13">
        <v>19</v>
      </c>
      <c r="B22" s="12" t="s">
        <v>10</v>
      </c>
      <c r="C22" s="12">
        <v>35</v>
      </c>
      <c r="D22" s="12">
        <v>1000</v>
      </c>
      <c r="E22" s="12">
        <v>0.1</v>
      </c>
      <c r="F22" s="25">
        <v>0.9</v>
      </c>
      <c r="G22" s="12" t="s">
        <v>40</v>
      </c>
      <c r="H22" s="12" t="s">
        <v>41</v>
      </c>
      <c r="I22" s="12">
        <v>0</v>
      </c>
      <c r="J22" s="12">
        <v>0</v>
      </c>
      <c r="K22" s="12">
        <v>0</v>
      </c>
    </row>
    <row r="23" spans="1:11">
      <c r="A23" s="13"/>
      <c r="B23" s="12"/>
      <c r="C23" s="12"/>
      <c r="D23" s="12"/>
      <c r="E23" s="12"/>
      <c r="F23" s="12"/>
      <c r="G23" s="12"/>
      <c r="H23" s="12"/>
      <c r="I23" s="12"/>
      <c r="J23" s="12"/>
    </row>
    <row r="24" spans="1:11">
      <c r="A24" s="13"/>
      <c r="B24" s="12"/>
      <c r="C24" s="12"/>
      <c r="D24" s="12"/>
      <c r="E24" s="12"/>
      <c r="F24" s="12"/>
      <c r="G24" s="12"/>
      <c r="H24" s="12"/>
      <c r="I24" s="12"/>
      <c r="J24" s="12"/>
    </row>
    <row r="25" spans="1:11">
      <c r="A25" s="13"/>
      <c r="B25" s="12"/>
      <c r="C25" s="12"/>
      <c r="D25" s="12"/>
      <c r="E25" s="12"/>
      <c r="F25" s="12"/>
      <c r="G25" s="12"/>
      <c r="H25" s="12"/>
      <c r="I25" s="12"/>
      <c r="J25" s="12"/>
    </row>
    <row r="26" spans="1:11">
      <c r="A26" s="13"/>
      <c r="B26" s="12"/>
      <c r="C26" s="12"/>
      <c r="D26" s="12"/>
      <c r="E26" s="12"/>
      <c r="F26" s="12"/>
      <c r="G26" s="12"/>
      <c r="H26" s="12"/>
      <c r="I26" s="12"/>
      <c r="J26" s="12"/>
    </row>
    <row r="27" spans="1:11">
      <c r="A27" s="13"/>
      <c r="B27" s="12"/>
      <c r="C27" s="12"/>
      <c r="D27" s="12"/>
      <c r="E27" s="12"/>
      <c r="F27" s="12"/>
      <c r="G27" s="12"/>
      <c r="H27" s="12"/>
      <c r="I27" s="12"/>
      <c r="J27" s="12"/>
    </row>
    <row r="28" spans="1:11">
      <c r="A28" s="13"/>
      <c r="B28" s="12"/>
      <c r="C28" s="12"/>
      <c r="D28" s="12"/>
      <c r="E28" s="12"/>
      <c r="F28" s="12"/>
      <c r="G28" s="12"/>
      <c r="H28" s="12"/>
      <c r="I28" s="12"/>
      <c r="J28" s="12"/>
    </row>
    <row r="29" spans="1:11">
      <c r="A29" s="13"/>
      <c r="B29" s="12"/>
      <c r="C29" s="12"/>
      <c r="D29" s="12"/>
      <c r="E29" s="12"/>
      <c r="F29" s="12"/>
      <c r="G29" s="12"/>
      <c r="H29" s="12"/>
      <c r="I29" s="12"/>
      <c r="J29" s="12"/>
    </row>
    <row r="30" spans="1:11">
      <c r="A30" s="17"/>
      <c r="B30" s="12"/>
      <c r="C30" s="12"/>
      <c r="D30" s="12"/>
      <c r="E30" s="12"/>
      <c r="F30" s="12"/>
      <c r="G30" s="12"/>
      <c r="H30" s="12"/>
      <c r="I30" s="12"/>
      <c r="J30" s="12"/>
    </row>
    <row r="31" spans="1:11">
      <c r="A31" s="17"/>
      <c r="B31" s="12"/>
      <c r="C31" s="12"/>
      <c r="D31" s="12"/>
      <c r="E31" s="12"/>
      <c r="F31" s="12"/>
      <c r="G31" s="12"/>
      <c r="H31" s="12"/>
      <c r="I31" s="12"/>
      <c r="J31" s="12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047A-AB44-4562-9BB1-918983DC7B29}">
  <dimension ref="A1:J31"/>
  <sheetViews>
    <sheetView workbookViewId="0">
      <selection activeCell="J39" sqref="J39"/>
    </sheetView>
  </sheetViews>
  <sheetFormatPr defaultRowHeight="14.5"/>
  <cols>
    <col min="2" max="2" width="31.54296875" customWidth="1"/>
  </cols>
  <sheetData>
    <row r="1" spans="1:10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</row>
    <row r="2" spans="1:10">
      <c r="A2" s="13">
        <v>0</v>
      </c>
      <c r="B2" s="12" t="s">
        <v>10</v>
      </c>
      <c r="C2" s="12">
        <v>33</v>
      </c>
      <c r="D2" s="12">
        <v>1103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</row>
    <row r="3" spans="1:10">
      <c r="A3" s="13">
        <v>1</v>
      </c>
      <c r="B3" s="12" t="s">
        <v>46</v>
      </c>
      <c r="C3" s="12">
        <v>22</v>
      </c>
      <c r="D3" s="12">
        <v>1992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</row>
    <row r="4" spans="1:10">
      <c r="A4" s="13">
        <v>2</v>
      </c>
      <c r="B4" s="12" t="s">
        <v>6</v>
      </c>
      <c r="C4" s="12">
        <v>4</v>
      </c>
      <c r="D4" s="12">
        <v>790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</row>
    <row r="5" spans="1:10">
      <c r="A5" s="13">
        <v>3</v>
      </c>
      <c r="B5" s="12" t="s">
        <v>6</v>
      </c>
      <c r="C5" s="12">
        <v>5</v>
      </c>
      <c r="D5" s="12">
        <v>2642</v>
      </c>
      <c r="E5" s="12">
        <v>0.45987887963663893</v>
      </c>
      <c r="F5" s="12">
        <v>0.89988040055444363</v>
      </c>
      <c r="G5" s="12" t="s">
        <v>40</v>
      </c>
      <c r="H5" s="12" t="s">
        <v>41</v>
      </c>
      <c r="I5" s="12">
        <v>0</v>
      </c>
      <c r="J5" s="12">
        <v>0</v>
      </c>
    </row>
    <row r="6" spans="1:10">
      <c r="A6" s="13">
        <v>4</v>
      </c>
      <c r="B6" s="12" t="s">
        <v>6</v>
      </c>
      <c r="C6" s="12">
        <v>24</v>
      </c>
      <c r="D6" s="12">
        <v>630</v>
      </c>
      <c r="E6" s="12">
        <v>0.41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</row>
    <row r="7" spans="1:10">
      <c r="A7" s="13">
        <v>5</v>
      </c>
      <c r="B7" s="12" t="s">
        <v>6</v>
      </c>
      <c r="C7" s="12">
        <v>25</v>
      </c>
      <c r="D7" s="12">
        <v>631</v>
      </c>
      <c r="E7" s="12">
        <v>0.42</v>
      </c>
      <c r="F7" s="12">
        <v>0.80000000000000016</v>
      </c>
      <c r="G7" s="12" t="s">
        <v>40</v>
      </c>
      <c r="H7" s="12" t="s">
        <v>41</v>
      </c>
      <c r="I7" s="12">
        <v>0</v>
      </c>
      <c r="J7" s="12">
        <v>0</v>
      </c>
    </row>
    <row r="8" spans="1:10">
      <c r="A8" s="13">
        <v>6</v>
      </c>
      <c r="B8" s="23" t="s">
        <v>9</v>
      </c>
      <c r="C8" s="23">
        <v>-2</v>
      </c>
      <c r="D8" s="12">
        <v>870</v>
      </c>
      <c r="E8" s="12">
        <v>0.56999999999999995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</row>
    <row r="9" spans="1:10">
      <c r="A9" s="13">
        <v>7</v>
      </c>
      <c r="B9" s="23" t="s">
        <v>9</v>
      </c>
      <c r="C9" s="23">
        <v>-1</v>
      </c>
      <c r="D9" s="12">
        <v>1117</v>
      </c>
      <c r="E9" s="12">
        <v>0.53947179946284685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</row>
    <row r="10" spans="1:10">
      <c r="A10" s="13">
        <v>8</v>
      </c>
      <c r="B10" s="12" t="s">
        <v>9</v>
      </c>
      <c r="C10" s="12">
        <v>2</v>
      </c>
      <c r="D10" s="12">
        <v>1141</v>
      </c>
      <c r="E10" s="12">
        <v>0.54804557405784404</v>
      </c>
      <c r="F10" s="12">
        <v>0.90000000000000013</v>
      </c>
      <c r="G10" s="12" t="s">
        <v>40</v>
      </c>
      <c r="H10" s="12" t="s">
        <v>41</v>
      </c>
      <c r="I10" s="12">
        <v>0</v>
      </c>
      <c r="J10" s="12">
        <v>0</v>
      </c>
    </row>
    <row r="11" spans="1:10">
      <c r="A11" s="13">
        <v>9</v>
      </c>
      <c r="B11" s="12" t="s">
        <v>9</v>
      </c>
      <c r="C11" s="12">
        <v>3</v>
      </c>
      <c r="D11" s="12">
        <v>1294</v>
      </c>
      <c r="E11" s="12">
        <v>0.58324574961360121</v>
      </c>
      <c r="F11" s="12">
        <v>0.89999999999999991</v>
      </c>
      <c r="G11" s="12" t="s">
        <v>40</v>
      </c>
      <c r="H11" s="12" t="s">
        <v>41</v>
      </c>
      <c r="I11" s="12">
        <v>0</v>
      </c>
      <c r="J11" s="12">
        <v>0</v>
      </c>
    </row>
    <row r="12" spans="1:10">
      <c r="A12" s="13">
        <v>10</v>
      </c>
      <c r="B12" s="12" t="s">
        <v>9</v>
      </c>
      <c r="C12" s="12">
        <v>6</v>
      </c>
      <c r="D12" s="12">
        <v>1292</v>
      </c>
      <c r="E12" s="12">
        <v>0.58661764705882347</v>
      </c>
      <c r="F12" s="12">
        <v>0.90000000000000013</v>
      </c>
      <c r="G12" s="12" t="s">
        <v>40</v>
      </c>
      <c r="H12" s="12" t="s">
        <v>41</v>
      </c>
      <c r="I12" s="12">
        <v>0</v>
      </c>
      <c r="J12" s="12">
        <v>0</v>
      </c>
    </row>
    <row r="13" spans="1:10">
      <c r="A13" s="13">
        <v>11</v>
      </c>
      <c r="B13" s="12" t="s">
        <v>9</v>
      </c>
      <c r="C13" s="12">
        <v>9</v>
      </c>
      <c r="D13" s="12">
        <v>1721</v>
      </c>
      <c r="E13" s="12">
        <v>0.58600813480534575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</row>
    <row r="14" spans="1:10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</row>
    <row r="15" spans="1:10">
      <c r="A15" s="13">
        <v>13</v>
      </c>
      <c r="B15" s="12" t="s">
        <v>9</v>
      </c>
      <c r="C15" s="12">
        <v>22</v>
      </c>
      <c r="D15" s="12">
        <v>1268</v>
      </c>
      <c r="E15" s="12">
        <v>0.5180678233438486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</row>
    <row r="16" spans="1:10">
      <c r="A16" s="13">
        <v>14</v>
      </c>
      <c r="B16" s="12" t="s">
        <v>11</v>
      </c>
      <c r="C16" s="12">
        <v>14</v>
      </c>
      <c r="D16" s="12">
        <v>40.418999999999997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</row>
    <row r="17" spans="1:10">
      <c r="A17" s="13">
        <v>15</v>
      </c>
      <c r="B17" s="23" t="s">
        <v>15</v>
      </c>
      <c r="C17" s="23">
        <v>-4</v>
      </c>
      <c r="D17" s="12">
        <v>3930.1080000000002</v>
      </c>
      <c r="E17" s="12">
        <v>1</v>
      </c>
      <c r="F17" s="12">
        <v>1</v>
      </c>
      <c r="G17" s="12" t="s">
        <v>40</v>
      </c>
      <c r="H17" s="12" t="s">
        <v>41</v>
      </c>
      <c r="I17" s="12">
        <v>0</v>
      </c>
      <c r="J17" s="12">
        <v>0</v>
      </c>
    </row>
    <row r="18" spans="1:10">
      <c r="A18" s="13">
        <v>16</v>
      </c>
      <c r="B18" s="23" t="s">
        <v>15</v>
      </c>
      <c r="C18" s="23">
        <v>-3</v>
      </c>
      <c r="D18" s="12">
        <v>2576.7629999999999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</row>
    <row r="19" spans="1:10">
      <c r="A19" s="13">
        <v>17</v>
      </c>
      <c r="B19" s="23" t="s">
        <v>15</v>
      </c>
      <c r="C19" s="23">
        <v>-2</v>
      </c>
      <c r="D19" s="12">
        <v>2189.6350000000002</v>
      </c>
      <c r="E19" s="12">
        <v>1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</row>
    <row r="20" spans="1:10">
      <c r="A20" s="13">
        <v>18</v>
      </c>
      <c r="B20" s="23" t="s">
        <v>15</v>
      </c>
      <c r="C20" s="23">
        <v>-1</v>
      </c>
      <c r="D20" s="12">
        <v>3095.902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</row>
    <row r="21" spans="1:10">
      <c r="A21" s="13">
        <v>19</v>
      </c>
      <c r="B21" s="12" t="s">
        <v>15</v>
      </c>
      <c r="C21" s="12">
        <v>0</v>
      </c>
      <c r="D21" s="12">
        <v>2400.5369999999998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</row>
    <row r="22" spans="1:10">
      <c r="A22" s="13">
        <v>20</v>
      </c>
      <c r="B22" s="12" t="s">
        <v>15</v>
      </c>
      <c r="C22" s="12">
        <v>1</v>
      </c>
      <c r="D22" s="12">
        <v>2115.873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</row>
    <row r="23" spans="1:10">
      <c r="A23" s="13">
        <v>21</v>
      </c>
      <c r="B23" s="12" t="s">
        <v>15</v>
      </c>
      <c r="C23" s="12">
        <v>3</v>
      </c>
      <c r="D23" s="12">
        <v>2273.5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14</v>
      </c>
      <c r="D24" s="12">
        <v>6010.8769999999986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</row>
    <row r="25" spans="1:10">
      <c r="A25" s="13">
        <v>23</v>
      </c>
      <c r="B25" s="12" t="s">
        <v>12</v>
      </c>
      <c r="C25" s="12">
        <v>13</v>
      </c>
      <c r="D25" s="12">
        <v>484</v>
      </c>
      <c r="E25" s="12">
        <v>0.34</v>
      </c>
      <c r="F25" s="12">
        <v>0.94999999975000005</v>
      </c>
      <c r="G25" s="12" t="s">
        <v>40</v>
      </c>
      <c r="H25" s="12" t="s">
        <v>41</v>
      </c>
      <c r="I25" s="12">
        <v>0</v>
      </c>
      <c r="J25" s="12">
        <v>0</v>
      </c>
    </row>
    <row r="26" spans="1:10">
      <c r="A26" s="13">
        <v>24</v>
      </c>
      <c r="B26" s="23" t="s">
        <v>14</v>
      </c>
      <c r="C26" s="23">
        <v>-4</v>
      </c>
      <c r="D26" s="12">
        <v>759.91399999999999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</row>
    <row r="27" spans="1:10">
      <c r="A27" s="13">
        <v>25</v>
      </c>
      <c r="B27" s="23" t="s">
        <v>14</v>
      </c>
      <c r="C27" s="23">
        <v>-3</v>
      </c>
      <c r="D27" s="12">
        <v>759.91399999999999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</row>
    <row r="28" spans="1:10">
      <c r="A28" s="13">
        <v>26</v>
      </c>
      <c r="B28" s="23" t="s">
        <v>14</v>
      </c>
      <c r="C28" s="23">
        <v>-2</v>
      </c>
      <c r="D28" s="12">
        <v>730.97299999999996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</row>
    <row r="29" spans="1:10">
      <c r="A29" s="13">
        <v>27</v>
      </c>
      <c r="B29" s="23" t="s">
        <v>14</v>
      </c>
      <c r="C29" s="23">
        <v>-1</v>
      </c>
      <c r="D29" s="12">
        <v>1695.31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</row>
    <row r="30" spans="1:10">
      <c r="A30" s="15">
        <v>28</v>
      </c>
      <c r="B30" s="22" t="s">
        <v>17</v>
      </c>
      <c r="C30" s="12">
        <v>0</v>
      </c>
      <c r="D30" s="12">
        <v>300</v>
      </c>
      <c r="E30" s="12">
        <v>0.1</v>
      </c>
      <c r="F30" s="12">
        <v>1</v>
      </c>
      <c r="G30" s="12" t="s">
        <v>40</v>
      </c>
      <c r="H30" s="12" t="s">
        <v>41</v>
      </c>
      <c r="I30" s="12">
        <v>0</v>
      </c>
      <c r="J30" s="12">
        <v>0</v>
      </c>
    </row>
    <row r="31" spans="1:10">
      <c r="A31" s="15">
        <v>29</v>
      </c>
      <c r="B31" s="22" t="s">
        <v>17</v>
      </c>
      <c r="C31" s="12">
        <v>0</v>
      </c>
      <c r="D31" s="12">
        <v>300</v>
      </c>
      <c r="E31" s="12">
        <v>0.1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topLeftCell="A7" zoomScale="70" zoomScaleNormal="70" workbookViewId="0">
      <selection activeCell="I63" sqref="I63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'[2]Coupling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U50" sqref="U50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9" sqref="J19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Q18" sqref="Q18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VLOOKUP(B2,[3]dictTech!$A$2:$B$32,2,FALSE)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VLOOKUP(B3,[3]dictTech!$A$2:$B$32,2,FALSE)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VLOOKUP(B4,[3]dictTech!$A$2:$B$32,2,FALSE)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VLOOKUP(B5,[3]dictTech!$A$2:$B$32,2,FALSE)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VLOOKUP(B6,[3]dictTech!$A$2:$B$32,2,FALSE)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VLOOKUP(B7,[3]dictTech!$A$2:$B$32,2,FALSE)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VLOOKUP(B8,[3]dictTech!$A$2:$B$32,2,FALSE)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VLOOKUP(B9,[3]dictTech!$A$2:$B$32,2,FALSE)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VLOOKUP(B10,[3]dictTech!$A$2:$B$32,2,FALSE)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VLOOKUP(B11,[3]dictTech!$A$2:$B$32,2,FALSE)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VLOOKUP(B12,[3]dictTech!$A$2:$B$32,2,FALSE)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VLOOKUP(B13,[3]dictTech!$A$2:$B$32,2,FALSE)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VLOOKUP(B14,[3]dictTech!$A$2:$B$32,2,FALSE)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VLOOKUP(B15,[3]dictTech!$A$2:$B$32,2,FALSE)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VLOOKUP(B16,[3]dictTech!$A$2:$B$32,2,FALSE)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VLOOKUP(B17,[3]dictTech!$A$2:$B$32,2,FALSE)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VLOOKUP(B18,[3]dictTech!$A$2:$B$32,2,FALSE)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VLOOKUP(B19,[3]dictTech!$A$2:$B$32,2,FALSE)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VLOOKUP(B20,[3]dictTech!$A$2:$B$32,2,FALSE)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VLOOKUP(B21,[3]dictTech!$A$2:$B$32,2,FALSE)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VLOOKUP(B22,[3]dictTech!$A$2:$B$32,2,FALSE)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VLOOKUP(B23,[3]dictTech!$A$2:$B$32,2,FALSE)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VLOOKUP(B24,[3]dictTech!$A$2:$B$32,2,FALSE)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VLOOKUP(B25,[3]dictTech!$A$2:$B$32,2,FALSE)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VLOOKUP(B26,[3]dictTech!$A$2:$B$32,2,FALSE)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VLOOKUP(B27,[3]dictTech!$A$2:$B$32,2,FALSE)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VLOOKUP(B28,[3]dictTech!$A$2:$B$32,2,FALSE)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VLOOKUP(B29,[3]dictTech!$A$2:$B$32,2,FALSE)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VLOOKUP(B30,[3]dictTech!$A$2:$B$32,2,FALSE)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VLOOKUP(B31,[3]dictTech!$A$2:$B$32,2,FALSE)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VLOOKUP(B32,[3]dictTech!$A$2:$B$32,2,FALSE)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VLOOKUP(B33,[3]dictTech!$A$2:$B$32,2,FALSE)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VLOOKUP(B34,[3]dictTech!$A$2:$B$32,2,FALSE)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VLOOKUP(B35,[3]dictTech!$A$2:$B$32,2,FALSE)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VLOOKUP(B36,[3]dictTech!$A$2:$B$32,2,FALSE)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VLOOKUP(B37,[3]dictTech!$A$2:$B$32,2,FALSE)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VLOOKUP(B38,[3]dictTech!$A$2:$B$32,2,FALSE)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VLOOKUP(B39,[3]dictTech!$A$2:$B$32,2,FALSE)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VLOOKUP(B40,[3]dictTech!$A$2:$B$32,2,FALSE)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VLOOKUP(B41,[3]dictTech!$A$2:$B$32,2,FALSE)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VLOOKUP(B42,[3]dictTech!$A$2:$B$32,2,FALSE)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VLOOKUP(B43,[3]dictTech!$A$2:$B$32,2,FALSE)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VLOOKUP(B44,[3]dictTech!$A$2:$B$32,2,FALSE)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VLOOKUP(B45,[3]dictTech!$A$2:$B$32,2,FALSE)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VLOOKUP(B46,[3]dictTech!$A$2:$B$32,2,FALSE)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VLOOKUP(B47,[3]dictTech!$A$2:$B$32,2,FALSE)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VLOOKUP(B48,[3]dictTech!$A$2:$B$32,2,FALSE)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VLOOKUP(B49,[3]dictTech!$A$2:$B$32,2,FALSE)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VLOOKUP(B50,[3]dictTech!$A$2:$B$32,2,FALSE)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VLOOKUP(B51,[3]dictTech!$A$2:$B$32,2,FALSE)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VLOOKUP(B52,[3]dictTech!$A$2:$B$32,2,FALSE)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VLOOKUP(B53,[3]dictTech!$A$2:$B$32,2,FALSE)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VLOOKUP(B54,[3]dictTech!$A$2:$B$32,2,FALSE)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VLOOKUP(B55,[3]dictTech!$A$2:$B$32,2,FALSE)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VLOOKUP(B56,[3]dictTech!$A$2:$B$32,2,FALSE)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VLOOKUP(B57,[3]dictTech!$A$2:$B$32,2,FALSE)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VLOOKUP(B58,[3]dictTech!$A$2:$B$32,2,FALSE)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VLOOKUP(B59,[3]dictTech!$A$2:$B$32,2,FALSE)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VLOOKUP(B60,[3]dictTech!$A$2:$B$32,2,FALSE)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VLOOKUP(B61,[3]dictTech!$A$2:$B$32,2,FALSE)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VLOOKUP(B62,[3]dictTech!$A$2:$B$32,2,FALSE)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VLOOKUP(B63,[3]dictTech!$A$2:$B$32,2,FALSE)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VLOOKUP(B64,[3]dictTech!$A$2:$B$32,2,FALSE)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VLOOKUP(B65,[3]dictTech!$A$2:$B$32,2,FALSE)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VLOOKUP(B66,[3]dictTech!$A$2:$B$32,2,FALSE)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VLOOKUP(B67,[3]dictTech!$A$2:$B$32,2,FALSE)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VLOOKUP(B68,[3]dictTech!$A$2:$B$32,2,FALSE)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VLOOKUP(B69,[3]dictTech!$A$2:$B$32,2,FALSE)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VLOOKUP(B70,[3]dictTech!$A$2:$B$32,2,FALSE)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VLOOKUP(B71,[3]dictTech!$A$2:$B$32,2,FALSE)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VLOOKUP(B72,[3]dictTech!$A$2:$B$32,2,FALSE)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VLOOKUP(B73,[3]dictTech!$A$2:$B$32,2,FALSE)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VLOOKUP(B74,[3]dictTech!$A$2:$B$32,2,FALSE)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VLOOKUP(B75,[3]dictTech!$A$2:$B$32,2,FALSE)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VLOOKUP(B76,[3]dictTech!$A$2:$B$32,2,FALSE)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VLOOKUP(B77,[3]dictTech!$A$2:$B$32,2,FALSE)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VLOOKUP(B78,[3]dictTech!$A$2:$B$32,2,FALSE)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VLOOKUP(B79,[3]dictTech!$A$2:$B$32,2,FALSE)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VLOOKUP(B80,[3]dictTech!$A$2:$B$32,2,FALSE)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VLOOKUP(B81,[3]dictTech!$A$2:$B$32,2,FALSE)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VLOOKUP(B82,[3]dictTech!$A$2:$B$32,2,FALSE)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VLOOKUP(B83,[3]dictTech!$A$2:$B$32,2,FALSE)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VLOOKUP(B84,[3]dictTech!$A$2:$B$32,2,FALSE)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VLOOKUP(B85,[3]dictTech!$A$2:$B$32,2,FALSE)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VLOOKUP(B86,[3]dictTech!$A$2:$B$32,2,FALSE)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VLOOKUP(B87,[3]dictTech!$A$2:$B$32,2,FALSE)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VLOOKUP(B88,[3]dictTech!$A$2:$B$32,2,FALSE)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VLOOKUP(B89,[3]dictTech!$A$2:$B$32,2,FALSE)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VLOOKUP(B90,[3]dictTech!$A$2:$B$32,2,FALSE)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VLOOKUP(B91,[3]dictTech!$A$2:$B$32,2,FALSE)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VLOOKUP(B92,[3]dictTech!$A$2:$B$32,2,FALSE)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VLOOKUP(B93,[3]dictTech!$A$2:$B$32,2,FALSE)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VLOOKUP(B94,[3]dictTech!$A$2:$B$32,2,FALSE)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VLOOKUP(B95,[3]dictTech!$A$2:$B$32,2,FALSE)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VLOOKUP(B96,[3]dictTech!$A$2:$B$32,2,FALSE)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VLOOKUP(B97,[3]dictTech!$A$2:$B$32,2,FALSE)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VLOOKUP(B98,[3]dictTech!$A$2:$B$32,2,FALSE)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VLOOKUP(B99,[3]dictTech!$A$2:$B$32,2,FALSE)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VLOOKUP(B100,[3]dictTech!$A$2:$B$32,2,FALSE)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VLOOKUP(B101,[3]dictTech!$A$2:$B$32,2,FALSE)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VLOOKUP(B102,[3]dictTech!$A$2:$B$32,2,FALSE)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VLOOKUP(B103,[3]dictTech!$A$2:$B$32,2,FALSE)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VLOOKUP(B104,[3]dictTech!$A$2:$B$32,2,FALSE)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VLOOKUP(B105,[3]dictTech!$A$2:$B$32,2,FALSE)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VLOOKUP(B106,[3]dictTech!$A$2:$B$32,2,FALSE)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VLOOKUP(B107,[3]dictTech!$A$2:$B$32,2,FALSE)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VLOOKUP(B108,[3]dictTech!$A$2:$B$32,2,FALSE)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VLOOKUP(B109,[3]dictTech!$A$2:$B$32,2,FALSE)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VLOOKUP(B110,[3]dictTech!$A$2:$B$32,2,FALSE)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VLOOKUP(B111,[3]dictTech!$A$2:$B$32,2,FALSE)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VLOOKUP(B112,[3]dictTech!$A$2:$B$32,2,FALSE)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VLOOKUP(B113,[3]dictTech!$A$2:$B$32,2,FALSE)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VLOOKUP(B114,[3]dictTech!$A$2:$B$32,2,FALSE)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VLOOKUP(B115,[3]dictTech!$A$2:$B$32,2,FALSE)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VLOOKUP(B116,[3]dictTech!$A$2:$B$32,2,FALSE)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VLOOKUP(B117,[3]dictTech!$A$2:$B$32,2,FALSE)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VLOOKUP(B118,[3]dictTech!$A$2:$B$32,2,FALSE)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VLOOKUP(B119,[3]dictTech!$A$2:$B$32,2,FALSE)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VLOOKUP(B120,[3]dictTech!$A$2:$B$32,2,FALSE)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VLOOKUP(B121,[3]dictTech!$A$2:$B$32,2,FALSE)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VLOOKUP(B122,[3]dictTech!$A$2:$B$32,2,FALSE)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VLOOKUP(B123,[3]dictTech!$A$2:$B$32,2,FALSE)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VLOOKUP(B124,[3]dictTech!$A$2:$B$32,2,FALSE)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VLOOKUP(B125,[3]dictTech!$A$2:$B$32,2,FALSE)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VLOOKUP(B126,[3]dictTech!$A$2:$B$32,2,FALSE)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VLOOKUP(B127,[3]dictTech!$A$2:$B$32,2,FALSE)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VLOOKUP(B128,[3]dictTech!$A$2:$B$32,2,FALSE)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VLOOKUP(B129,[3]dictTech!$A$2:$B$32,2,FALSE)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VLOOKUP(B130,[3]dictTech!$A$2:$B$32,2,FALSE)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VLOOKUP(B131,[3]dictTech!$A$2:$B$32,2,FALSE)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VLOOKUP(B132,[3]dictTech!$A$2:$B$32,2,FALSE)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VLOOKUP(B133,[3]dictTech!$A$2:$B$32,2,FALSE)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VLOOKUP(B134,[3]dictTech!$A$2:$B$32,2,FALSE)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VLOOKUP(B135,[3]dictTech!$A$2:$B$32,2,FALSE)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VLOOKUP(B136,[3]dictTech!$A$2:$B$32,2,FALSE)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VLOOKUP(B137,[3]dictTech!$A$2:$B$32,2,FALSE)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VLOOKUP(B138,[3]dictTech!$A$2:$B$32,2,FALSE)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VLOOKUP(B139,[3]dictTech!$A$2:$B$32,2,FALSE)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VLOOKUP(B140,[3]dictTech!$A$2:$B$32,2,FALSE)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VLOOKUP(B141,[3]dictTech!$A$2:$B$32,2,FALSE)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VLOOKUP(B142,[3]dictTech!$A$2:$B$32,2,FALSE)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VLOOKUP(B143,[3]dictTech!$A$2:$B$32,2,FALSE)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VLOOKUP(B144,[3]dictTech!$A$2:$B$32,2,FALSE)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VLOOKUP(B145,[3]dictTech!$A$2:$B$32,2,FALSE)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VLOOKUP(B146,[3]dictTech!$A$2:$B$32,2,FALSE)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VLOOKUP(B147,[3]dictTech!$A$2:$B$32,2,FALSE)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VLOOKUP(B148,[3]dictTech!$A$2:$B$32,2,FALSE)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VLOOKUP(B149,[3]dictTech!$A$2:$B$32,2,FALSE)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VLOOKUP(B150,[3]dictTech!$A$2:$B$32,2,FALSE)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VLOOKUP(B151,[3]dictTech!$A$2:$B$32,2,FALSE)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VLOOKUP(B152,[3]dictTech!$A$2:$B$32,2,FALSE)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VLOOKUP(B153,[3]dictTech!$A$2:$B$32,2,FALSE)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VLOOKUP(B154,[3]dictTech!$A$2:$B$32,2,FALSE)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VLOOKUP(B155,[3]dictTech!$A$2:$B$32,2,FALSE)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VLOOKUP(B156,[3]dictTech!$A$2:$B$32,2,FALSE)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VLOOKUP(B157,[3]dictTech!$A$2:$B$32,2,FALSE)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VLOOKUP(B158,[3]dictTech!$A$2:$B$32,2,FALSE)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VLOOKUP(B159,[3]dictTech!$A$2:$B$32,2,FALSE)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VLOOKUP(B160,[3]dictTech!$A$2:$B$32,2,FALSE)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VLOOKUP(B161,[3]dictTech!$A$2:$B$32,2,FALSE)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VLOOKUP(B162,[3]dictTech!$A$2:$B$32,2,FALSE)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VLOOKUP(B163,[3]dictTech!$A$2:$B$32,2,FALSE)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VLOOKUP(B164,[3]dictTech!$A$2:$B$32,2,FALSE)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VLOOKUP(B165,[3]dictTech!$A$2:$B$32,2,FALSE)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VLOOKUP(B166,[3]dictTech!$A$2:$B$32,2,FALSE)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VLOOKUP(B167,[3]dictTech!$A$2:$B$32,2,FALSE)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VLOOKUP(B168,[3]dictTech!$A$2:$B$32,2,FALSE)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VLOOKUP(B169,[3]dictTech!$A$2:$B$32,2,FALSE)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VLOOKUP(B170,[3]dictTech!$A$2:$B$32,2,FALSE)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VLOOKUP(B171,[3]dictTech!$A$2:$B$32,2,FALSE)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VLOOKUP(B172,[3]dictTech!$A$2:$B$32,2,FALSE)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VLOOKUP(B173,[3]dictTech!$A$2:$B$32,2,FALSE)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VLOOKUP(B174,[3]dictTech!$A$2:$B$32,2,FALSE)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VLOOKUP(B175,[3]dictTech!$A$2:$B$32,2,FALSE)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VLOOKUP(B176,[3]dictTech!$A$2:$B$32,2,FALSE)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VLOOKUP(B177,[3]dictTech!$A$2:$B$32,2,FALSE)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VLOOKUP(B178,[3]dictTech!$A$2:$B$32,2,FALSE)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VLOOKUP(B179,[3]dictTech!$A$2:$B$32,2,FALSE)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VLOOKUP(B180,[3]dictTech!$A$2:$B$32,2,FALSE)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VLOOKUP(B181,[3]dictTech!$A$2:$B$32,2,FALSE)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VLOOKUP(B182,[3]dictTech!$A$2:$B$32,2,FALSE)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VLOOKUP(B183,[3]dictTech!$A$2:$B$32,2,FALSE)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VLOOKUP(B184,[3]dictTech!$A$2:$B$32,2,FALSE)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VLOOKUP(B185,[3]dictTech!$A$2:$B$32,2,FALSE)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VLOOKUP(B186,[3]dictTech!$A$2:$B$32,2,FALSE)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VLOOKUP(B187,[3]dictTech!$A$2:$B$32,2,FALSE)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VLOOKUP(B188,[3]dictTech!$A$2:$B$32,2,FALSE)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VLOOKUP(B189,[3]dictTech!$A$2:$B$32,2,FALSE)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VLOOKUP(B190,[3]dictTech!$A$2:$B$32,2,FALSE)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VLOOKUP(B191,[3]dictTech!$A$2:$B$32,2,FALSE)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VLOOKUP(B192,[3]dictTech!$A$2:$B$32,2,FALSE)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VLOOKUP(B193,[3]dictTech!$A$2:$B$32,2,FALSE)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VLOOKUP(B194,[3]dictTech!$A$2:$B$32,2,FALSE)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VLOOKUP(B195,[3]dictTech!$A$2:$B$32,2,FALSE)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VLOOKUP(B196,[3]dictTech!$A$2:$B$32,2,FALSE)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VLOOKUP(B197,[3]dictTech!$A$2:$B$32,2,FALSE)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VLOOKUP(B198,[3]dictTech!$A$2:$B$32,2,FALSE)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VLOOKUP(B199,[3]dictTech!$A$2:$B$32,2,FALSE)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VLOOKUP(B200,[3]dictTech!$A$2:$B$32,2,FALSE)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VLOOKUP(B201,[3]dictTech!$A$2:$B$32,2,FALSE)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VLOOKUP(B202,[3]dictTech!$A$2:$B$32,2,FALSE)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VLOOKUP(B203,[3]dictTech!$A$2:$B$32,2,FALSE)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VLOOKUP(B204,[3]dictTech!$A$2:$B$32,2,FALSE)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VLOOKUP(B205,[3]dictTech!$A$2:$B$32,2,FALSE)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VLOOKUP(B206,[3]dictTech!$A$2:$B$32,2,FALSE)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VLOOKUP(B207,[3]dictTech!$A$2:$B$32,2,FALSE)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VLOOKUP(B208,[3]dictTech!$A$2:$B$32,2,FALSE)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VLOOKUP(B209,[3]dictTech!$A$2:$B$32,2,FALSE)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VLOOKUP(B210,[3]dictTech!$A$2:$B$32,2,FALSE)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VLOOKUP(B211,[3]dictTech!$A$2:$B$32,2,FALSE)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VLOOKUP(B212,[3]dictTech!$A$2:$B$32,2,FALSE)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VLOOKUP(B213,[3]dictTech!$A$2:$B$32,2,FALSE)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VLOOKUP(B214,[3]dictTech!$A$2:$B$32,2,FALSE)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VLOOKUP(B215,[3]dictTech!$A$2:$B$32,2,FALSE)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VLOOKUP(B216,[3]dictTech!$A$2:$B$32,2,FALSE)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VLOOKUP(B217,[3]dictTech!$A$2:$B$32,2,FALSE)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VLOOKUP(B218,[3]dictTech!$A$2:$B$32,2,FALSE)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VLOOKUP(B219,[3]dictTech!$A$2:$B$32,2,FALSE)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VLOOKUP(B220,[3]dictTech!$A$2:$B$32,2,FALSE)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VLOOKUP(B221,[3]dictTech!$A$2:$B$32,2,FALSE)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VLOOKUP(B222,[3]dictTech!$A$2:$B$32,2,FALSE)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VLOOKUP(B223,[3]dictTech!$A$2:$B$32,2,FALSE)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VLOOKUP(B224,[3]dictTech!$A$2:$B$32,2,FALSE)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VLOOKUP(B225,[3]dictTech!$A$2:$B$32,2,FALSE)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VLOOKUP(B226,[3]dictTech!$A$2:$B$32,2,FALSE)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VLOOKUP(B227,[3]dictTech!$A$2:$B$32,2,FALSE)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VLOOKUP(B228,[3]dictTech!$A$2:$B$32,2,FALSE)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VLOOKUP(B229,[3]dictTech!$A$2:$B$32,2,FALSE)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VLOOKUP(B230,[3]dictTech!$A$2:$B$32,2,FALSE)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VLOOKUP(B231,[3]dictTech!$A$2:$B$32,2,FALSE)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VLOOKUP(B232,[3]dictTech!$A$2:$B$32,2,FALSE)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VLOOKUP(B233,[3]dictTech!$A$2:$B$32,2,FALSE)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VLOOKUP(B234,[3]dictTech!$A$2:$B$32,2,FALSE)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VLOOKUP(B235,[3]dictTech!$A$2:$B$32,2,FALSE)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VLOOKUP(B236,[3]dictTech!$A$2:$B$32,2,FALSE)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VLOOKUP(B237,[3]dictTech!$A$2:$B$32,2,FALSE)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VLOOKUP(B238,[3]dictTech!$A$2:$B$32,2,FALSE)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VLOOKUP(B239,[3]dictTech!$A$2:$B$32,2,FALSE)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VLOOKUP(B240,[3]dictTech!$A$2:$B$32,2,FALSE)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VLOOKUP(B241,[3]dictTech!$A$2:$B$32,2,FALSE)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VLOOKUP(B242,[3]dictTech!$A$2:$B$32,2,FALSE)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VLOOKUP(B243,[3]dictTech!$A$2:$B$32,2,FALSE)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VLOOKUP(B244,[3]dictTech!$A$2:$B$32,2,FALSE)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VLOOKUP(B245,[3]dictTech!$A$2:$B$32,2,FALSE)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VLOOKUP(B246,[3]dictTech!$A$2:$B$32,2,FALSE)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VLOOKUP(B247,[3]dictTech!$A$2:$B$32,2,FALSE)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VLOOKUP(B248,[3]dictTech!$A$2:$B$32,2,FALSE)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VLOOKUP(B249,[3]dictTech!$A$2:$B$32,2,FALSE)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VLOOKUP(B250,[3]dictTech!$A$2:$B$32,2,FALSE)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VLOOKUP(B251,[3]dictTech!$A$2:$B$32,2,FALSE)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VLOOKUP(B252,[3]dictTech!$A$2:$B$32,2,FALSE)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VLOOKUP(B253,[3]dictTech!$A$2:$B$32,2,FALSE)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VLOOKUP(B254,[3]dictTech!$A$2:$B$32,2,FALSE)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VLOOKUP(B255,[3]dictTech!$A$2:$B$32,2,FALSE)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VLOOKUP(B256,[3]dictTech!$A$2:$B$32,2,FALSE)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VLOOKUP(B257,[3]dictTech!$A$2:$B$32,2,FALSE)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VLOOKUP(B258,[3]dictTech!$A$2:$B$32,2,FALSE)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VLOOKUP(B259,[3]dictTech!$A$2:$B$32,2,FALSE)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VLOOKUP(B260,[3]dictTech!$A$2:$B$32,2,FALSE)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VLOOKUP(B261,[3]dictTech!$A$2:$B$32,2,FALSE)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VLOOKUP(B262,[3]dictTech!$A$2:$B$32,2,FALSE)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VLOOKUP(B263,[3]dictTech!$A$2:$B$32,2,FALSE)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VLOOKUP(B264,[3]dictTech!$A$2:$B$32,2,FALSE)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VLOOKUP(B265,[3]dictTech!$A$2:$B$32,2,FALSE)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VLOOKUP(B266,[3]dictTech!$A$2:$B$32,2,FALSE)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VLOOKUP(B267,[3]dictTech!$A$2:$B$32,2,FALSE)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VLOOKUP(B268,[3]dictTech!$A$2:$B$32,2,FALSE)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VLOOKUP(B269,[3]dictTech!$A$2:$B$32,2,FALSE)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VLOOKUP(B270,[3]dictTech!$A$2:$B$32,2,FALSE)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VLOOKUP(B271,[3]dictTech!$A$2:$B$32,2,FALSE)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VLOOKUP(B272,[3]dictTech!$A$2:$B$32,2,FALSE)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VLOOKUP(B273,[3]dictTech!$A$2:$B$32,2,FALSE)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VLOOKUP(B274,[3]dictTech!$A$2:$B$32,2,FALSE)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VLOOKUP(B275,[3]dictTech!$A$2:$B$32,2,FALSE)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VLOOKUP(B276,[3]dictTech!$A$2:$B$32,2,FALSE)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VLOOKUP(B277,[3]dictTech!$A$2:$B$32,2,FALSE)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VLOOKUP(B278,[3]dictTech!$A$2:$B$32,2,FALSE)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VLOOKUP(B279,[3]dictTech!$A$2:$B$32,2,FALSE)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VLOOKUP(B280,[3]dictTech!$A$2:$B$32,2,FALSE)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VLOOKUP(B281,[3]dictTech!$A$2:$B$32,2,FALSE)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VLOOKUP(B282,[3]dictTech!$A$2:$B$32,2,FALSE)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VLOOKUP(B283,[3]dictTech!$A$2:$B$32,2,FALSE)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VLOOKUP(B284,[3]dictTech!$A$2:$B$32,2,FALSE)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VLOOKUP(B285,[3]dictTech!$A$2:$B$32,2,FALSE)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VLOOKUP(B286,[3]dictTech!$A$2:$B$32,2,FALSE)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VLOOKUP(B287,[3]dictTech!$A$2:$B$32,2,FALSE)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VLOOKUP(B288,[3]dictTech!$A$2:$B$32,2,FALSE)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VLOOKUP(B289,[3]dictTech!$A$2:$B$32,2,FALSE)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VLOOKUP(B290,[3]dictTech!$A$2:$B$32,2,FALSE)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VLOOKUP(B291,[3]dictTech!$A$2:$B$32,2,FALSE)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VLOOKUP(B292,[3]dictTech!$A$2:$B$32,2,FALSE)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VLOOKUP(B293,[3]dictTech!$A$2:$B$32,2,FALSE)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VLOOKUP(B294,[3]dictTech!$A$2:$B$32,2,FALSE)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VLOOKUP(B295,[3]dictTech!$A$2:$B$32,2,FALSE)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VLOOKUP(B296,[3]dictTech!$A$2:$B$32,2,FALSE)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VLOOKUP(B297,[3]dictTech!$A$2:$B$32,2,FALSE)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VLOOKUP(B298,[3]dictTech!$A$2:$B$32,2,FALSE)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VLOOKUP(B299,[3]dictTech!$A$2:$B$32,2,FALSE)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VLOOKUP(B300,[3]dictTech!$A$2:$B$32,2,FALSE)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VLOOKUP(B301,[3]dictTech!$A$2:$B$32,2,FALSE)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VLOOKUP(B302,[3]dictTech!$A$2:$B$32,2,FALSE)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VLOOKUP(B303,[3]dictTech!$A$2:$B$32,2,FALSE)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VLOOKUP(B304,[3]dictTech!$A$2:$B$32,2,FALSE)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VLOOKUP(B305,[3]dictTech!$A$2:$B$32,2,FALSE)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VLOOKUP(B306,[3]dictTech!$A$2:$B$32,2,FALSE)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VLOOKUP(B307,[3]dictTech!$A$2:$B$32,2,FALSE)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VLOOKUP(B308,[3]dictTech!$A$2:$B$32,2,FALSE)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VLOOKUP(B309,[3]dictTech!$A$2:$B$32,2,FALSE)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VLOOKUP(B310,[3]dictTech!$A$2:$B$32,2,FALSE)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VLOOKUP(B311,[3]dictTech!$A$2:$B$32,2,FALSE)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VLOOKUP(B312,[3]dictTech!$A$2:$B$32,2,FALSE)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VLOOKUP(B313,[3]dictTech!$A$2:$B$32,2,FALSE)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VLOOKUP(B314,[3]dictTech!$A$2:$B$32,2,FALSE)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VLOOKUP(B315,[3]dictTech!$A$2:$B$32,2,FALSE)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VLOOKUP(B316,[3]dictTech!$A$2:$B$32,2,FALSE)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VLOOKUP(B317,[3]dictTech!$A$2:$B$32,2,FALSE)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VLOOKUP(B318,[3]dictTech!$A$2:$B$32,2,FALSE)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VLOOKUP(B319,[3]dictTech!$A$2:$B$32,2,FALSE)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VLOOKUP(B320,[3]dictTech!$A$2:$B$32,2,FALSE)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VLOOKUP(B321,[3]dictTech!$A$2:$B$32,2,FALSE)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VLOOKUP(B322,[3]dictTech!$A$2:$B$32,2,FALSE)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VLOOKUP(B323,[3]dictTech!$A$2:$B$32,2,FALSE)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VLOOKUP(B324,[3]dictTech!$A$2:$B$32,2,FALSE)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VLOOKUP(B325,[3]dictTech!$A$2:$B$32,2,FALSE)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VLOOKUP(B326,[3]dictTech!$A$2:$B$32,2,FALSE)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VLOOKUP(B327,[3]dictTech!$A$2:$B$32,2,FALSE)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VLOOKUP(B328,[3]dictTech!$A$2:$B$32,2,FALSE)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VLOOKUP(B329,[3]dictTech!$A$2:$B$32,2,FALSE)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VLOOKUP(B330,[3]dictTech!$A$2:$B$32,2,FALSE)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VLOOKUP(B331,[3]dictTech!$A$2:$B$32,2,FALSE)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VLOOKUP(B332,[3]dictTech!$A$2:$B$32,2,FALSE)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VLOOKUP(B333,[3]dictTech!$A$2:$B$32,2,FALSE)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VLOOKUP(B334,[3]dictTech!$A$2:$B$32,2,FALSE)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VLOOKUP(B335,[3]dictTech!$A$2:$B$32,2,FALSE)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VLOOKUP(B336,[3]dictTech!$A$2:$B$32,2,FALSE)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VLOOKUP(B337,[3]dictTech!$A$2:$B$32,2,FALSE)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VLOOKUP(B338,[3]dictTech!$A$2:$B$32,2,FALSE)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VLOOKUP(B339,[3]dictTech!$A$2:$B$32,2,FALSE)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VLOOKUP(B340,[3]dictTech!$A$2:$B$32,2,FALSE)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VLOOKUP(B341,[3]dictTech!$A$2:$B$32,2,FALSE)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VLOOKUP(B342,[3]dictTech!$A$2:$B$32,2,FALSE)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VLOOKUP(B343,[3]dictTech!$A$2:$B$32,2,FALSE)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VLOOKUP(B344,[3]dictTech!$A$2:$B$32,2,FALSE)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VLOOKUP(B345,[3]dictTech!$A$2:$B$32,2,FALSE)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VLOOKUP(B346,[3]dictTech!$A$2:$B$32,2,FALSE)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VLOOKUP(B347,[3]dictTech!$A$2:$B$32,2,FALSE)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VLOOKUP(B348,[3]dictTech!$A$2:$B$32,2,FALSE)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VLOOKUP(B349,[3]dictTech!$A$2:$B$32,2,FALSE)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VLOOKUP(B350,[3]dictTech!$A$2:$B$32,2,FALSE)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VLOOKUP(B351,[3]dictTech!$A$2:$B$32,2,FALSE)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VLOOKUP(B352,[3]dictTech!$A$2:$B$32,2,FALSE)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VLOOKUP(B353,[3]dictTech!$A$2:$B$32,2,FALSE)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VLOOKUP(B354,[3]dictTech!$A$2:$B$32,2,FALSE)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VLOOKUP(B355,[3]dictTech!$A$2:$B$32,2,FALSE)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VLOOKUP(B356,[3]dictTech!$A$2:$B$32,2,FALSE)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VLOOKUP(B357,[3]dictTech!$A$2:$B$32,2,FALSE)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VLOOKUP(B358,[3]dictTech!$A$2:$B$32,2,FALSE)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VLOOKUP(B359,[3]dictTech!$A$2:$B$32,2,FALSE)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VLOOKUP(B360,[3]dictTech!$A$2:$B$32,2,FALSE)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VLOOKUP(B361,[3]dictTech!$A$2:$B$32,2,FALSE)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VLOOKUP(B362,[3]dictTech!$A$2:$B$32,2,FALSE)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VLOOKUP(B363,[3]dictTech!$A$2:$B$32,2,FALSE)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VLOOKUP(B364,[3]dictTech!$A$2:$B$32,2,FALSE)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VLOOKUP(B365,[3]dictTech!$A$2:$B$32,2,FALSE)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VLOOKUP(B366,[3]dictTech!$A$2:$B$32,2,FALSE)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VLOOKUP(B367,[3]dictTech!$A$2:$B$32,2,FALSE)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VLOOKUP(B368,[3]dictTech!$A$2:$B$32,2,FALSE)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VLOOKUP(B369,[3]dictTech!$A$2:$B$32,2,FALSE)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VLOOKUP(B370,[3]dictTech!$A$2:$B$32,2,FALSE)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VLOOKUP(B371,[3]dictTech!$A$2:$B$32,2,FALSE)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VLOOKUP(B372,[3]dictTech!$A$2:$B$32,2,FALSE)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VLOOKUP(B373,[3]dictTech!$A$2:$B$32,2,FALSE)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VLOOKUP(B374,[3]dictTech!$A$2:$B$32,2,FALSE)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VLOOKUP(B375,[3]dictTech!$A$2:$B$32,2,FALSE)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VLOOKUP(B376,[3]dictTech!$A$2:$B$32,2,FALSE)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VLOOKUP(B377,[3]dictTech!$A$2:$B$32,2,FALSE)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VLOOKUP(B378,[3]dictTech!$A$2:$B$32,2,FALSE)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VLOOKUP(B379,[3]dictTech!$A$2:$B$32,2,FALSE)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VLOOKUP(B380,[3]dictTech!$A$2:$B$32,2,FALSE)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extendedNLold</vt:lpstr>
      <vt:lpstr>extendedNLwrong</vt:lpstr>
      <vt:lpstr>superGroupedNL</vt:lpstr>
      <vt:lpstr>groupedNLGAS</vt:lpstr>
      <vt:lpstr>AnalysisforNiPlants</vt:lpstr>
      <vt:lpstr>extendedNL</vt:lpstr>
      <vt:lpstr>groupedNL</vt:lpstr>
      <vt:lpstr>groupedNLOld_Ni</vt:lpstr>
      <vt:lpstr>extendedNL2020</vt:lpstr>
      <vt:lpstr>extendedDEmoreoptimal</vt:lpstr>
      <vt:lpstr>extendedDE</vt:lpstr>
      <vt:lpstr>powerplants_grouped_DE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2022-12-09T23:52:36Z</dcterms:modified>
</cp:coreProperties>
</file>