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5B9BF90-2255-45FC-BED8-B44DD3DF5979}" xr6:coauthVersionLast="47" xr6:coauthVersionMax="47" xr10:uidLastSave="{00000000-0000-0000-0000-000000000000}"/>
  <bookViews>
    <workbookView xWindow="-120" yWindow="-16320" windowWidth="29040" windowHeight="15840" activeTab="6" xr2:uid="{9A6D5CBA-73A9-44EC-81CD-5563DD7C030A}"/>
  </bookViews>
  <sheets>
    <sheet name="investmentCosts" sheetId="2" r:id="rId1"/>
    <sheet name="fixedCosts" sheetId="3" r:id="rId2"/>
    <sheet name="fuelprices" sheetId="4" r:id="rId3"/>
    <sheet name="techspecs" sheetId="5" r:id="rId4"/>
    <sheet name="yearlyCO2" sheetId="6" r:id="rId5"/>
    <sheet name="technologyPotentials" sheetId="7" r:id="rId6"/>
    <sheet name="YearlyTargets" sheetId="8" r:id="rId7"/>
  </sheets>
  <definedNames>
    <definedName name="_xlnm._FilterDatabase" localSheetId="0" hidden="1">investmentCosts!$A$1:$C$1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tc={184F5085-82CD-4F74-979E-2AB11B4FE64B}</author>
  </authors>
  <commentList>
    <comment ref="C1" authorId="0" shapeId="0" xr:uid="{184F5085-82CD-4F74-979E-2AB11B4FE64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sharedStrings.xml><?xml version="1.0" encoding="utf-8"?>
<sst xmlns="http://schemas.openxmlformats.org/spreadsheetml/2006/main" count="156" uniqueCount="84">
  <si>
    <t>central gas boiler</t>
  </si>
  <si>
    <t>OCGT</t>
  </si>
  <si>
    <t>Wind Onshore</t>
  </si>
  <si>
    <t>Wind Offshore</t>
  </si>
  <si>
    <t>Solar PV rooftop</t>
  </si>
  <si>
    <t>Solar PV large</t>
  </si>
  <si>
    <t>Pumped hydro</t>
  </si>
  <si>
    <t>Nuclear</t>
  </si>
  <si>
    <t>Lithium ion battery</t>
  </si>
  <si>
    <t>Hydropower_ROR</t>
  </si>
  <si>
    <t>Hydropower</t>
  </si>
  <si>
    <t>hydrogen turbine</t>
  </si>
  <si>
    <t>hydrogen combined cycle</t>
  </si>
  <si>
    <t>hydrogen CHP</t>
  </si>
  <si>
    <t>electrolyzer</t>
  </si>
  <si>
    <t>*battery prices were in Eur/kwh</t>
  </si>
  <si>
    <t>Biofuel</t>
  </si>
  <si>
    <t>investment_cost</t>
  </si>
  <si>
    <t>year</t>
  </si>
  <si>
    <t>OTHER</t>
  </si>
  <si>
    <t>heavy_oil</t>
  </si>
  <si>
    <t>CO2</t>
  </si>
  <si>
    <t>wood_pellets</t>
  </si>
  <si>
    <t>bioliquids</t>
  </si>
  <si>
    <t>oil_shale</t>
  </si>
  <si>
    <t>light_oil</t>
  </si>
  <si>
    <t>hydrogen</t>
  </si>
  <si>
    <t>electricity</t>
  </si>
  <si>
    <t>LNG</t>
  </si>
  <si>
    <t>processing_residues</t>
  </si>
  <si>
    <t>BiogasRetro</t>
  </si>
  <si>
    <t>biomethane</t>
  </si>
  <si>
    <t>Oil</t>
  </si>
  <si>
    <t>nuclear</t>
  </si>
  <si>
    <t>lignite</t>
  </si>
  <si>
    <t>hard_coal</t>
  </si>
  <si>
    <t>Derived Gas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</si>
  <si>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</si>
  <si>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</si>
  <si>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</si>
  <si>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</si>
  <si>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</si>
  <si>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</si>
  <si>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</si>
  <si>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</si>
  <si>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</si>
  <si>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</si>
  <si>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</si>
  <si>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</si>
  <si>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</si>
  <si>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</si>
  <si>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</si>
  <si>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totalPotential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</si>
  <si>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</si>
  <si>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</si>
  <si>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</si>
  <si>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</si>
  <si>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</si>
  <si>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</si>
  <si>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</si>
  <si>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</si>
  <si>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</si>
  <si>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</si>
  <si>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</si>
  <si>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</si>
  <si>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</si>
  <si>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parameter</t>
  </si>
  <si>
    <t>Country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</si>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</sst>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164" fontId="0" fillId="0" borderId="0" xfId="2" applyNumberFormat="1" applyFont="1"/>
    <xf numFmtId="0" fontId="2" fillId="0" borderId="1" xfId="1" applyBorder="1"/>
    <xf numFmtId="0" fontId="3" fillId="0" borderId="0" xfId="1" applyFont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0" fontId="3" fillId="0" borderId="1" xfId="1" applyFont="1" applyBorder="1"/>
    <xf numFmtId="165" fontId="0" fillId="0" borderId="0" xfId="0" applyNumberFormat="1"/>
    <xf numFmtId="1" fontId="0" fillId="0" borderId="0" xfId="0" applyNumberFormat="1"/>
    <xf numFmtId="0" fontId="6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9" fillId="0" borderId="0" xfId="0" applyFont="1"/>
    <xf numFmtId="1" fontId="4" fillId="2" borderId="0" xfId="3" applyNumberFormat="1"/>
    <xf numFmtId="0" fontId="8" fillId="4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5" fillId="5" borderId="0" xfId="0" applyFont="1" applyFill="1"/>
    <xf numFmtId="0" fontId="10" fillId="0" borderId="1" xfId="0" applyFont="1" applyBorder="1"/>
    <xf numFmtId="0" fontId="5" fillId="5" borderId="2" xfId="0" applyFont="1" applyFill="1" applyBorder="1"/>
    <xf numFmtId="0" fontId="5" fillId="5" borderId="1" xfId="0" applyFont="1" applyFill="1" applyBorder="1"/>
  </cellXfs>
  <cellStyles count="5">
    <cellStyle name="Bad" xfId="3" builtinId="27"/>
    <cellStyle name="Comma 2" xfId="2" xr:uid="{E5037CBA-12FA-4B97-B1F6-0BDCF682C8FC}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1-25T14:28:38.44" personId="{1AFEDA11-B260-4889-B7FD-56DACB6D222F}" id="{184F5085-82CD-4F74-979E-2AB11B4FE64B}">
    <text>Total = limit for all years. For the ones with year, data is interpolated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E20"/>
  <sheetViews>
    <sheetView workbookViewId="0">
      <selection activeCell="E14" sqref="E14"/>
    </sheetView>
  </sheetViews>
  <sheetFormatPr defaultRowHeight="15" x14ac:dyDescent="0.25"/>
  <cols>
    <col min="1" max="1" width="31.140625" style="1" customWidth="1"/>
    <col min="2" max="2" width="9.140625" style="1"/>
    <col min="3" max="3" width="20.85546875" style="2" customWidth="1"/>
    <col min="4" max="16384" width="9.140625" style="1"/>
  </cols>
  <sheetData>
    <row r="1" spans="1:5" x14ac:dyDescent="0.25">
      <c r="A1" s="3" t="s">
        <v>45</v>
      </c>
      <c r="B1" s="3" t="s">
        <v>18</v>
      </c>
      <c r="C1" s="6" t="s">
        <v>17</v>
      </c>
    </row>
    <row r="2" spans="1:5" x14ac:dyDescent="0.25">
      <c r="A2" s="3" t="s">
        <v>16</v>
      </c>
      <c r="B2" s="3">
        <v>2050</v>
      </c>
      <c r="C2" s="6">
        <v>2400000</v>
      </c>
      <c r="E2" s="1" t="s">
        <v>15</v>
      </c>
    </row>
    <row r="3" spans="1:5" x14ac:dyDescent="0.25">
      <c r="A3" s="3" t="s">
        <v>14</v>
      </c>
      <c r="B3" s="3">
        <v>2050</v>
      </c>
      <c r="C3" s="6">
        <v>350000</v>
      </c>
    </row>
    <row r="4" spans="1:5" x14ac:dyDescent="0.25">
      <c r="A4" s="7" t="s">
        <v>13</v>
      </c>
      <c r="B4" s="3">
        <v>2050</v>
      </c>
      <c r="C4" s="6">
        <v>730000</v>
      </c>
    </row>
    <row r="5" spans="1:5" x14ac:dyDescent="0.25">
      <c r="A5" s="7" t="s">
        <v>12</v>
      </c>
      <c r="B5" s="3">
        <v>2050</v>
      </c>
      <c r="C5" s="6">
        <v>750000</v>
      </c>
    </row>
    <row r="6" spans="1:5" x14ac:dyDescent="0.25">
      <c r="A6" s="7" t="s">
        <v>11</v>
      </c>
      <c r="B6" s="3">
        <v>2050</v>
      </c>
      <c r="C6" s="6">
        <v>435000</v>
      </c>
    </row>
    <row r="7" spans="1:5" x14ac:dyDescent="0.25">
      <c r="A7" s="7" t="s">
        <v>10</v>
      </c>
      <c r="B7" s="3">
        <v>2050</v>
      </c>
      <c r="C7" s="6">
        <v>600000</v>
      </c>
    </row>
    <row r="8" spans="1:5" x14ac:dyDescent="0.25">
      <c r="A8" s="7" t="s">
        <v>9</v>
      </c>
      <c r="B8" s="3">
        <v>2050</v>
      </c>
      <c r="C8" s="6">
        <v>2990000</v>
      </c>
    </row>
    <row r="9" spans="1:5" x14ac:dyDescent="0.25">
      <c r="A9" s="7" t="s">
        <v>8</v>
      </c>
      <c r="B9" s="8">
        <v>2050</v>
      </c>
      <c r="C9" s="6">
        <v>360000</v>
      </c>
    </row>
    <row r="10" spans="1:5" x14ac:dyDescent="0.25">
      <c r="A10" s="7" t="s">
        <v>7</v>
      </c>
      <c r="B10" s="8">
        <v>2050</v>
      </c>
      <c r="C10" s="6">
        <v>7940450</v>
      </c>
      <c r="D10" s="4"/>
    </row>
    <row r="11" spans="1:5" x14ac:dyDescent="0.25">
      <c r="A11" s="7" t="s">
        <v>6</v>
      </c>
      <c r="B11" s="3">
        <v>2050</v>
      </c>
      <c r="C11" s="6">
        <v>600000</v>
      </c>
    </row>
    <row r="12" spans="1:5" x14ac:dyDescent="0.25">
      <c r="A12" s="7" t="s">
        <v>5</v>
      </c>
      <c r="B12" s="3">
        <v>2050</v>
      </c>
      <c r="C12" s="6">
        <v>380000</v>
      </c>
    </row>
    <row r="13" spans="1:5" x14ac:dyDescent="0.25">
      <c r="A13" s="7" t="s">
        <v>4</v>
      </c>
      <c r="B13" s="3">
        <v>2050</v>
      </c>
      <c r="C13" s="6">
        <v>640000</v>
      </c>
    </row>
    <row r="14" spans="1:5" x14ac:dyDescent="0.25">
      <c r="A14" s="7" t="s">
        <v>3</v>
      </c>
      <c r="B14" s="3">
        <v>2050</v>
      </c>
      <c r="C14" s="6">
        <v>1800000</v>
      </c>
    </row>
    <row r="15" spans="1:5" x14ac:dyDescent="0.25">
      <c r="A15" s="3" t="s">
        <v>2</v>
      </c>
      <c r="B15" s="3">
        <v>2050</v>
      </c>
      <c r="C15" s="6">
        <v>1040000</v>
      </c>
    </row>
    <row r="16" spans="1:5" x14ac:dyDescent="0.25">
      <c r="A16" s="3" t="s">
        <v>1</v>
      </c>
      <c r="B16" s="3">
        <v>2050</v>
      </c>
      <c r="C16" s="6">
        <v>412000</v>
      </c>
    </row>
    <row r="17" spans="1:3" x14ac:dyDescent="0.25">
      <c r="A17" s="3" t="s">
        <v>0</v>
      </c>
      <c r="B17" s="3">
        <v>2050</v>
      </c>
      <c r="C17" s="6">
        <v>50000</v>
      </c>
    </row>
    <row r="18" spans="1:3" x14ac:dyDescent="0.25">
      <c r="C18" s="1"/>
    </row>
    <row r="19" spans="1:3" x14ac:dyDescent="0.25">
      <c r="C19" s="1"/>
    </row>
    <row r="20" spans="1:3" x14ac:dyDescent="0.25">
      <c r="C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C17"/>
  <sheetViews>
    <sheetView workbookViewId="0">
      <selection activeCell="F27" sqref="F27"/>
    </sheetView>
  </sheetViews>
  <sheetFormatPr defaultRowHeight="15" x14ac:dyDescent="0.25"/>
  <cols>
    <col min="1" max="1" width="23.28515625" style="1" customWidth="1"/>
    <col min="2" max="16384" width="9.140625" style="1"/>
  </cols>
  <sheetData>
    <row r="1" spans="1:3" x14ac:dyDescent="0.25">
      <c r="A1" s="3" t="s">
        <v>45</v>
      </c>
      <c r="B1" s="3">
        <v>2050</v>
      </c>
      <c r="C1" s="3"/>
    </row>
    <row r="2" spans="1:3" x14ac:dyDescent="0.25">
      <c r="A2" s="3" t="s">
        <v>8</v>
      </c>
      <c r="B2" s="3">
        <v>540</v>
      </c>
      <c r="C2" s="3"/>
    </row>
    <row r="3" spans="1:3" x14ac:dyDescent="0.25">
      <c r="A3" s="3" t="s">
        <v>5</v>
      </c>
      <c r="B3" s="3">
        <v>9500</v>
      </c>
      <c r="C3" s="3"/>
    </row>
    <row r="4" spans="1:3" x14ac:dyDescent="0.25">
      <c r="A4" s="3" t="s">
        <v>4</v>
      </c>
      <c r="B4" s="3">
        <v>10700</v>
      </c>
      <c r="C4" s="3"/>
    </row>
    <row r="5" spans="1:3" x14ac:dyDescent="0.25">
      <c r="A5" s="3" t="s">
        <v>2</v>
      </c>
      <c r="B5" s="3">
        <v>12600</v>
      </c>
      <c r="C5" s="3"/>
    </row>
    <row r="6" spans="1:3" x14ac:dyDescent="0.25">
      <c r="A6" s="3" t="s">
        <v>3</v>
      </c>
      <c r="B6" s="3">
        <v>39000</v>
      </c>
      <c r="C6" s="3"/>
    </row>
    <row r="7" spans="1:3" x14ac:dyDescent="0.25">
      <c r="A7" s="3" t="s">
        <v>7</v>
      </c>
      <c r="B7" s="3">
        <v>111166.3</v>
      </c>
      <c r="C7" s="3"/>
    </row>
    <row r="8" spans="1:3" x14ac:dyDescent="0.25">
      <c r="A8" s="3" t="s">
        <v>16</v>
      </c>
      <c r="B8" s="3">
        <v>64000</v>
      </c>
      <c r="C8" s="3"/>
    </row>
    <row r="9" spans="1:3" x14ac:dyDescent="0.25">
      <c r="A9" s="3" t="s">
        <v>10</v>
      </c>
      <c r="B9" s="3">
        <v>9000</v>
      </c>
      <c r="C9" s="3"/>
    </row>
    <row r="10" spans="1:3" x14ac:dyDescent="0.25">
      <c r="A10" s="3" t="s">
        <v>6</v>
      </c>
      <c r="B10" s="3">
        <v>20000</v>
      </c>
      <c r="C10" s="3"/>
    </row>
    <row r="11" spans="1:3" x14ac:dyDescent="0.25">
      <c r="A11" s="3" t="s">
        <v>9</v>
      </c>
      <c r="B11" s="3">
        <v>14950</v>
      </c>
      <c r="C11" s="3"/>
    </row>
    <row r="12" spans="1:3" x14ac:dyDescent="0.25">
      <c r="A12" s="3" t="s">
        <v>13</v>
      </c>
      <c r="B12" s="3">
        <v>30000</v>
      </c>
      <c r="C12" s="3"/>
    </row>
    <row r="13" spans="1:3" x14ac:dyDescent="0.25">
      <c r="A13" s="3" t="s">
        <v>12</v>
      </c>
      <c r="B13" s="3">
        <v>11250</v>
      </c>
      <c r="C13" s="3"/>
    </row>
    <row r="14" spans="1:3" x14ac:dyDescent="0.25">
      <c r="A14" s="3" t="s">
        <v>11</v>
      </c>
      <c r="B14" s="3">
        <v>8700</v>
      </c>
      <c r="C14" s="3"/>
    </row>
    <row r="15" spans="1:3" x14ac:dyDescent="0.25">
      <c r="A15" s="3" t="s">
        <v>14</v>
      </c>
      <c r="B15" s="3">
        <v>7000</v>
      </c>
      <c r="C15" s="3"/>
    </row>
    <row r="16" spans="1:3" x14ac:dyDescent="0.25">
      <c r="A16" s="3" t="s">
        <v>1</v>
      </c>
      <c r="B16" s="3">
        <v>7423</v>
      </c>
      <c r="C16" s="3"/>
    </row>
    <row r="17" spans="1:3" x14ac:dyDescent="0.25">
      <c r="A17" s="3" t="s">
        <v>0</v>
      </c>
      <c r="B17" s="3">
        <v>1700</v>
      </c>
      <c r="C17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C19"/>
  <sheetViews>
    <sheetView workbookViewId="0">
      <selection activeCell="G23" sqref="G23"/>
    </sheetView>
  </sheetViews>
  <sheetFormatPr defaultRowHeight="15" x14ac:dyDescent="0.25"/>
  <cols>
    <col min="1" max="1" width="21.5703125" style="1" customWidth="1"/>
    <col min="2" max="16384" width="9.140625" style="1"/>
  </cols>
  <sheetData>
    <row r="1" spans="1:3" x14ac:dyDescent="0.25">
      <c r="A1" s="5" t="s">
        <v>37</v>
      </c>
      <c r="B1" s="5">
        <v>2050</v>
      </c>
      <c r="C1" s="5">
        <v>26.81</v>
      </c>
    </row>
    <row r="2" spans="1:3" x14ac:dyDescent="0.25">
      <c r="A2" s="5" t="s">
        <v>36</v>
      </c>
      <c r="B2" s="5">
        <v>2050</v>
      </c>
      <c r="C2" s="5">
        <v>26.81</v>
      </c>
    </row>
    <row r="3" spans="1:3" x14ac:dyDescent="0.25">
      <c r="A3" s="5" t="s">
        <v>35</v>
      </c>
      <c r="B3" s="5">
        <v>2050</v>
      </c>
      <c r="C3" s="5">
        <v>8.93</v>
      </c>
    </row>
    <row r="4" spans="1:3" x14ac:dyDescent="0.25">
      <c r="A4" s="5" t="s">
        <v>34</v>
      </c>
      <c r="B4" s="5">
        <v>2050</v>
      </c>
      <c r="C4" s="5">
        <v>6.48</v>
      </c>
    </row>
    <row r="5" spans="1:3" x14ac:dyDescent="0.25">
      <c r="A5" s="5" t="s">
        <v>33</v>
      </c>
      <c r="B5" s="5">
        <v>2050</v>
      </c>
      <c r="C5" s="5">
        <v>1.69</v>
      </c>
    </row>
    <row r="6" spans="1:3" x14ac:dyDescent="0.25">
      <c r="A6" s="5" t="s">
        <v>32</v>
      </c>
      <c r="B6" s="5">
        <v>2050</v>
      </c>
      <c r="C6" s="5">
        <v>40.68</v>
      </c>
    </row>
    <row r="7" spans="1:3" x14ac:dyDescent="0.25">
      <c r="A7" s="5" t="s">
        <v>31</v>
      </c>
      <c r="B7" s="5">
        <v>2050</v>
      </c>
      <c r="C7" s="5">
        <v>74.66</v>
      </c>
    </row>
    <row r="8" spans="1:3" x14ac:dyDescent="0.25">
      <c r="A8" s="5" t="s">
        <v>30</v>
      </c>
      <c r="B8" s="5">
        <v>2050</v>
      </c>
      <c r="C8" s="5">
        <v>74.66</v>
      </c>
    </row>
    <row r="9" spans="1:3" x14ac:dyDescent="0.25">
      <c r="A9" s="5" t="s">
        <v>29</v>
      </c>
      <c r="B9" s="5">
        <v>2050</v>
      </c>
      <c r="C9" s="5">
        <v>15</v>
      </c>
    </row>
    <row r="10" spans="1:3" x14ac:dyDescent="0.25">
      <c r="A10" s="5" t="s">
        <v>28</v>
      </c>
      <c r="B10" s="5">
        <v>2050</v>
      </c>
      <c r="C10" s="5">
        <v>46.996000000000002</v>
      </c>
    </row>
    <row r="11" spans="1:3" x14ac:dyDescent="0.25">
      <c r="A11" s="5" t="s">
        <v>27</v>
      </c>
      <c r="B11" s="5">
        <v>2050</v>
      </c>
      <c r="C11" s="5">
        <v>1</v>
      </c>
    </row>
    <row r="12" spans="1:3" x14ac:dyDescent="0.25">
      <c r="A12" s="5" t="s">
        <v>26</v>
      </c>
      <c r="B12" s="5">
        <v>2050</v>
      </c>
      <c r="C12" s="5">
        <v>45.1</v>
      </c>
    </row>
    <row r="13" spans="1:3" x14ac:dyDescent="0.25">
      <c r="A13" s="5" t="s">
        <v>25</v>
      </c>
      <c r="B13" s="5">
        <v>2050</v>
      </c>
      <c r="C13" s="5">
        <v>32.83</v>
      </c>
    </row>
    <row r="14" spans="1:3" x14ac:dyDescent="0.25">
      <c r="A14" s="5" t="s">
        <v>24</v>
      </c>
      <c r="B14" s="5">
        <v>2050</v>
      </c>
      <c r="C14" s="5">
        <v>14.148</v>
      </c>
    </row>
    <row r="15" spans="1:3" x14ac:dyDescent="0.25">
      <c r="A15" s="5" t="s">
        <v>23</v>
      </c>
      <c r="B15" s="5">
        <v>2050</v>
      </c>
      <c r="C15" s="5">
        <v>82.5</v>
      </c>
    </row>
    <row r="16" spans="1:3" x14ac:dyDescent="0.25">
      <c r="A16" s="5" t="s">
        <v>22</v>
      </c>
      <c r="B16" s="5">
        <v>2050</v>
      </c>
      <c r="C16" s="5">
        <v>35</v>
      </c>
    </row>
    <row r="17" spans="1:3" x14ac:dyDescent="0.25">
      <c r="A17" s="5" t="s">
        <v>21</v>
      </c>
      <c r="B17" s="5">
        <v>2050</v>
      </c>
      <c r="C17" s="5">
        <v>168</v>
      </c>
    </row>
    <row r="18" spans="1:3" x14ac:dyDescent="0.25">
      <c r="A18" s="5" t="s">
        <v>20</v>
      </c>
      <c r="B18" s="5">
        <v>2050</v>
      </c>
      <c r="C18" s="5">
        <v>79.69</v>
      </c>
    </row>
    <row r="19" spans="1:3" x14ac:dyDescent="0.25">
      <c r="A19" s="5" t="s">
        <v>19</v>
      </c>
      <c r="B19" s="5">
        <v>2050</v>
      </c>
      <c r="C19" s="5">
        <v>48.579252851200003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H17"/>
  <sheetViews>
    <sheetView workbookViewId="0">
      <selection activeCell="G27" sqref="G27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</row>
    <row r="2" spans="1:8" x14ac:dyDescent="0.25">
      <c r="A2" s="3" t="s">
        <v>8</v>
      </c>
      <c r="B2" s="3">
        <v>1.8</v>
      </c>
      <c r="C2" s="3">
        <v>0.92</v>
      </c>
      <c r="D2" s="3">
        <v>0.92</v>
      </c>
      <c r="E2" s="3">
        <v>4</v>
      </c>
      <c r="F2" s="3">
        <v>0.92</v>
      </c>
      <c r="G2" s="3">
        <v>0.92</v>
      </c>
    </row>
    <row r="3" spans="1:8" x14ac:dyDescent="0.25">
      <c r="A3" s="3" t="s">
        <v>5</v>
      </c>
      <c r="B3" s="3">
        <v>0.5</v>
      </c>
      <c r="C3" s="3">
        <v>1</v>
      </c>
      <c r="D3" s="3">
        <v>0</v>
      </c>
      <c r="E3" s="3">
        <v>0</v>
      </c>
      <c r="F3" s="3">
        <v>0</v>
      </c>
      <c r="G3" s="3">
        <v>0</v>
      </c>
    </row>
    <row r="4" spans="1:8" x14ac:dyDescent="0.25">
      <c r="A4" s="3" t="s">
        <v>4</v>
      </c>
      <c r="B4" s="3">
        <v>0.5</v>
      </c>
      <c r="C4" s="3">
        <v>1</v>
      </c>
      <c r="D4" s="3">
        <v>0</v>
      </c>
      <c r="E4" s="3">
        <v>0</v>
      </c>
      <c r="F4" s="3">
        <v>0</v>
      </c>
      <c r="G4" s="3">
        <v>0</v>
      </c>
    </row>
    <row r="5" spans="1:8" x14ac:dyDescent="0.25">
      <c r="A5" s="3" t="s">
        <v>2</v>
      </c>
      <c r="B5" s="3">
        <v>0.5</v>
      </c>
      <c r="C5" s="3">
        <v>1</v>
      </c>
      <c r="D5" s="3">
        <v>0</v>
      </c>
      <c r="E5" s="3">
        <v>0</v>
      </c>
      <c r="F5" s="3">
        <v>0</v>
      </c>
      <c r="G5" s="3">
        <v>0</v>
      </c>
    </row>
    <row r="6" spans="1:8" x14ac:dyDescent="0.25">
      <c r="A6" s="3" t="s">
        <v>3</v>
      </c>
      <c r="B6" s="3">
        <v>0.5</v>
      </c>
      <c r="C6" s="3">
        <v>1</v>
      </c>
      <c r="D6" s="3">
        <v>0</v>
      </c>
      <c r="E6" s="3">
        <v>0</v>
      </c>
      <c r="F6" s="3">
        <v>0</v>
      </c>
      <c r="G6" s="3">
        <v>0</v>
      </c>
    </row>
    <row r="7" spans="1:8" x14ac:dyDescent="0.25">
      <c r="A7" s="3" t="s">
        <v>7</v>
      </c>
      <c r="B7" s="3">
        <v>3.5</v>
      </c>
      <c r="C7" s="3">
        <v>0.35</v>
      </c>
      <c r="D7" s="3">
        <v>0</v>
      </c>
      <c r="E7" s="3">
        <v>0</v>
      </c>
      <c r="F7" s="3">
        <v>0</v>
      </c>
      <c r="G7" s="3">
        <v>0</v>
      </c>
      <c r="H7" s="4"/>
    </row>
    <row r="8" spans="1:8" x14ac:dyDescent="0.25">
      <c r="A8" s="3" t="s">
        <v>16</v>
      </c>
      <c r="B8" s="3">
        <v>2.6</v>
      </c>
      <c r="C8" s="3">
        <v>0.309</v>
      </c>
      <c r="D8" s="3">
        <v>0</v>
      </c>
      <c r="E8" s="3">
        <v>0</v>
      </c>
      <c r="F8" s="3">
        <v>0</v>
      </c>
      <c r="G8" s="3">
        <v>0</v>
      </c>
      <c r="H8" s="4"/>
    </row>
    <row r="9" spans="1:8" x14ac:dyDescent="0.25">
      <c r="A9" s="3" t="s">
        <v>10</v>
      </c>
      <c r="B9" s="3">
        <v>1</v>
      </c>
      <c r="C9" s="3">
        <v>1</v>
      </c>
      <c r="D9" s="3">
        <v>0</v>
      </c>
      <c r="E9" s="3">
        <v>0</v>
      </c>
      <c r="F9" s="3">
        <v>0</v>
      </c>
      <c r="G9" s="3">
        <v>0</v>
      </c>
    </row>
    <row r="10" spans="1:8" x14ac:dyDescent="0.25">
      <c r="A10" s="3" t="s">
        <v>6</v>
      </c>
      <c r="B10" s="3">
        <v>1</v>
      </c>
      <c r="C10" s="3">
        <v>1</v>
      </c>
      <c r="D10" s="3">
        <v>0.89</v>
      </c>
      <c r="E10" s="3">
        <v>10</v>
      </c>
      <c r="F10" s="3">
        <v>0.89</v>
      </c>
      <c r="G10" s="3">
        <v>0.89</v>
      </c>
    </row>
    <row r="11" spans="1:8" x14ac:dyDescent="0.25">
      <c r="A11" s="3" t="s">
        <v>9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</row>
    <row r="12" spans="1:8" x14ac:dyDescent="0.25">
      <c r="A12" s="3" t="s">
        <v>13</v>
      </c>
      <c r="B12" s="3">
        <v>2.7</v>
      </c>
      <c r="C12" s="3">
        <v>0.85</v>
      </c>
      <c r="D12" s="3">
        <v>0</v>
      </c>
      <c r="E12" s="3">
        <v>0</v>
      </c>
      <c r="F12" s="3">
        <v>0</v>
      </c>
      <c r="G12" s="3">
        <v>0</v>
      </c>
    </row>
    <row r="13" spans="1:8" x14ac:dyDescent="0.25">
      <c r="A13" s="3" t="s">
        <v>12</v>
      </c>
      <c r="B13" s="3">
        <f>B12</f>
        <v>2.7</v>
      </c>
      <c r="C13" s="3">
        <v>0.61</v>
      </c>
      <c r="D13" s="3">
        <v>0</v>
      </c>
      <c r="E13" s="3">
        <v>0</v>
      </c>
      <c r="F13" s="3">
        <v>0</v>
      </c>
      <c r="G13" s="3">
        <v>0</v>
      </c>
    </row>
    <row r="14" spans="1:8" x14ac:dyDescent="0.25">
      <c r="A14" s="3" t="s">
        <v>11</v>
      </c>
      <c r="B14" s="3">
        <v>1.5</v>
      </c>
      <c r="C14" s="3">
        <v>0.4</v>
      </c>
      <c r="D14" s="3">
        <v>0</v>
      </c>
      <c r="E14" s="3">
        <v>0</v>
      </c>
      <c r="F14" s="3">
        <v>0</v>
      </c>
      <c r="G14" s="3">
        <v>0</v>
      </c>
    </row>
    <row r="15" spans="1:8" x14ac:dyDescent="0.25">
      <c r="A15" s="3" t="s">
        <v>14</v>
      </c>
      <c r="B15" s="3">
        <v>0</v>
      </c>
      <c r="C15" s="3">
        <v>0.74</v>
      </c>
      <c r="D15" s="3">
        <v>0</v>
      </c>
      <c r="E15" s="3">
        <v>0</v>
      </c>
      <c r="F15" s="3">
        <v>0</v>
      </c>
      <c r="G15" s="3">
        <v>0</v>
      </c>
    </row>
    <row r="16" spans="1:8" x14ac:dyDescent="0.25">
      <c r="A16" s="3" t="s">
        <v>1</v>
      </c>
      <c r="B16" s="3">
        <v>4.5</v>
      </c>
      <c r="C16" s="3">
        <v>0.43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25">
      <c r="A17" s="3" t="s">
        <v>0</v>
      </c>
      <c r="B17" s="3">
        <v>1</v>
      </c>
      <c r="C17" s="3">
        <v>1.04</v>
      </c>
      <c r="D17" s="3">
        <v>0</v>
      </c>
      <c r="E17" s="3">
        <v>0</v>
      </c>
      <c r="F17" s="3">
        <v>0</v>
      </c>
      <c r="G17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J31" sqref="J31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12" t="s">
        <v>18</v>
      </c>
      <c r="B1" s="12" t="s">
        <v>50</v>
      </c>
      <c r="C1" s="12" t="s">
        <v>49</v>
      </c>
    </row>
    <row r="2" spans="1:7" x14ac:dyDescent="0.25">
      <c r="A2" s="15">
        <v>2010</v>
      </c>
      <c r="B2" s="15">
        <v>14.3538679245283</v>
      </c>
      <c r="C2" s="15">
        <f>B2</f>
        <v>14.3538679245283</v>
      </c>
      <c r="E2" t="s">
        <v>51</v>
      </c>
      <c r="F2" s="11" t="s">
        <v>48</v>
      </c>
    </row>
    <row r="3" spans="1:7" x14ac:dyDescent="0.25">
      <c r="A3" s="15">
        <v>2011</v>
      </c>
      <c r="B3" s="15">
        <v>13.2143027888446</v>
      </c>
      <c r="C3" s="15">
        <f>B3</f>
        <v>13.2143027888446</v>
      </c>
      <c r="E3" t="s">
        <v>47</v>
      </c>
    </row>
    <row r="4" spans="1:7" x14ac:dyDescent="0.25">
      <c r="A4" s="15">
        <v>2012</v>
      </c>
      <c r="B4" s="15">
        <v>7.4974103585657303</v>
      </c>
      <c r="C4" s="15">
        <f>B4</f>
        <v>7.4974103585657303</v>
      </c>
    </row>
    <row r="5" spans="1:7" x14ac:dyDescent="0.25">
      <c r="A5" s="15">
        <v>2013</v>
      </c>
      <c r="B5" s="15">
        <v>4.9400000000000004</v>
      </c>
      <c r="C5" s="15">
        <f>B5</f>
        <v>4.9400000000000004</v>
      </c>
    </row>
    <row r="6" spans="1:7" x14ac:dyDescent="0.25">
      <c r="A6" s="15">
        <v>2014</v>
      </c>
      <c r="B6" s="15">
        <v>9.5500000000000007</v>
      </c>
      <c r="C6" s="15">
        <f>B6</f>
        <v>9.5500000000000007</v>
      </c>
    </row>
    <row r="7" spans="1:7" x14ac:dyDescent="0.25">
      <c r="A7" s="15">
        <v>2015</v>
      </c>
      <c r="B7" s="15">
        <v>18.079999999999998</v>
      </c>
      <c r="C7" s="15">
        <f>B7</f>
        <v>18.079999999999998</v>
      </c>
      <c r="E7" t="s">
        <v>46</v>
      </c>
    </row>
    <row r="8" spans="1:7" x14ac:dyDescent="0.25">
      <c r="A8" s="15">
        <v>2016</v>
      </c>
      <c r="B8" s="15">
        <v>18.079999999999998</v>
      </c>
      <c r="C8" s="15">
        <f>B8</f>
        <v>18.079999999999998</v>
      </c>
      <c r="E8">
        <v>2019</v>
      </c>
      <c r="F8">
        <v>1</v>
      </c>
      <c r="G8" s="10">
        <v>21.7845449890137</v>
      </c>
    </row>
    <row r="9" spans="1:7" x14ac:dyDescent="0.25">
      <c r="A9" s="15">
        <v>2017</v>
      </c>
      <c r="B9" s="15">
        <v>18.079999999999998</v>
      </c>
      <c r="C9" s="15">
        <f>B9</f>
        <v>18.079999999999998</v>
      </c>
      <c r="E9">
        <v>2020</v>
      </c>
      <c r="F9">
        <v>2</v>
      </c>
      <c r="G9" s="10">
        <v>21.732001069450401</v>
      </c>
    </row>
    <row r="10" spans="1:7" x14ac:dyDescent="0.25">
      <c r="A10" s="15">
        <v>2018</v>
      </c>
      <c r="B10" s="15">
        <v>18.079999999999998</v>
      </c>
      <c r="C10" s="15">
        <f>B10</f>
        <v>18.079999999999998</v>
      </c>
      <c r="E10">
        <v>2021</v>
      </c>
      <c r="F10">
        <v>3</v>
      </c>
      <c r="G10" s="10">
        <v>45.310069289016702</v>
      </c>
    </row>
    <row r="11" spans="1:7" x14ac:dyDescent="0.25">
      <c r="A11" s="13">
        <v>2019</v>
      </c>
      <c r="B11" s="12">
        <v>21.7845449890137</v>
      </c>
      <c r="C11" s="14">
        <v>19.7</v>
      </c>
      <c r="F11">
        <v>4</v>
      </c>
      <c r="G11" s="10">
        <v>63.1633059127807</v>
      </c>
    </row>
    <row r="12" spans="1:7" x14ac:dyDescent="0.25">
      <c r="A12" s="13">
        <v>2020</v>
      </c>
      <c r="B12" s="12">
        <v>21.732001069450401</v>
      </c>
      <c r="C12" s="14">
        <v>20.399999999999999</v>
      </c>
      <c r="F12">
        <v>5</v>
      </c>
      <c r="G12" s="10">
        <v>66.373634433746304</v>
      </c>
    </row>
    <row r="13" spans="1:7" x14ac:dyDescent="0.25">
      <c r="A13" s="13">
        <v>2021</v>
      </c>
      <c r="B13" s="12">
        <v>45.310069289016702</v>
      </c>
      <c r="C13" s="14">
        <v>21.7</v>
      </c>
      <c r="F13">
        <v>6</v>
      </c>
      <c r="G13" s="10">
        <v>69.664229811859101</v>
      </c>
    </row>
    <row r="14" spans="1:7" x14ac:dyDescent="0.25">
      <c r="A14" s="13">
        <v>2022</v>
      </c>
      <c r="B14" s="12">
        <v>63.1633059127807</v>
      </c>
      <c r="C14" s="14">
        <v>25.177777777777777</v>
      </c>
      <c r="F14">
        <v>7</v>
      </c>
      <c r="G14" s="10">
        <v>73.115337734985303</v>
      </c>
    </row>
    <row r="15" spans="1:7" x14ac:dyDescent="0.25">
      <c r="A15" s="13">
        <v>2023</v>
      </c>
      <c r="B15" s="12">
        <v>66.373634433746304</v>
      </c>
      <c r="C15" s="14">
        <v>28.655555555555559</v>
      </c>
      <c r="F15">
        <v>8</v>
      </c>
      <c r="G15" s="10">
        <v>76.807218003845193</v>
      </c>
    </row>
    <row r="16" spans="1:7" x14ac:dyDescent="0.25">
      <c r="A16" s="13">
        <v>2024</v>
      </c>
      <c r="B16" s="12">
        <v>69.664229811859101</v>
      </c>
      <c r="C16" s="14">
        <v>32.13333333333334</v>
      </c>
      <c r="F16">
        <v>9</v>
      </c>
      <c r="G16" s="10">
        <v>80.659617874145496</v>
      </c>
    </row>
    <row r="17" spans="1:7" x14ac:dyDescent="0.25">
      <c r="A17" s="13">
        <v>2025</v>
      </c>
      <c r="B17" s="12">
        <v>73.115337734985303</v>
      </c>
      <c r="C17" s="14">
        <v>35.611111111111114</v>
      </c>
      <c r="F17">
        <v>10</v>
      </c>
      <c r="G17" s="10">
        <v>84.672537345886198</v>
      </c>
    </row>
    <row r="18" spans="1:7" x14ac:dyDescent="0.25">
      <c r="A18" s="13">
        <v>2026</v>
      </c>
      <c r="B18" s="12">
        <v>76.807218003845193</v>
      </c>
      <c r="C18" s="14">
        <v>39.088888888888889</v>
      </c>
      <c r="F18">
        <v>11</v>
      </c>
      <c r="G18" s="10">
        <v>88.926222106933594</v>
      </c>
    </row>
    <row r="19" spans="1:7" x14ac:dyDescent="0.25">
      <c r="A19" s="13">
        <v>2027</v>
      </c>
      <c r="B19" s="12">
        <v>80.659617874145496</v>
      </c>
      <c r="C19" s="14">
        <v>42.56666666666667</v>
      </c>
      <c r="E19">
        <v>2030</v>
      </c>
      <c r="F19">
        <v>12</v>
      </c>
      <c r="G19" s="10">
        <v>93.340433525848397</v>
      </c>
    </row>
    <row r="20" spans="1:7" x14ac:dyDescent="0.25">
      <c r="A20" s="13">
        <v>2028</v>
      </c>
      <c r="B20" s="12">
        <v>84.672537345886198</v>
      </c>
      <c r="C20" s="14">
        <v>46.044444444444451</v>
      </c>
      <c r="F20">
        <v>13</v>
      </c>
      <c r="G20" s="10">
        <v>97.995417290496803</v>
      </c>
    </row>
    <row r="21" spans="1:7" x14ac:dyDescent="0.25">
      <c r="A21" s="13">
        <v>2029</v>
      </c>
      <c r="B21" s="12">
        <v>88.926222106933594</v>
      </c>
      <c r="C21" s="14">
        <v>49.522222222222226</v>
      </c>
      <c r="F21">
        <v>14</v>
      </c>
      <c r="G21" s="10">
        <v>102.891173400879</v>
      </c>
    </row>
    <row r="22" spans="1:7" x14ac:dyDescent="0.25">
      <c r="A22" s="13">
        <v>2030</v>
      </c>
      <c r="B22" s="12">
        <v>93.340433525848397</v>
      </c>
      <c r="C22" s="14">
        <v>53</v>
      </c>
      <c r="F22">
        <v>15</v>
      </c>
      <c r="G22" s="10">
        <v>108.107968714142</v>
      </c>
    </row>
    <row r="23" spans="1:7" x14ac:dyDescent="0.25">
      <c r="A23" s="13">
        <v>2031</v>
      </c>
      <c r="B23" s="12">
        <v>97.995417290496803</v>
      </c>
      <c r="C23" s="14">
        <v>57.699999999999996</v>
      </c>
      <c r="F23">
        <v>16</v>
      </c>
      <c r="G23" s="10">
        <v>113.485276572418</v>
      </c>
    </row>
    <row r="24" spans="1:7" x14ac:dyDescent="0.25">
      <c r="A24" s="13">
        <v>2032</v>
      </c>
      <c r="B24" s="12">
        <v>102.891173400879</v>
      </c>
      <c r="C24" s="14">
        <v>62.399999999999991</v>
      </c>
      <c r="F24">
        <v>17</v>
      </c>
      <c r="G24" s="10">
        <v>119.183616577148</v>
      </c>
    </row>
    <row r="25" spans="1:7" x14ac:dyDescent="0.25">
      <c r="A25" s="13">
        <v>2033</v>
      </c>
      <c r="B25" s="12">
        <v>108.107968714142</v>
      </c>
      <c r="C25" s="14">
        <v>67.099999999999994</v>
      </c>
      <c r="F25">
        <v>18</v>
      </c>
      <c r="G25" s="10">
        <v>125.122728927612</v>
      </c>
    </row>
    <row r="26" spans="1:7" x14ac:dyDescent="0.25">
      <c r="A26" s="13">
        <v>2034</v>
      </c>
      <c r="B26" s="12">
        <v>113.485276572418</v>
      </c>
      <c r="C26" s="14">
        <v>71.8</v>
      </c>
      <c r="F26">
        <v>19</v>
      </c>
      <c r="G26" s="10">
        <v>131.382880480957</v>
      </c>
    </row>
    <row r="27" spans="1:7" x14ac:dyDescent="0.25">
      <c r="A27" s="13">
        <v>2035</v>
      </c>
      <c r="B27" s="12">
        <v>119.183616577148</v>
      </c>
      <c r="C27" s="14">
        <v>76.5</v>
      </c>
      <c r="F27">
        <v>20</v>
      </c>
      <c r="G27" s="10">
        <v>137.964057124329</v>
      </c>
    </row>
    <row r="28" spans="1:7" x14ac:dyDescent="0.25">
      <c r="A28" s="13">
        <v>2036</v>
      </c>
      <c r="B28" s="12">
        <v>125.122728927612</v>
      </c>
      <c r="C28" s="14">
        <v>81.2</v>
      </c>
      <c r="F28">
        <v>21</v>
      </c>
      <c r="G28" s="10">
        <v>144.86627297058101</v>
      </c>
    </row>
    <row r="29" spans="1:7" x14ac:dyDescent="0.25">
      <c r="A29" s="13">
        <v>2037</v>
      </c>
      <c r="B29" s="12">
        <v>131.382880480957</v>
      </c>
      <c r="C29" s="14">
        <v>85.899999999999991</v>
      </c>
      <c r="E29">
        <v>2040</v>
      </c>
      <c r="F29">
        <v>22</v>
      </c>
      <c r="G29" s="10">
        <v>152.08952801971401</v>
      </c>
    </row>
    <row r="30" spans="1:7" x14ac:dyDescent="0.25">
      <c r="A30" s="13">
        <v>2038</v>
      </c>
      <c r="B30" s="12">
        <v>137.964057124329</v>
      </c>
      <c r="C30" s="14">
        <v>90.6</v>
      </c>
      <c r="F30">
        <v>23</v>
      </c>
      <c r="G30" s="10">
        <f>_xlfn.FORECAST.LINEAR(F30,$G$8:$G$29,$F$8:$F$29)</f>
        <v>154.87831521398357</v>
      </c>
    </row>
    <row r="31" spans="1:7" x14ac:dyDescent="0.25">
      <c r="A31" s="13">
        <v>2039</v>
      </c>
      <c r="B31" s="12">
        <v>144.86627297058101</v>
      </c>
      <c r="C31" s="14">
        <v>95.3</v>
      </c>
      <c r="F31">
        <v>24</v>
      </c>
      <c r="G31" s="10">
        <f>_xlfn.FORECAST.LINEAR(F31,$G$8:$G$29,$F$8:$F$29)</f>
        <v>160.36718818841777</v>
      </c>
    </row>
    <row r="32" spans="1:7" x14ac:dyDescent="0.25">
      <c r="A32" s="13">
        <v>2040</v>
      </c>
      <c r="B32" s="12">
        <v>152.08952801971401</v>
      </c>
      <c r="C32" s="14">
        <v>100</v>
      </c>
      <c r="F32">
        <v>25</v>
      </c>
      <c r="G32" s="10">
        <f>_xlfn.FORECAST.LINEAR(F32,$G$8:$G$29,$F$8:$F$29)</f>
        <v>165.85606116285197</v>
      </c>
    </row>
    <row r="33" spans="1:7" x14ac:dyDescent="0.25">
      <c r="A33" s="13">
        <v>2041</v>
      </c>
      <c r="B33" s="12">
        <v>154.87831521398357</v>
      </c>
      <c r="C33" s="14">
        <v>102</v>
      </c>
      <c r="F33">
        <v>26</v>
      </c>
      <c r="G33" s="10">
        <f>_xlfn.FORECAST.LINEAR(F33,$G$8:$G$29,$F$8:$F$29)</f>
        <v>171.34493413728617</v>
      </c>
    </row>
    <row r="34" spans="1:7" x14ac:dyDescent="0.25">
      <c r="A34" s="13">
        <v>2042</v>
      </c>
      <c r="B34" s="12">
        <v>160.36718818841777</v>
      </c>
      <c r="C34" s="14">
        <v>104</v>
      </c>
      <c r="F34">
        <v>27</v>
      </c>
      <c r="G34" s="10">
        <f>_xlfn.FORECAST.LINEAR(F34,$G$8:$G$29,$F$8:$F$29)</f>
        <v>176.83380711172035</v>
      </c>
    </row>
    <row r="35" spans="1:7" x14ac:dyDescent="0.25">
      <c r="A35" s="13">
        <v>2043</v>
      </c>
      <c r="B35" s="12">
        <v>165.85606116285197</v>
      </c>
      <c r="C35" s="14">
        <v>106</v>
      </c>
      <c r="F35">
        <v>28</v>
      </c>
      <c r="G35" s="10">
        <f>_xlfn.FORECAST.LINEAR(F35,$G$8:$G$29,$F$8:$F$29)</f>
        <v>182.32268008615455</v>
      </c>
    </row>
    <row r="36" spans="1:7" x14ac:dyDescent="0.25">
      <c r="A36" s="13">
        <v>2044</v>
      </c>
      <c r="B36" s="12">
        <v>171.34493413728617</v>
      </c>
      <c r="C36" s="14">
        <v>108</v>
      </c>
      <c r="F36">
        <v>29</v>
      </c>
      <c r="G36" s="10">
        <f>_xlfn.FORECAST.LINEAR(F36,$G$8:$G$29,$F$8:$F$29)</f>
        <v>187.81155306058875</v>
      </c>
    </row>
    <row r="37" spans="1:7" x14ac:dyDescent="0.25">
      <c r="A37" s="13">
        <v>2045</v>
      </c>
      <c r="B37" s="12">
        <v>176.83380711172035</v>
      </c>
      <c r="C37" s="14">
        <v>110</v>
      </c>
      <c r="F37">
        <v>30</v>
      </c>
      <c r="G37" s="10">
        <f>_xlfn.FORECAST.LINEAR(F37,$G$8:$G$29,$F$8:$F$29)</f>
        <v>193.30042603502292</v>
      </c>
    </row>
    <row r="38" spans="1:7" x14ac:dyDescent="0.25">
      <c r="A38" s="13">
        <v>2046</v>
      </c>
      <c r="B38" s="12">
        <v>182.32268008615455</v>
      </c>
      <c r="C38" s="14">
        <v>112</v>
      </c>
      <c r="F38">
        <v>31</v>
      </c>
      <c r="G38" s="10">
        <f>_xlfn.FORECAST.LINEAR(F38,$G$8:$G$29,$F$8:$F$29)</f>
        <v>198.78929900945712</v>
      </c>
    </row>
    <row r="39" spans="1:7" x14ac:dyDescent="0.25">
      <c r="A39" s="13">
        <v>2047</v>
      </c>
      <c r="B39" s="12">
        <v>187.81155306058875</v>
      </c>
      <c r="C39" s="14">
        <v>114</v>
      </c>
      <c r="E39">
        <v>2050</v>
      </c>
      <c r="F39">
        <v>32</v>
      </c>
      <c r="G39" s="10">
        <f>_xlfn.FORECAST.LINEAR(F39,$G$8:$G$29,$F$8:$F$29)</f>
        <v>204.27817198389133</v>
      </c>
    </row>
    <row r="40" spans="1:7" x14ac:dyDescent="0.25">
      <c r="A40" s="13">
        <v>2048</v>
      </c>
      <c r="B40" s="12">
        <v>193.30042603502292</v>
      </c>
      <c r="C40" s="14">
        <v>116</v>
      </c>
      <c r="F40">
        <v>33</v>
      </c>
      <c r="G40" s="10">
        <f>_xlfn.FORECAST.LINEAR(F40,$G$8:$G$29,$F$8:$F$29)</f>
        <v>209.76704495832553</v>
      </c>
    </row>
    <row r="41" spans="1:7" x14ac:dyDescent="0.25">
      <c r="A41" s="13">
        <v>2049</v>
      </c>
      <c r="B41" s="12">
        <v>198.78929900945712</v>
      </c>
      <c r="C41" s="14">
        <v>118</v>
      </c>
      <c r="F41">
        <v>34</v>
      </c>
      <c r="G41" s="10">
        <f>_xlfn.FORECAST.LINEAR(F41,$G$8:$G$29,$F$8:$F$29)</f>
        <v>215.25591793275973</v>
      </c>
    </row>
    <row r="42" spans="1:7" x14ac:dyDescent="0.25">
      <c r="A42" s="13">
        <v>2050</v>
      </c>
      <c r="B42" s="12">
        <v>204.27817198389133</v>
      </c>
      <c r="C42" s="14">
        <v>120</v>
      </c>
      <c r="F42">
        <v>35</v>
      </c>
      <c r="G42" s="10">
        <f>_xlfn.FORECAST.LINEAR(F42,$G$8:$G$29,$F$8:$F$29)</f>
        <v>220.7447909071939</v>
      </c>
    </row>
    <row r="43" spans="1:7" x14ac:dyDescent="0.25">
      <c r="A43" s="13">
        <v>2051</v>
      </c>
      <c r="B43" s="12">
        <v>209.76704495832553</v>
      </c>
      <c r="C43" s="14">
        <f>_xlfn.FORECAST.LINEAR(yearlyCO2!F40,$C$11:$C$42,yearlyCO2!$F$8:$F$39)</f>
        <v>131.9840725806452</v>
      </c>
      <c r="F43">
        <v>36</v>
      </c>
      <c r="G43" s="10">
        <f>_xlfn.FORECAST.LINEAR(F43,$G$8:$G$29,$F$8:$F$29)</f>
        <v>226.2336638816281</v>
      </c>
    </row>
    <row r="44" spans="1:7" x14ac:dyDescent="0.25">
      <c r="A44" s="13">
        <v>2052</v>
      </c>
      <c r="B44" s="12">
        <v>215.25591793275973</v>
      </c>
      <c r="C44" s="14">
        <f>_xlfn.FORECAST.LINEAR(yearlyCO2!F41,$C$11:$C$42,yearlyCO2!$F$8:$F$39)</f>
        <v>135.60413000977522</v>
      </c>
    </row>
    <row r="45" spans="1:7" x14ac:dyDescent="0.25">
      <c r="A45" s="13">
        <v>2053</v>
      </c>
      <c r="B45" s="12">
        <v>220.7447909071939</v>
      </c>
      <c r="C45" s="14">
        <f>_xlfn.FORECAST.LINEAR(yearlyCO2!F42,$C$11:$C$42,yearlyCO2!$F$8:$F$39)</f>
        <v>139.2241874389052</v>
      </c>
    </row>
    <row r="46" spans="1:7" x14ac:dyDescent="0.25">
      <c r="A46" s="13">
        <v>2054</v>
      </c>
      <c r="B46" s="12">
        <v>226.2336638816281</v>
      </c>
      <c r="C46" s="14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K33"/>
  <sheetViews>
    <sheetView zoomScale="115" zoomScaleNormal="115" workbookViewId="0">
      <selection activeCell="G21" sqref="G21"/>
    </sheetView>
  </sheetViews>
  <sheetFormatPr defaultRowHeight="15" x14ac:dyDescent="0.2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 x14ac:dyDescent="0.25">
      <c r="A1" s="13" t="s">
        <v>68</v>
      </c>
      <c r="B1" s="13" t="s">
        <v>67</v>
      </c>
      <c r="C1" s="13" t="s">
        <v>66</v>
      </c>
      <c r="D1" s="13" t="s">
        <v>65</v>
      </c>
      <c r="H1" t="s">
        <v>64</v>
      </c>
    </row>
    <row r="2" spans="1:11" x14ac:dyDescent="0.25">
      <c r="A2" s="13" t="s">
        <v>2</v>
      </c>
      <c r="B2" s="13" t="s">
        <v>50</v>
      </c>
      <c r="C2" s="13" t="s">
        <v>52</v>
      </c>
      <c r="D2" s="12">
        <v>12000</v>
      </c>
      <c r="E2" s="10"/>
      <c r="H2" s="10">
        <v>43336.125918999998</v>
      </c>
      <c r="I2" t="s">
        <v>59</v>
      </c>
      <c r="J2" t="s">
        <v>63</v>
      </c>
    </row>
    <row r="3" spans="1:11" x14ac:dyDescent="0.25">
      <c r="A3" s="13" t="s">
        <v>4</v>
      </c>
      <c r="B3" s="13" t="s">
        <v>50</v>
      </c>
      <c r="C3" s="13" t="s">
        <v>52</v>
      </c>
      <c r="D3" s="22">
        <v>26964</v>
      </c>
      <c r="E3" s="10"/>
      <c r="H3" s="10">
        <v>96145.2</v>
      </c>
      <c r="I3" t="s">
        <v>62</v>
      </c>
      <c r="J3" t="s">
        <v>61</v>
      </c>
    </row>
    <row r="4" spans="1:11" x14ac:dyDescent="0.25">
      <c r="A4" s="13" t="s">
        <v>5</v>
      </c>
      <c r="B4" s="13" t="s">
        <v>50</v>
      </c>
      <c r="C4" s="13" t="s">
        <v>52</v>
      </c>
      <c r="D4" s="22">
        <v>82099</v>
      </c>
      <c r="F4" t="s">
        <v>60</v>
      </c>
      <c r="H4" s="21">
        <v>47745</v>
      </c>
      <c r="I4" t="s">
        <v>59</v>
      </c>
      <c r="J4" t="s">
        <v>58</v>
      </c>
    </row>
    <row r="5" spans="1:11" x14ac:dyDescent="0.25">
      <c r="A5" s="13" t="s">
        <v>3</v>
      </c>
      <c r="B5" s="13" t="s">
        <v>50</v>
      </c>
      <c r="C5" s="13" t="s">
        <v>52</v>
      </c>
      <c r="D5" s="12">
        <v>70000</v>
      </c>
      <c r="E5" s="10"/>
      <c r="H5" s="20">
        <v>134820</v>
      </c>
      <c r="J5" t="s">
        <v>57</v>
      </c>
      <c r="K5" t="s">
        <v>56</v>
      </c>
    </row>
    <row r="6" spans="1:11" x14ac:dyDescent="0.25">
      <c r="A6" s="13" t="s">
        <v>16</v>
      </c>
      <c r="B6" s="13" t="s">
        <v>50</v>
      </c>
      <c r="C6" s="13" t="s">
        <v>52</v>
      </c>
      <c r="D6" s="12">
        <v>12040</v>
      </c>
      <c r="H6" s="19">
        <v>82099</v>
      </c>
      <c r="I6" t="s">
        <v>54</v>
      </c>
      <c r="J6" s="18" t="s">
        <v>55</v>
      </c>
    </row>
    <row r="7" spans="1:11" ht="15" customHeight="1" x14ac:dyDescent="0.25">
      <c r="A7" s="13" t="s">
        <v>2</v>
      </c>
      <c r="B7" s="13" t="s">
        <v>49</v>
      </c>
      <c r="C7" s="13" t="s">
        <v>52</v>
      </c>
      <c r="D7" s="12">
        <v>42191.125290999997</v>
      </c>
      <c r="E7" s="17"/>
      <c r="H7" s="19">
        <v>26964</v>
      </c>
      <c r="I7" t="s">
        <v>54</v>
      </c>
      <c r="J7" s="18" t="s">
        <v>53</v>
      </c>
    </row>
    <row r="8" spans="1:11" ht="14.45" customHeight="1" x14ac:dyDescent="0.25">
      <c r="A8" s="13" t="s">
        <v>3</v>
      </c>
      <c r="B8" s="13" t="s">
        <v>49</v>
      </c>
      <c r="C8" s="13" t="s">
        <v>52</v>
      </c>
      <c r="D8" s="12">
        <v>27840</v>
      </c>
      <c r="E8" s="17"/>
    </row>
    <row r="9" spans="1:11" ht="14.45" customHeight="1" x14ac:dyDescent="0.25">
      <c r="A9" s="13" t="s">
        <v>5</v>
      </c>
      <c r="B9" s="13" t="s">
        <v>49</v>
      </c>
      <c r="C9" s="13" t="s">
        <v>52</v>
      </c>
      <c r="D9" s="12">
        <v>796910.69999999984</v>
      </c>
      <c r="E9" s="17"/>
    </row>
    <row r="10" spans="1:11" ht="14.45" customHeight="1" x14ac:dyDescent="0.25">
      <c r="A10" s="13" t="s">
        <v>1</v>
      </c>
      <c r="B10" s="13" t="s">
        <v>50</v>
      </c>
      <c r="C10" s="13" t="s">
        <v>52</v>
      </c>
      <c r="D10" s="12">
        <v>2700</v>
      </c>
      <c r="E10" s="17"/>
    </row>
    <row r="11" spans="1:11" ht="14.45" customHeight="1" x14ac:dyDescent="0.25">
      <c r="E11" s="17"/>
    </row>
    <row r="12" spans="1:11" ht="14.45" customHeight="1" x14ac:dyDescent="0.25"/>
    <row r="13" spans="1:11" ht="14.45" customHeight="1" x14ac:dyDescent="0.25">
      <c r="E13" s="17"/>
    </row>
    <row r="14" spans="1:11" ht="14.45" customHeight="1" x14ac:dyDescent="0.25">
      <c r="A14" s="16"/>
      <c r="B14" s="10"/>
      <c r="E14" s="17"/>
    </row>
    <row r="15" spans="1:11" ht="14.45" customHeight="1" x14ac:dyDescent="0.25">
      <c r="A15" s="16"/>
      <c r="C15" s="17"/>
      <c r="D15" s="17"/>
      <c r="E15" s="17"/>
    </row>
    <row r="16" spans="1:11" ht="14.45" customHeight="1" x14ac:dyDescent="0.25">
      <c r="A16" s="16"/>
      <c r="C16" s="17"/>
      <c r="D16" s="17"/>
      <c r="E16" s="17"/>
    </row>
    <row r="17" spans="1:10" ht="14.45" customHeight="1" x14ac:dyDescent="0.25">
      <c r="A17" s="16"/>
      <c r="E17" s="17"/>
    </row>
    <row r="18" spans="1:10" x14ac:dyDescent="0.25">
      <c r="A18" s="16"/>
    </row>
    <row r="19" spans="1:10" x14ac:dyDescent="0.25">
      <c r="A19" s="16"/>
    </row>
    <row r="20" spans="1:10" x14ac:dyDescent="0.25">
      <c r="A20" s="16"/>
      <c r="D20" s="10"/>
      <c r="E20" s="10"/>
      <c r="F20" s="17"/>
      <c r="G20" s="17"/>
      <c r="H20" s="17"/>
      <c r="I20" s="17"/>
      <c r="J20" s="17"/>
    </row>
    <row r="21" spans="1:10" x14ac:dyDescent="0.25">
      <c r="F21" s="17"/>
      <c r="G21" s="17"/>
      <c r="H21" s="17"/>
      <c r="I21" s="17"/>
      <c r="J21" s="17"/>
    </row>
    <row r="22" spans="1:10" x14ac:dyDescent="0.25">
      <c r="A22" s="16"/>
      <c r="F22" s="17"/>
      <c r="G22" s="17"/>
      <c r="H22" s="17"/>
      <c r="I22" s="17"/>
      <c r="J22" s="17"/>
    </row>
    <row r="23" spans="1:10" x14ac:dyDescent="0.25">
      <c r="F23" s="17"/>
      <c r="G23" s="17"/>
      <c r="H23" s="17"/>
      <c r="I23" s="17"/>
      <c r="J23" s="17"/>
    </row>
    <row r="24" spans="1:10" x14ac:dyDescent="0.25">
      <c r="F24" s="17"/>
      <c r="G24" s="17"/>
      <c r="H24" s="17"/>
      <c r="I24" s="17"/>
      <c r="J24" s="17"/>
    </row>
    <row r="25" spans="1:10" x14ac:dyDescent="0.25">
      <c r="A25" s="16"/>
      <c r="F25" s="17"/>
      <c r="G25" s="17"/>
      <c r="H25" s="17"/>
      <c r="I25" s="17"/>
      <c r="J25" s="17"/>
    </row>
    <row r="26" spans="1:10" x14ac:dyDescent="0.25">
      <c r="F26" s="17"/>
      <c r="G26" s="17"/>
      <c r="H26" s="17"/>
      <c r="I26" s="17"/>
      <c r="J26" s="17"/>
    </row>
    <row r="27" spans="1:10" x14ac:dyDescent="0.25">
      <c r="A27" s="16"/>
      <c r="F27" s="17"/>
      <c r="G27" s="17"/>
      <c r="H27" s="17"/>
      <c r="I27" s="17"/>
      <c r="J27" s="17"/>
    </row>
    <row r="28" spans="1:10" x14ac:dyDescent="0.25">
      <c r="A28" s="16"/>
    </row>
    <row r="29" spans="1:10" x14ac:dyDescent="0.25">
      <c r="A29" s="16"/>
    </row>
    <row r="30" spans="1:10" x14ac:dyDescent="0.25">
      <c r="A30" s="16"/>
    </row>
    <row r="31" spans="1:10" x14ac:dyDescent="0.25">
      <c r="A31" s="16"/>
    </row>
    <row r="32" spans="1:10" x14ac:dyDescent="0.25">
      <c r="A32" s="16"/>
    </row>
    <row r="33" spans="1:1" x14ac:dyDescent="0.25">
      <c r="A33" s="16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tabSelected="1" zoomScaleNormal="100" workbookViewId="0">
      <selection activeCell="H30" sqref="H30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3" t="s">
        <v>18</v>
      </c>
      <c r="B1" s="13" t="s">
        <v>83</v>
      </c>
      <c r="C1" s="13" t="s">
        <v>82</v>
      </c>
      <c r="D1" s="13" t="s">
        <v>81</v>
      </c>
      <c r="F1" t="s">
        <v>80</v>
      </c>
      <c r="G1" s="25" t="s">
        <v>76</v>
      </c>
      <c r="H1" s="28" t="s">
        <v>79</v>
      </c>
      <c r="I1" s="28" t="s">
        <v>75</v>
      </c>
      <c r="J1" s="28" t="s">
        <v>74</v>
      </c>
      <c r="K1" s="28" t="s">
        <v>73</v>
      </c>
      <c r="M1" s="27" t="s">
        <v>78</v>
      </c>
    </row>
    <row r="2" spans="1:13" x14ac:dyDescent="0.25">
      <c r="A2" s="23">
        <v>2019</v>
      </c>
      <c r="B2" s="14">
        <v>290.54545454545456</v>
      </c>
      <c r="C2" s="14">
        <v>1821.6363636363637</v>
      </c>
      <c r="D2" s="14">
        <v>1724.3181818181799</v>
      </c>
      <c r="E2" s="9"/>
      <c r="F2" s="9"/>
      <c r="G2" s="9"/>
      <c r="H2" s="26">
        <v>2019</v>
      </c>
      <c r="I2" s="13">
        <v>4236</v>
      </c>
      <c r="J2" s="13">
        <v>962</v>
      </c>
      <c r="K2" s="13">
        <v>6789</v>
      </c>
      <c r="M2" t="s">
        <v>77</v>
      </c>
    </row>
    <row r="3" spans="1:13" x14ac:dyDescent="0.25">
      <c r="A3" s="13">
        <v>2020</v>
      </c>
      <c r="B3" s="14">
        <v>290.54545454545456</v>
      </c>
      <c r="C3" s="14">
        <v>1821.6363636363637</v>
      </c>
      <c r="D3" s="14">
        <v>1724.3181818181818</v>
      </c>
      <c r="E3" s="9"/>
      <c r="F3" s="9"/>
      <c r="G3" s="9"/>
      <c r="H3" s="26">
        <v>2030</v>
      </c>
      <c r="I3" s="13">
        <v>7432</v>
      </c>
      <c r="J3" s="13">
        <v>21000</v>
      </c>
      <c r="K3" s="12">
        <v>25756.5</v>
      </c>
    </row>
    <row r="4" spans="1:13" x14ac:dyDescent="0.25">
      <c r="A4" s="23">
        <v>2021</v>
      </c>
      <c r="B4" s="14">
        <v>290.54545454545456</v>
      </c>
      <c r="C4" s="14">
        <v>1821.6363636363637</v>
      </c>
      <c r="D4" s="14">
        <v>1724.3181818181818</v>
      </c>
      <c r="E4" s="9"/>
      <c r="F4" s="9"/>
      <c r="G4" s="9"/>
      <c r="H4" s="26">
        <v>2050</v>
      </c>
      <c r="I4" s="13">
        <v>12000</v>
      </c>
      <c r="J4" s="13">
        <v>70000</v>
      </c>
      <c r="K4" s="13">
        <v>91733</v>
      </c>
    </row>
    <row r="5" spans="1:13" x14ac:dyDescent="0.25">
      <c r="A5" s="13">
        <v>2022</v>
      </c>
      <c r="B5" s="14">
        <v>290.54545454545456</v>
      </c>
      <c r="C5" s="14">
        <v>1821.6363636363637</v>
      </c>
      <c r="D5" s="14">
        <v>1724.3181818181818</v>
      </c>
    </row>
    <row r="6" spans="1:13" x14ac:dyDescent="0.25">
      <c r="A6" s="23">
        <v>2023</v>
      </c>
      <c r="B6" s="14">
        <v>290.54545454545456</v>
      </c>
      <c r="C6" s="14">
        <v>1821.6363636363637</v>
      </c>
      <c r="D6" s="14">
        <v>1724.3181818181818</v>
      </c>
      <c r="H6" s="25" t="s">
        <v>76</v>
      </c>
      <c r="I6" s="25" t="s">
        <v>75</v>
      </c>
      <c r="J6" s="25" t="s">
        <v>74</v>
      </c>
      <c r="K6" s="25" t="s">
        <v>73</v>
      </c>
    </row>
    <row r="7" spans="1:13" x14ac:dyDescent="0.25">
      <c r="A7" s="13">
        <v>2024</v>
      </c>
      <c r="B7" s="14">
        <v>290.54545454545456</v>
      </c>
      <c r="C7" s="14">
        <v>1821.6363636363637</v>
      </c>
      <c r="D7" s="14">
        <v>1724.3181818181818</v>
      </c>
      <c r="H7" s="24" t="s">
        <v>72</v>
      </c>
      <c r="I7" s="9">
        <v>290.54545454545502</v>
      </c>
      <c r="J7" s="9">
        <v>1821.6363636363637</v>
      </c>
      <c r="K7" s="9">
        <v>1724.3181818181818</v>
      </c>
    </row>
    <row r="8" spans="1:13" x14ac:dyDescent="0.25">
      <c r="A8" s="23">
        <v>2025</v>
      </c>
      <c r="B8" s="14">
        <v>290.54545454545456</v>
      </c>
      <c r="C8" s="14">
        <v>1821.6363636363637</v>
      </c>
      <c r="D8" s="14">
        <v>1724.3181818181818</v>
      </c>
      <c r="H8" s="24" t="s">
        <v>71</v>
      </c>
      <c r="I8" s="9">
        <v>228.4</v>
      </c>
      <c r="J8" s="9">
        <v>2450</v>
      </c>
      <c r="K8" s="9">
        <v>3298.8249999999998</v>
      </c>
    </row>
    <row r="9" spans="1:13" x14ac:dyDescent="0.25">
      <c r="A9" s="13">
        <v>2026</v>
      </c>
      <c r="B9" s="14">
        <v>290.54545454545456</v>
      </c>
      <c r="C9" s="14">
        <v>1821.6363636363637</v>
      </c>
      <c r="D9" s="14">
        <v>1724.3181818181818</v>
      </c>
      <c r="H9" s="24" t="s">
        <v>70</v>
      </c>
      <c r="I9" s="9">
        <v>250.45161290322579</v>
      </c>
      <c r="J9" s="9">
        <v>2227.0322580645161</v>
      </c>
      <c r="K9" s="9">
        <v>2740.1290322580644</v>
      </c>
    </row>
    <row r="10" spans="1:13" x14ac:dyDescent="0.25">
      <c r="A10" s="23">
        <v>2027</v>
      </c>
      <c r="B10" s="14">
        <v>290.54545454545456</v>
      </c>
      <c r="C10" s="14">
        <v>1821.6363636363637</v>
      </c>
      <c r="D10" s="14">
        <v>1724.3181818181818</v>
      </c>
    </row>
    <row r="11" spans="1:13" x14ac:dyDescent="0.25">
      <c r="A11" s="13">
        <v>2028</v>
      </c>
      <c r="B11" s="14">
        <v>290.54545454545456</v>
      </c>
      <c r="C11" s="14">
        <v>1821.6363636363637</v>
      </c>
      <c r="D11" s="14">
        <v>1724.3181818181818</v>
      </c>
    </row>
    <row r="12" spans="1:13" x14ac:dyDescent="0.25">
      <c r="A12" s="13">
        <v>2029</v>
      </c>
      <c r="B12" s="14">
        <v>290.54545454545456</v>
      </c>
      <c r="C12" s="14">
        <v>1821.6363636363637</v>
      </c>
      <c r="D12" s="14">
        <v>1724.3181818181818</v>
      </c>
    </row>
    <row r="13" spans="1:13" x14ac:dyDescent="0.25">
      <c r="A13" s="23">
        <v>2030</v>
      </c>
      <c r="B13" s="14">
        <v>228.4</v>
      </c>
      <c r="C13" s="14">
        <v>2450</v>
      </c>
      <c r="D13" s="14">
        <v>3298.8249999999998</v>
      </c>
    </row>
    <row r="14" spans="1:13" x14ac:dyDescent="0.25">
      <c r="A14" s="23">
        <v>2031</v>
      </c>
      <c r="B14" s="14">
        <v>228.4</v>
      </c>
      <c r="C14" s="14">
        <v>2450</v>
      </c>
      <c r="D14" s="14">
        <v>3298.8249999999998</v>
      </c>
      <c r="G14" s="24"/>
      <c r="H14" t="s">
        <v>58</v>
      </c>
      <c r="I14" t="s">
        <v>69</v>
      </c>
      <c r="J14" t="b">
        <v>1</v>
      </c>
      <c r="K14">
        <v>400</v>
      </c>
    </row>
    <row r="15" spans="1:13" x14ac:dyDescent="0.25">
      <c r="A15" s="13">
        <v>2032</v>
      </c>
      <c r="B15" s="14">
        <v>228.4</v>
      </c>
      <c r="C15" s="14">
        <v>2450</v>
      </c>
      <c r="D15" s="14">
        <v>3298.8249999999998</v>
      </c>
      <c r="G15" s="24"/>
      <c r="H15" t="s">
        <v>63</v>
      </c>
      <c r="I15" t="s">
        <v>69</v>
      </c>
      <c r="J15" t="b">
        <v>1</v>
      </c>
      <c r="K15">
        <v>220</v>
      </c>
    </row>
    <row r="16" spans="1:13" x14ac:dyDescent="0.25">
      <c r="A16" s="13">
        <v>2033</v>
      </c>
      <c r="B16" s="14">
        <v>228.4</v>
      </c>
      <c r="C16" s="14">
        <v>2450</v>
      </c>
      <c r="D16" s="14">
        <v>3298.8249999999998</v>
      </c>
      <c r="H16" t="s">
        <v>61</v>
      </c>
      <c r="I16" t="s">
        <v>69</v>
      </c>
      <c r="J16" t="b">
        <v>1</v>
      </c>
      <c r="K16" s="9">
        <v>300</v>
      </c>
    </row>
    <row r="17" spans="1:4" x14ac:dyDescent="0.25">
      <c r="A17" s="23">
        <v>2034</v>
      </c>
      <c r="B17" s="14">
        <v>228.4</v>
      </c>
      <c r="C17" s="14">
        <v>2450</v>
      </c>
      <c r="D17" s="14">
        <v>3298.8249999999998</v>
      </c>
    </row>
    <row r="18" spans="1:4" x14ac:dyDescent="0.25">
      <c r="A18" s="23">
        <v>2035</v>
      </c>
      <c r="B18" s="14">
        <v>228.4</v>
      </c>
      <c r="C18" s="14">
        <v>2450</v>
      </c>
      <c r="D18" s="14">
        <v>3298.8249999999998</v>
      </c>
    </row>
    <row r="19" spans="1:4" x14ac:dyDescent="0.25">
      <c r="A19" s="13">
        <v>2036</v>
      </c>
      <c r="B19" s="14">
        <v>228.4</v>
      </c>
      <c r="C19" s="14">
        <v>2450</v>
      </c>
      <c r="D19" s="14">
        <v>3298.8249999999998</v>
      </c>
    </row>
    <row r="20" spans="1:4" x14ac:dyDescent="0.25">
      <c r="A20" s="13">
        <v>2037</v>
      </c>
      <c r="B20" s="14">
        <v>228.4</v>
      </c>
      <c r="C20" s="14">
        <v>2450</v>
      </c>
      <c r="D20" s="14">
        <v>3298.8249999999998</v>
      </c>
    </row>
    <row r="21" spans="1:4" x14ac:dyDescent="0.25">
      <c r="A21" s="23">
        <v>2038</v>
      </c>
      <c r="B21" s="14">
        <v>228.4</v>
      </c>
      <c r="C21" s="14">
        <v>2450</v>
      </c>
      <c r="D21" s="14">
        <v>3298.8249999999998</v>
      </c>
    </row>
    <row r="22" spans="1:4" x14ac:dyDescent="0.25">
      <c r="A22" s="23">
        <v>2039</v>
      </c>
      <c r="B22" s="14">
        <v>228.4</v>
      </c>
      <c r="C22" s="14">
        <v>2450</v>
      </c>
      <c r="D22" s="14">
        <v>3298.8249999999998</v>
      </c>
    </row>
    <row r="23" spans="1:4" x14ac:dyDescent="0.25">
      <c r="A23" s="13">
        <v>2040</v>
      </c>
      <c r="B23" s="14">
        <v>228.4</v>
      </c>
      <c r="C23" s="14">
        <v>2450</v>
      </c>
      <c r="D23" s="14">
        <v>3298.8249999999998</v>
      </c>
    </row>
    <row r="24" spans="1:4" x14ac:dyDescent="0.25">
      <c r="A24" s="13">
        <v>2041</v>
      </c>
      <c r="B24" s="14">
        <v>228.4</v>
      </c>
      <c r="C24" s="14">
        <v>2450</v>
      </c>
      <c r="D24" s="14">
        <v>3298.8249999999998</v>
      </c>
    </row>
    <row r="25" spans="1:4" x14ac:dyDescent="0.25">
      <c r="A25" s="23">
        <v>2042</v>
      </c>
      <c r="B25" s="14">
        <v>228.4</v>
      </c>
      <c r="C25" s="14">
        <v>2450</v>
      </c>
      <c r="D25" s="14">
        <v>3298.8249999999998</v>
      </c>
    </row>
    <row r="26" spans="1:4" x14ac:dyDescent="0.25">
      <c r="A26" s="23">
        <v>2043</v>
      </c>
      <c r="B26" s="14">
        <v>228.4</v>
      </c>
      <c r="C26" s="14">
        <v>2450</v>
      </c>
      <c r="D26" s="14">
        <v>3298.8249999999998</v>
      </c>
    </row>
    <row r="27" spans="1:4" x14ac:dyDescent="0.25">
      <c r="A27" s="13">
        <v>2044</v>
      </c>
      <c r="B27" s="14">
        <v>228.4</v>
      </c>
      <c r="C27" s="14">
        <v>2450</v>
      </c>
      <c r="D27" s="14">
        <v>3298.8249999999998</v>
      </c>
    </row>
    <row r="28" spans="1:4" x14ac:dyDescent="0.25">
      <c r="A28" s="13">
        <v>2045</v>
      </c>
      <c r="B28" s="14">
        <v>228.4</v>
      </c>
      <c r="C28" s="14">
        <v>2450</v>
      </c>
      <c r="D28" s="14">
        <v>3298.8249999999998</v>
      </c>
    </row>
    <row r="29" spans="1:4" x14ac:dyDescent="0.25">
      <c r="A29" s="23">
        <v>2046</v>
      </c>
      <c r="B29" s="14">
        <v>228.4</v>
      </c>
      <c r="C29" s="14">
        <v>2450</v>
      </c>
      <c r="D29" s="14">
        <v>3298.8249999999998</v>
      </c>
    </row>
    <row r="30" spans="1:4" x14ac:dyDescent="0.25">
      <c r="A30" s="23">
        <v>2047</v>
      </c>
      <c r="B30" s="14">
        <v>228.4</v>
      </c>
      <c r="C30" s="14">
        <v>2450</v>
      </c>
      <c r="D30" s="14">
        <v>3298.8249999999998</v>
      </c>
    </row>
    <row r="31" spans="1:4" x14ac:dyDescent="0.25">
      <c r="A31" s="13">
        <v>2048</v>
      </c>
      <c r="B31" s="14">
        <v>228.4</v>
      </c>
      <c r="C31" s="14">
        <v>2450</v>
      </c>
      <c r="D31" s="14">
        <v>3298.8249999999998</v>
      </c>
    </row>
    <row r="32" spans="1:4" x14ac:dyDescent="0.25">
      <c r="A32" s="13">
        <v>2049</v>
      </c>
      <c r="B32" s="14">
        <v>228.4</v>
      </c>
      <c r="C32" s="14">
        <v>2450</v>
      </c>
      <c r="D32" s="14">
        <v>3298.8249999999998</v>
      </c>
    </row>
    <row r="33" spans="1:4" x14ac:dyDescent="0.25">
      <c r="A33" s="23">
        <v>2050</v>
      </c>
      <c r="B33" s="14">
        <v>228.4</v>
      </c>
      <c r="C33" s="14">
        <v>2450</v>
      </c>
      <c r="D33" s="14">
        <v>3298.8249999999998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investmentCosts</vt:lpstr>
      <vt:lpstr>fixedCosts</vt:lpstr>
      <vt:lpstr>fuelprices</vt:lpstr>
      <vt:lpstr>techspecs</vt:lpstr>
      <vt:lpstr>yearlyCO2</vt:lpstr>
      <vt:lpstr>technologyPotentials</vt:lpstr>
      <vt:lpstr>YearlyTargets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2024-02-27T18:04:12Z</dcterms:modified>
</cp:coreProperties>
</file>