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07477D6-7141-4B8D-9265-B2400AF045F9}" xr6:coauthVersionLast="47" xr6:coauthVersionMax="47" xr10:uidLastSave="{00000000-0000-0000-0000-000000000000}"/>
  <bookViews>
    <workbookView xWindow="-16485" yWindow="-16320" windowWidth="29040" windowHeight="15840" tabRatio="998" firstSheet="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weatherYears" sheetId="60" r:id="rId11"/>
    <sheet name="EnergyProducers" sheetId="17" r:id="rId12"/>
    <sheet name="GeometricTrends" sheetId="21" r:id="rId13"/>
    <sheet name="FuelPriceTrends" sheetId="30" r:id="rId14"/>
    <sheet name="ElectricitySpotMarkets" sheetId="14" r:id="rId15"/>
    <sheet name="StepTrends" sheetId="18" r:id="rId16"/>
    <sheet name="TargetInvestorTargets" sheetId="26" r:id="rId17"/>
    <sheet name="YearlyTargets" sheetId="52" r:id="rId18"/>
    <sheet name="yearlyCO2" sheetId="53" r:id="rId19"/>
    <sheet name="yearlytechnologyPotentials2" sheetId="58" r:id="rId20"/>
    <sheet name="technologyPotentials" sheetId="51" r:id="rId21"/>
    <sheet name="graphs" sheetId="56" r:id="rId22"/>
    <sheet name="CO2DE" sheetId="44" r:id="rId23"/>
    <sheet name="Dismantled" sheetId="49" r:id="rId24"/>
    <sheet name="backup" sheetId="50" r:id="rId25"/>
    <sheet name="sources" sheetId="54" r:id="rId26"/>
    <sheet name="Governments" sheetId="19" r:id="rId27"/>
    <sheet name="NewTechnologies" sheetId="35" r:id="rId28"/>
    <sheet name="CO2Auction" sheetId="15" r:id="rId29"/>
    <sheet name="TargetInvestors" sheetId="25" r:id="rId30"/>
    <sheet name="IntermittentResourceProfiles" sheetId="10" r:id="rId31"/>
    <sheet name="MarketStabilityReserve" sheetId="28" r:id="rId32"/>
    <sheet name="NationalGovernments" sheetId="20" r:id="rId33"/>
  </sheets>
  <definedNames>
    <definedName name="_xlnm._FilterDatabase" localSheetId="8" hidden="1">CandidatePowerPlants!$A$1:$D$1</definedName>
    <definedName name="_xlnm._FilterDatabase" localSheetId="11" hidden="1">EnergyProducers!$H$9:$H$151</definedName>
    <definedName name="_xlnm._FilterDatabase" localSheetId="27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0" l="1"/>
  <c r="E6" i="58"/>
  <c r="A32" i="21" l="1"/>
  <c r="A33" i="21"/>
  <c r="A34" i="21"/>
  <c r="A35" i="21"/>
  <c r="A36" i="21"/>
  <c r="A16" i="21"/>
  <c r="G7" i="45"/>
  <c r="G14" i="45"/>
  <c r="G8" i="45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2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<sst xmlns="http://schemas.openxmlformats.org/spreadsheetml/2006/main" count="959" uniqueCount="417">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</sst>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  <xf numFmtId="0" fontId="0" fillId="0" borderId="0" xfId="0" quotePrefix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tabSelected="1" zoomScale="85" zoomScaleNormal="85" workbookViewId="0">
      <pane ySplit="1" topLeftCell="A2" activePane="bottomLeft" state="frozen"/>
      <selection pane="bottomLeft" activeCell="J31" sqref="J31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0.05</v>
      </c>
      <c r="G2" s="12">
        <v>0.05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0.05</v>
      </c>
      <c r="G3" s="12">
        <v>0.05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0.05</v>
      </c>
      <c r="G4" s="12">
        <v>0.05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0.05</v>
      </c>
      <c r="G5" s="12">
        <v>0.05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0.05</v>
      </c>
      <c r="G6" s="12">
        <v>0.05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0.05</v>
      </c>
      <c r="G7" s="12">
        <v>0.05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0.05</v>
      </c>
      <c r="G8" s="12">
        <v>0.05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0.05</v>
      </c>
      <c r="G9" s="12">
        <v>0.05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0.05</v>
      </c>
      <c r="G10" s="12">
        <v>0.05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0.05</v>
      </c>
      <c r="G11" s="12">
        <v>0.05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0.05</v>
      </c>
      <c r="G12" s="12">
        <v>0.05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0.05</v>
      </c>
      <c r="G13" s="12">
        <v>0.05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0.05</v>
      </c>
      <c r="G14" s="12">
        <v>0.05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0.05</v>
      </c>
      <c r="G15" s="12">
        <v>0.05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0.2</v>
      </c>
      <c r="G16" s="12">
        <v>0.05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0.2</v>
      </c>
      <c r="G17" s="12">
        <v>0.05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0.05</v>
      </c>
      <c r="G18" s="12">
        <v>0.05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0.05</v>
      </c>
      <c r="G19" s="12">
        <v>0.05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0.05</v>
      </c>
      <c r="G20" s="12">
        <v>0.05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0.05</v>
      </c>
      <c r="G21" s="12">
        <v>0.05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0.05</v>
      </c>
      <c r="G22" s="12">
        <v>0.05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0.05</v>
      </c>
      <c r="G23" s="12">
        <v>0.05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0.05</v>
      </c>
      <c r="G24" s="12">
        <v>0.05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0.05</v>
      </c>
      <c r="G25" s="12">
        <v>0.05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0.05</v>
      </c>
      <c r="G26" s="12">
        <v>0.05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0.05</v>
      </c>
      <c r="G27" s="12">
        <v>0.05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0.05</v>
      </c>
      <c r="G28" s="12">
        <v>0.05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0.05</v>
      </c>
      <c r="G29" s="12">
        <v>0.05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0.05</v>
      </c>
      <c r="G30" s="12">
        <v>0.05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0.05</v>
      </c>
      <c r="G31" s="12">
        <v>0.05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0.05</v>
      </c>
      <c r="G32" s="12">
        <v>0.05</v>
      </c>
      <c r="H32">
        <v>1</v>
      </c>
      <c r="I32" s="32" t="s">
        <v>5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0.05</v>
      </c>
      <c r="G33" s="12">
        <v>0.05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0.05</v>
      </c>
      <c r="G34" s="12">
        <v>0.05</v>
      </c>
      <c r="H34">
        <v>1</v>
      </c>
      <c r="I34" s="32" t="s">
        <v>154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0.05</v>
      </c>
      <c r="G35" s="12">
        <v>0.05</v>
      </c>
      <c r="H35">
        <v>1</v>
      </c>
      <c r="I35" s="32" t="s">
        <v>154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0.05</v>
      </c>
      <c r="G36" s="12">
        <v>0.05</v>
      </c>
      <c r="H36">
        <v>1</v>
      </c>
      <c r="I36" s="32" t="s">
        <v>154</v>
      </c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workbookViewId="0">
      <selection activeCell="G26" sqref="G26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401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402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403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404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405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406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407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408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409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410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411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412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413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414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415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416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70" t="s">
        <v>400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23" sqref="H2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69">
        <v>0</v>
      </c>
    </row>
    <row r="3" spans="1:2">
      <c r="A3" t="str">
        <f>_xlfn.CONCAT(TechnologiesEmlab!A3,"FixedOperatingCostTimeSeries")</f>
        <v>Biomass_CHP_wood_pellets_PHFixedOperatingCostTimeSeries</v>
      </c>
      <c r="B3" s="69">
        <v>0</v>
      </c>
    </row>
    <row r="4" spans="1:2">
      <c r="A4" t="str">
        <f>_xlfn.CONCAT(TechnologiesEmlab!A4,"FixedOperatingCostTimeSeries")</f>
        <v>CCGTFixedOperatingCostTimeSeries</v>
      </c>
      <c r="B4" s="69">
        <v>0</v>
      </c>
    </row>
    <row r="5" spans="1:2">
      <c r="A5" t="str">
        <f>_xlfn.CONCAT(TechnologiesEmlab!A5,"FixedOperatingCostTimeSeries")</f>
        <v>CCGT_CHP_backpressure_DHFixedOperatingCostTimeSeries</v>
      </c>
      <c r="B5" s="69">
        <v>0</v>
      </c>
    </row>
    <row r="6" spans="1:2">
      <c r="A6" t="str">
        <f>_xlfn.CONCAT(TechnologiesEmlab!A6,"FixedOperatingCostTimeSeries")</f>
        <v>CCGT_CHP_backpressure_PHFixedOperatingCostTimeSeries</v>
      </c>
      <c r="B6" s="69">
        <v>0</v>
      </c>
    </row>
    <row r="7" spans="1:2">
      <c r="A7" t="str">
        <f>_xlfn.CONCAT(TechnologiesEmlab!A7,"FixedOperatingCostTimeSeries")</f>
        <v>CCSFixedOperatingCostTimeSeries</v>
      </c>
      <c r="B7" s="69">
        <v>0</v>
      </c>
    </row>
    <row r="8" spans="1:2">
      <c r="A8" t="str">
        <f>_xlfn.CONCAT(TechnologiesEmlab!A8,"FixedOperatingCostTimeSeries")</f>
        <v>NuclearFixedOperatingCostTimeSeries</v>
      </c>
      <c r="B8" s="69">
        <v>0</v>
      </c>
    </row>
    <row r="9" spans="1:2">
      <c r="A9" t="str">
        <f>_xlfn.CONCAT(TechnologiesEmlab!A9,"FixedOperatingCostTimeSeries")</f>
        <v>Nuclear_CHP_DHFixedOperatingCostTimeSeries</v>
      </c>
      <c r="B9" s="69">
        <v>0</v>
      </c>
    </row>
    <row r="10" spans="1:2">
      <c r="A10" t="str">
        <f>_xlfn.CONCAT(TechnologiesEmlab!A10,"FixedOperatingCostTimeSeries")</f>
        <v>Nuclear_CHP_PHFixedOperatingCostTimeSeries</v>
      </c>
      <c r="B10" s="69">
        <v>0</v>
      </c>
    </row>
    <row r="11" spans="1:2">
      <c r="A11" t="str">
        <f>_xlfn.CONCAT(TechnologiesEmlab!A11,"FixedOperatingCostTimeSeries")</f>
        <v>OCGTFixedOperatingCostTimeSeries</v>
      </c>
      <c r="B11" s="69">
        <v>0</v>
      </c>
    </row>
    <row r="12" spans="1:2">
      <c r="A12" t="str">
        <f>_xlfn.CONCAT(TechnologiesEmlab!A12,"FixedOperatingCostTimeSeries")</f>
        <v>PEM_ElectrolyzerFixedOperatingCostTimeSeries</v>
      </c>
      <c r="B12" s="69">
        <v>0</v>
      </c>
    </row>
    <row r="13" spans="1:2">
      <c r="A13" t="str">
        <f>_xlfn.CONCAT(TechnologiesEmlab!A13,"FixedOperatingCostTimeSeries")</f>
        <v>Coal PSCFixedOperatingCostTimeSeries</v>
      </c>
      <c r="B13" s="69">
        <v>0</v>
      </c>
    </row>
    <row r="14" spans="1:2">
      <c r="A14" t="str">
        <f>_xlfn.CONCAT(TechnologiesEmlab!A14,"FixedOperatingCostTimeSeries")</f>
        <v>Lignite PSCFixedOperatingCostTimeSeries</v>
      </c>
      <c r="B14" s="69">
        <v>0</v>
      </c>
    </row>
    <row r="15" spans="1:2">
      <c r="A15" t="str">
        <f>_xlfn.CONCAT(TechnologiesEmlab!A15,"FixedOperatingCostTimeSeries")</f>
        <v>Fuel oil PGTFixedOperatingCostTimeSeries</v>
      </c>
      <c r="B15" s="69">
        <v>0</v>
      </c>
    </row>
    <row r="16" spans="1:2">
      <c r="A16" t="str">
        <f>_xlfn.CONCAT(TechnologiesEmlab!A16,"FixedOperatingCostTimeSeries")</f>
        <v>Lithium_ion_batteryFixedOperatingCostTimeSeries</v>
      </c>
      <c r="B16" s="69">
        <v>0</v>
      </c>
    </row>
    <row r="17" spans="1:2">
      <c r="A17" t="str">
        <f>_xlfn.CONCAT(TechnologiesEmlab!A17,"FixedOperatingCostTimeSeries")</f>
        <v>Pumped_hydroFixedOperatingCostTimeSeries</v>
      </c>
      <c r="B17" s="69">
        <v>0</v>
      </c>
    </row>
    <row r="18" spans="1:2">
      <c r="A18" t="str">
        <f>_xlfn.CONCAT(TechnologiesEmlab!A18,"FixedOperatingCostTimeSeries")</f>
        <v>WTG_offshoreFixedOperatingCostTimeSeries</v>
      </c>
      <c r="B18" s="69">
        <v>0</v>
      </c>
    </row>
    <row r="19" spans="1:2">
      <c r="A19" t="str">
        <f>_xlfn.CONCAT(TechnologiesEmlab!A19,"FixedOperatingCostTimeSeries")</f>
        <v>WTG_onshoreFixedOperatingCostTimeSeries</v>
      </c>
      <c r="B19" s="69">
        <v>0</v>
      </c>
    </row>
    <row r="20" spans="1:2">
      <c r="A20" t="str">
        <f>_xlfn.CONCAT(TechnologiesEmlab!A20,"FixedOperatingCostTimeSeries")</f>
        <v>Wave_energyFixedOperatingCostTimeSeries</v>
      </c>
      <c r="B20" s="69">
        <v>0</v>
      </c>
    </row>
    <row r="21" spans="1:2">
      <c r="A21" t="str">
        <f>_xlfn.CONCAT(TechnologiesEmlab!A21,"FixedOperatingCostTimeSeries")</f>
        <v>PV_commercial_systemsFixedOperatingCostTimeSeries</v>
      </c>
      <c r="B21" s="69">
        <v>0</v>
      </c>
    </row>
    <row r="22" spans="1:2">
      <c r="A22" t="str">
        <f>_xlfn.CONCAT(TechnologiesEmlab!A22,"FixedOperatingCostTimeSeries")</f>
        <v>PV_residentialFixedOperatingCostTimeSeries</v>
      </c>
      <c r="B22" s="69">
        <v>0</v>
      </c>
    </row>
    <row r="23" spans="1:2">
      <c r="A23" t="str">
        <f>_xlfn.CONCAT(TechnologiesEmlab!A23,"FixedOperatingCostTimeSeries")</f>
        <v>PV_utility_systemsFixedOperatingCostTimeSeries</v>
      </c>
      <c r="B23" s="69">
        <v>0</v>
      </c>
    </row>
    <row r="24" spans="1:2">
      <c r="A24" t="str">
        <f>_xlfn.CONCAT(TechnologiesEmlab!A24,"FixedOperatingCostTimeSeries")</f>
        <v>Power_to_Jet_FuelFixedOperatingCostTimeSeries</v>
      </c>
      <c r="B24" s="69">
        <v>0</v>
      </c>
    </row>
    <row r="25" spans="1:2">
      <c r="A25" t="str">
        <f>_xlfn.CONCAT(TechnologiesEmlab!A25,"FixedOperatingCostTimeSeries")</f>
        <v>CSP_ParabolicFixedOperatingCostTimeSeries</v>
      </c>
      <c r="B25" s="69">
        <v>0</v>
      </c>
    </row>
    <row r="26" spans="1:2">
      <c r="A26" t="str">
        <f>_xlfn.CONCAT(TechnologiesEmlab!A26,"FixedOperatingCostTimeSeries")</f>
        <v>CSP_TowerFixedOperatingCostTimeSeries</v>
      </c>
      <c r="B26" s="69">
        <v>0</v>
      </c>
    </row>
    <row r="27" spans="1:2">
      <c r="A27" t="str">
        <f>_xlfn.CONCAT(TechnologiesEmlab!A27,"FixedOperatingCostTimeSeries")</f>
        <v>Hydrogen_to_Jet_FuelFixedOperatingCostTimeSeries</v>
      </c>
      <c r="B27" s="69">
        <v>0</v>
      </c>
    </row>
    <row r="28" spans="1:2">
      <c r="A28" t="str">
        <f>_xlfn.CONCAT(TechnologiesEmlab!A28,"FixedOperatingCostTimeSeries")</f>
        <v>Hydropower_RORFixedOperatingCostTimeSeries</v>
      </c>
      <c r="B28" s="69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69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69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69">
        <v>0</v>
      </c>
    </row>
    <row r="32" spans="1:2">
      <c r="A32" s="32" t="str">
        <f>_xlfn.CONCAT(TechnologiesEmlab!A32,"FixedOperatingCostTimeSeries")</f>
        <v>fuel_cellFixedOperatingCostTimeSeries</v>
      </c>
      <c r="B32" s="69">
        <v>0</v>
      </c>
    </row>
    <row r="33" spans="1:15">
      <c r="A33" s="32" t="str">
        <f>_xlfn.CONCAT(TechnologiesEmlab!A33,"FixedOperatingCostTimeSeries")</f>
        <v>electrolyzerFixedOperatingCostTimeSeries</v>
      </c>
      <c r="B33" s="69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69">
        <v>0</v>
      </c>
    </row>
    <row r="35" spans="1:15">
      <c r="A35" s="32" t="str">
        <f>_xlfn.CONCAT(TechnologiesEmlab!A35,"FixedOperatingCostTimeSeries")</f>
        <v>hydrogen_CHPFixedOperatingCostTimeSeries</v>
      </c>
      <c r="B35" s="69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69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71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71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71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71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71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71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71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71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71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71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71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25" sqref="I25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H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H2</f>
        <v>43336.125918999998</v>
      </c>
      <c r="E2" s="25"/>
      <c r="H2" s="25">
        <v>43336.125918999998</v>
      </c>
      <c r="I2" s="32" t="s">
        <v>327</v>
      </c>
      <c r="J2" s="32" t="s">
        <v>145</v>
      </c>
    </row>
    <row r="3" spans="1:11">
      <c r="A3" s="32" t="s">
        <v>142</v>
      </c>
      <c r="B3" s="32" t="s">
        <v>1</v>
      </c>
      <c r="C3" s="32" t="s">
        <v>377</v>
      </c>
      <c r="D3" s="25">
        <f>H3</f>
        <v>96145.2</v>
      </c>
      <c r="E3" s="25"/>
      <c r="H3" s="25">
        <v>96145.2</v>
      </c>
      <c r="I3" s="32" t="s">
        <v>328</v>
      </c>
      <c r="J3" s="32" t="s">
        <v>142</v>
      </c>
    </row>
    <row r="4" spans="1:11">
      <c r="A4" s="32" t="s">
        <v>144</v>
      </c>
      <c r="B4" s="32" t="s">
        <v>1</v>
      </c>
      <c r="C4" s="32" t="s">
        <v>377</v>
      </c>
      <c r="D4" s="25">
        <v>75000</v>
      </c>
      <c r="E4" s="25"/>
      <c r="F4" t="s">
        <v>398</v>
      </c>
      <c r="H4" s="50">
        <v>47745</v>
      </c>
      <c r="I4" s="32" t="s">
        <v>327</v>
      </c>
      <c r="J4" s="32" t="s">
        <v>144</v>
      </c>
    </row>
    <row r="5" spans="1:11">
      <c r="A5" s="32" t="s">
        <v>125</v>
      </c>
      <c r="B5" s="32" t="s">
        <v>1</v>
      </c>
      <c r="C5" s="32" t="s">
        <v>377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377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377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377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Q46" sqref="Q4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7</v>
      </c>
      <c r="B7" s="32" t="s">
        <v>382</v>
      </c>
      <c r="C7" s="32" t="b">
        <v>1</v>
      </c>
      <c r="D7">
        <v>300</v>
      </c>
      <c r="G7" s="32">
        <f>LOOKUP(B7,TechnologiesEmlab!$A$2:$A$31,TechnologiesEmlab!$N$2:$N$31)</f>
        <v>3</v>
      </c>
    </row>
    <row r="8" spans="1:8">
      <c r="A8" s="32">
        <v>8</v>
      </c>
      <c r="B8" s="32" t="s">
        <v>384</v>
      </c>
      <c r="C8" s="32" t="b">
        <v>1</v>
      </c>
      <c r="D8" s="32">
        <v>300</v>
      </c>
      <c r="G8" s="32">
        <f>LOOKUP(B8,TechnologiesEmlab!$A$2:$A$31,TechnologiesEmlab!$N$2:$N$31)</f>
        <v>3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LOOKUP(B12,TechnologiesEmlab!$A$2:$A$31,TechnologiesEmlab!$N$2:$N$31)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LOOKUP(B13,TechnologiesEmlab!$A$2:$A$31,TechnologiesEmlab!$N$2:$N$31)</f>
        <v>3</v>
      </c>
    </row>
    <row r="14" spans="1:8">
      <c r="A14" s="32">
        <v>9</v>
      </c>
      <c r="B14" s="32" t="s">
        <v>383</v>
      </c>
      <c r="C14" s="32" t="b">
        <v>1</v>
      </c>
      <c r="D14" s="32">
        <v>300</v>
      </c>
      <c r="G14" s="32">
        <f>LOOKUP(B14,TechnologiesEmlab!$A$2:$A$31,TechnologiesEmlab!$N$2:$N$31)</f>
        <v>3</v>
      </c>
      <c r="H14" t="s">
        <v>399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weatherYears</vt:lpstr>
      <vt:lpstr>EnergyProducers</vt:lpstr>
      <vt:lpstr>GeometricTrends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2023-02-13T18:49:04Z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