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4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EC93522-DF3B-45EC-ABEA-0C4AACA0AED8}" xr6:coauthVersionLast="47" xr6:coauthVersionMax="47" xr10:uidLastSave="{00000000-0000-0000-0000-000000000000}"/>
  <bookViews>
    <workbookView xWindow="5010" yWindow="-14910" windowWidth="21600" windowHeight="12735" tabRatio="998" firstSheet="1" activeTab="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" sheetId="65" r:id="rId17"/>
    <sheet name="LSyearly" sheetId="69" r:id="rId18"/>
    <sheet name="Dismantled" sheetId="49" r:id="rId19"/>
    <sheet name="weatherYears40" sheetId="61" r:id="rId20"/>
    <sheet name="LoadShedders2" sheetId="68" r:id="rId21"/>
    <sheet name="LoadShedders_copy" sheetId="71" r:id="rId22"/>
    <sheet name="dictvariables" sheetId="43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weatherYearsOLD" sheetId="66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3" l="1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H3" i="65" l="1"/>
  <c r="H4" i="65"/>
  <c r="H5" i="65"/>
  <c r="H6" i="65"/>
  <c r="H2" i="65"/>
  <c r="L2" i="65"/>
  <c r="L3" i="65"/>
  <c r="K3" i="65" s="1"/>
  <c r="L4" i="65"/>
  <c r="K4" i="65" s="1"/>
  <c r="L5" i="65"/>
  <c r="K5" i="65" s="1"/>
  <c r="L6" i="65"/>
  <c r="K6" i="65" s="1"/>
  <c r="D3" i="67"/>
  <c r="B2" i="69"/>
  <c r="D7" i="65"/>
  <c r="C6" i="65"/>
  <c r="B6" i="65"/>
  <c r="C5" i="65"/>
  <c r="B5" i="65"/>
  <c r="C4" i="65"/>
  <c r="B4" i="65"/>
  <c r="C3" i="65"/>
  <c r="B3" i="65"/>
  <c r="K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K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<sst xmlns="http://schemas.openxmlformats.org/spreadsheetml/2006/main" count="880" uniqueCount="435">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</sst>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9" fontId="0" fillId="0" borderId="1" xfId="0" applyNumberFormat="1" applyBorder="1"/>
    <xf numFmtId="0" fontId="0" fillId="0" borderId="1" xfId="0" quotePrefix="1" applyBorder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17" fillId="0" borderId="0" xfId="0" applyFont="1" applyAlignment="1">
      <alignment horizontal="center" wrapText="1"/>
    </xf>
  </cellXfs>
  <cellStyles count="7">
    <cellStyle name="Bad" xfId="3" builtinId="27"/>
    <cellStyle name="Comma 2" xfId="6" xr:uid="{BF3EB6FC-FC95-4FE7-813F-81CB67931BA3}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94405457-ECCF-4B96-A79F-C6CAD83F7851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2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2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2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2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2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2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2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2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2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28" sqref="D28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300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89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8" t="s">
        <v>51</v>
      </c>
      <c r="D1" s="58" t="s">
        <v>52</v>
      </c>
      <c r="E1" s="58" t="s">
        <v>108</v>
      </c>
      <c r="F1" s="58" t="s">
        <v>316</v>
      </c>
      <c r="G1" s="59" t="s">
        <v>211</v>
      </c>
      <c r="H1" s="38" t="s">
        <v>127</v>
      </c>
      <c r="I1" s="38" t="s">
        <v>395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13">
        <v>0.84</v>
      </c>
      <c r="H2" s="13" t="s">
        <v>101</v>
      </c>
      <c r="I2" s="13" t="s">
        <v>393</v>
      </c>
      <c r="J2" s="66"/>
      <c r="K2" s="68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13">
        <v>0.9</v>
      </c>
      <c r="H3" s="13" t="s">
        <v>105</v>
      </c>
      <c r="I3" s="13" t="s">
        <v>392</v>
      </c>
      <c r="J3" s="65"/>
      <c r="K3" s="68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5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13">
        <v>0.9</v>
      </c>
      <c r="H4" s="13" t="s">
        <v>105</v>
      </c>
      <c r="I4" s="13" t="s">
        <v>392</v>
      </c>
      <c r="J4" s="65"/>
      <c r="K4" s="68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13">
        <v>0.9</v>
      </c>
      <c r="H5" s="13" t="s">
        <v>102</v>
      </c>
      <c r="I5" s="13" t="s">
        <v>392</v>
      </c>
      <c r="K5" s="68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13">
        <v>0.9</v>
      </c>
      <c r="H6" s="13"/>
      <c r="I6" s="13">
        <v>7.0000000000000007E-2</v>
      </c>
      <c r="J6" s="66"/>
      <c r="K6" s="68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13">
        <v>0.95</v>
      </c>
      <c r="H7" s="13" t="s">
        <v>103</v>
      </c>
      <c r="I7" s="13" t="s">
        <v>392</v>
      </c>
      <c r="J7" s="66"/>
      <c r="K7" s="68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390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13">
        <v>0.95</v>
      </c>
      <c r="H8" s="13" t="s">
        <v>103</v>
      </c>
      <c r="I8" s="13" t="s">
        <v>392</v>
      </c>
      <c r="J8" s="66"/>
      <c r="K8" s="68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13">
        <v>0.95</v>
      </c>
      <c r="H9" s="13" t="s">
        <v>103</v>
      </c>
      <c r="I9" s="13" t="s">
        <v>392</v>
      </c>
      <c r="J9" s="66"/>
      <c r="K9" s="68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3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13">
        <v>0.5</v>
      </c>
      <c r="H10" s="13"/>
      <c r="I10" s="13" t="s">
        <v>393</v>
      </c>
      <c r="J10" s="65"/>
      <c r="K10" s="68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13">
        <v>0.9</v>
      </c>
      <c r="H11" s="13" t="s">
        <v>104</v>
      </c>
      <c r="I11" s="13" t="s">
        <v>392</v>
      </c>
      <c r="J11" s="64"/>
      <c r="K11" s="68"/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60">
        <v>0</v>
      </c>
      <c r="D12" s="60">
        <v>1</v>
      </c>
      <c r="E12" s="13" t="b">
        <v>0</v>
      </c>
      <c r="F12" s="13">
        <v>0</v>
      </c>
      <c r="G12" s="60">
        <v>0.6</v>
      </c>
      <c r="H12" s="13"/>
      <c r="I12" s="13" t="s">
        <v>393</v>
      </c>
      <c r="J12" s="66"/>
      <c r="K12" s="68"/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13">
        <v>0.81</v>
      </c>
      <c r="H13" s="13" t="s">
        <v>106</v>
      </c>
      <c r="I13" s="13" t="s">
        <v>394</v>
      </c>
      <c r="J13" s="66"/>
      <c r="K13" s="68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13">
        <v>0.95</v>
      </c>
      <c r="H14" s="13" t="s">
        <v>105</v>
      </c>
      <c r="I14" s="13" t="s">
        <v>392</v>
      </c>
      <c r="J14" s="66"/>
      <c r="K14" s="68"/>
      <c r="O14">
        <f t="shared" si="0"/>
        <v>3</v>
      </c>
      <c r="AB14" s="9"/>
      <c r="AC14" s="9"/>
    </row>
    <row r="15" spans="1:34" s="9" customFormat="1">
      <c r="A15" s="63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13">
        <v>0.95</v>
      </c>
      <c r="H15" s="13" t="s">
        <v>421</v>
      </c>
      <c r="I15" s="13" t="s">
        <v>392</v>
      </c>
      <c r="J15" s="64"/>
      <c r="K15" s="68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4" t="s">
        <v>426</v>
      </c>
      <c r="B16" s="13" t="s">
        <v>146</v>
      </c>
      <c r="C16" s="60">
        <v>3</v>
      </c>
      <c r="D16" s="60">
        <v>4</v>
      </c>
      <c r="E16" s="13" t="b">
        <v>0</v>
      </c>
      <c r="F16" s="13">
        <v>20</v>
      </c>
      <c r="G16" s="60">
        <v>0.9</v>
      </c>
      <c r="H16" s="13"/>
      <c r="I16" s="13" t="s">
        <v>393</v>
      </c>
      <c r="J16" s="67"/>
      <c r="K16" s="68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13">
        <v>0.03</v>
      </c>
      <c r="H17" s="13"/>
      <c r="I17" s="13" t="s">
        <v>393</v>
      </c>
      <c r="K17" s="68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13">
        <v>0.03</v>
      </c>
      <c r="H18" s="13"/>
      <c r="I18" s="13" t="s">
        <v>393</v>
      </c>
      <c r="J18" s="68"/>
      <c r="K18" s="68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13">
        <v>0.08</v>
      </c>
      <c r="H19" s="13"/>
      <c r="I19" s="13" t="s">
        <v>393</v>
      </c>
      <c r="J19" s="68"/>
      <c r="K19" s="68"/>
    </row>
    <row r="20" spans="1:29">
      <c r="A20" s="13" t="s">
        <v>385</v>
      </c>
      <c r="B20" s="13" t="s">
        <v>120</v>
      </c>
      <c r="C20" s="13">
        <v>1</v>
      </c>
      <c r="D20" s="13">
        <v>1</v>
      </c>
      <c r="E20" s="13" t="b">
        <v>1</v>
      </c>
      <c r="F20" s="13">
        <v>2</v>
      </c>
      <c r="G20" s="13">
        <v>0.06</v>
      </c>
      <c r="H20" s="13"/>
      <c r="I20" s="13" t="s">
        <v>393</v>
      </c>
      <c r="J20" s="68"/>
      <c r="K20" s="68"/>
    </row>
    <row r="21" spans="1:29">
      <c r="A21" s="18" t="s">
        <v>293</v>
      </c>
      <c r="B21" s="13" t="s">
        <v>119</v>
      </c>
      <c r="C21" s="18">
        <v>0</v>
      </c>
      <c r="D21">
        <v>0</v>
      </c>
      <c r="E21" t="b">
        <v>0</v>
      </c>
      <c r="F21">
        <v>0</v>
      </c>
      <c r="G21">
        <v>0</v>
      </c>
      <c r="I21" s="68">
        <v>7.0000000000000007E-2</v>
      </c>
      <c r="J21" s="68"/>
      <c r="K21" s="68"/>
    </row>
    <row r="22" spans="1:29">
      <c r="A22" t="s">
        <v>432</v>
      </c>
      <c r="B22" t="s">
        <v>119</v>
      </c>
      <c r="C22">
        <v>0</v>
      </c>
      <c r="D22">
        <v>0</v>
      </c>
      <c r="E22" t="b">
        <v>0</v>
      </c>
      <c r="F22">
        <v>0</v>
      </c>
      <c r="G22">
        <v>0</v>
      </c>
      <c r="H22" t="s">
        <v>105</v>
      </c>
      <c r="I22" s="68">
        <v>7.0000000000000007E-2</v>
      </c>
      <c r="K22" t="s">
        <v>433</v>
      </c>
      <c r="L22" s="9"/>
      <c r="M22" s="9"/>
      <c r="N22" s="9"/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54" zoomScaleNormal="100" workbookViewId="0">
      <selection activeCell="C68" sqref="C6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8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combined cycleFixedOperatingCostTimeSeries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61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61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61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61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61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61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61" t="str">
        <f>_xlfn.CONCAT(TechnologiesEmlab!A8,"InvestmentCostTimeSeries")</f>
        <v>hydrogen combined cycleInvestmentCostTimeSeries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61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61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61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61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61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61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61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61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61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61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61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61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61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61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combined cycleVariableCostTimeSeries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61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61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61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61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61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61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61" t="str">
        <f>_xlfn.CONCAT(TechnologiesEmlab!A8,"EfficiencyTimeSeries")</f>
        <v>hydrogen combined cycleEfficiencyTimeSeries</v>
      </c>
      <c r="B71" s="46">
        <v>0</v>
      </c>
      <c r="C71" s="9"/>
      <c r="D71" s="9"/>
    </row>
    <row r="72" spans="1:5">
      <c r="A72" s="61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61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61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61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61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61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61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61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61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61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61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61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61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61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20"/>
  <sheetViews>
    <sheetView topLeftCell="B1" zoomScale="115" zoomScaleNormal="115" workbookViewId="0">
      <selection activeCell="E29" sqref="E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6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6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6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6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6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6"/>
      <c r="L8" s="44"/>
    </row>
    <row r="9" spans="1:13">
      <c r="J9" s="44"/>
      <c r="K9" s="57" t="s">
        <v>397</v>
      </c>
      <c r="L9" s="57" t="s">
        <v>402</v>
      </c>
    </row>
    <row r="10" spans="1:13">
      <c r="J10" s="44"/>
      <c r="K10" s="57">
        <v>47000</v>
      </c>
      <c r="L10" s="57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H17"/>
  <sheetViews>
    <sheetView workbookViewId="0">
      <selection activeCell="R36" sqref="R36"/>
    </sheetView>
  </sheetViews>
  <sheetFormatPr defaultRowHeight="15"/>
  <cols>
    <col min="1" max="1" width="34.5703125" customWidth="1"/>
  </cols>
  <sheetData>
    <row r="1" spans="1:8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 t="s">
        <v>103</v>
      </c>
    </row>
    <row r="2" spans="1:8">
      <c r="A2" s="13">
        <v>2050</v>
      </c>
      <c r="B2" s="54">
        <f>1-SUM(C2:H2)</f>
        <v>0.6</v>
      </c>
      <c r="C2" s="54">
        <v>0.1</v>
      </c>
      <c r="D2" s="54">
        <v>0.1</v>
      </c>
      <c r="E2" s="54">
        <v>0.1</v>
      </c>
      <c r="F2" s="54">
        <v>0.1</v>
      </c>
      <c r="G2" s="55" t="s">
        <v>69</v>
      </c>
    </row>
    <row r="9" spans="1:8">
      <c r="F9" s="42"/>
    </row>
    <row r="11" spans="1:8">
      <c r="H11" s="42"/>
    </row>
    <row r="12" spans="1:8">
      <c r="H12" s="42"/>
    </row>
    <row r="13" spans="1:8">
      <c r="H13" s="42"/>
    </row>
    <row r="14" spans="1:8">
      <c r="H14" s="42"/>
    </row>
    <row r="15" spans="1:8">
      <c r="H15" s="42"/>
    </row>
    <row r="17" spans="8:8">
      <c r="H17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2" sqref="A2:A21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5" t="s">
        <v>382</v>
      </c>
      <c r="B2" s="13" t="s">
        <v>208</v>
      </c>
      <c r="C2" s="13">
        <v>1</v>
      </c>
      <c r="E2" t="s">
        <v>265</v>
      </c>
    </row>
    <row r="3" spans="1:7">
      <c r="A3" s="65" t="s">
        <v>67</v>
      </c>
      <c r="B3" s="13" t="s">
        <v>208</v>
      </c>
      <c r="C3" s="13">
        <v>2</v>
      </c>
      <c r="E3" t="s">
        <v>410</v>
      </c>
    </row>
    <row r="4" spans="1:7">
      <c r="A4" s="65" t="s">
        <v>430</v>
      </c>
      <c r="B4" s="13" t="s">
        <v>208</v>
      </c>
      <c r="C4" s="13">
        <v>3</v>
      </c>
    </row>
    <row r="5" spans="1:7">
      <c r="A5" s="65" t="s">
        <v>427</v>
      </c>
      <c r="B5" s="13" t="s">
        <v>208</v>
      </c>
      <c r="C5" s="13">
        <v>4</v>
      </c>
    </row>
    <row r="6" spans="1:7">
      <c r="A6" s="65" t="s">
        <v>424</v>
      </c>
      <c r="B6" s="13" t="s">
        <v>195</v>
      </c>
      <c r="C6" s="13">
        <v>5</v>
      </c>
    </row>
    <row r="7" spans="1:7">
      <c r="A7" s="65" t="s">
        <v>389</v>
      </c>
      <c r="B7" s="13" t="s">
        <v>208</v>
      </c>
      <c r="C7" s="13">
        <v>6</v>
      </c>
      <c r="G7" s="9"/>
    </row>
    <row r="8" spans="1:7">
      <c r="A8" s="65" t="s">
        <v>390</v>
      </c>
      <c r="B8" s="13" t="s">
        <v>208</v>
      </c>
      <c r="C8" s="13">
        <v>7</v>
      </c>
      <c r="G8" s="9"/>
    </row>
    <row r="9" spans="1:7">
      <c r="A9" s="65" t="s">
        <v>388</v>
      </c>
      <c r="B9" s="13" t="s">
        <v>208</v>
      </c>
      <c r="C9" s="13">
        <v>8</v>
      </c>
      <c r="G9" s="9"/>
    </row>
    <row r="10" spans="1:7">
      <c r="A10" s="65" t="s">
        <v>425</v>
      </c>
      <c r="B10" s="13" t="s">
        <v>195</v>
      </c>
      <c r="C10" s="13">
        <v>9</v>
      </c>
      <c r="G10" s="9"/>
    </row>
    <row r="11" spans="1:7">
      <c r="A11" s="65" t="s">
        <v>429</v>
      </c>
      <c r="B11" s="13" t="s">
        <v>208</v>
      </c>
      <c r="C11" s="13">
        <v>10</v>
      </c>
      <c r="G11" s="9"/>
    </row>
    <row r="12" spans="1:7">
      <c r="A12" s="65" t="s">
        <v>387</v>
      </c>
      <c r="B12" s="13" t="s">
        <v>208</v>
      </c>
      <c r="C12" s="13">
        <v>11</v>
      </c>
      <c r="G12" s="9"/>
    </row>
    <row r="13" spans="1:7">
      <c r="A13" s="65" t="s">
        <v>41</v>
      </c>
      <c r="B13" s="13" t="s">
        <v>208</v>
      </c>
      <c r="C13" s="13">
        <v>12</v>
      </c>
    </row>
    <row r="14" spans="1:7">
      <c r="A14" s="65" t="s">
        <v>89</v>
      </c>
      <c r="B14" s="13" t="s">
        <v>208</v>
      </c>
      <c r="C14" s="13">
        <v>13</v>
      </c>
    </row>
    <row r="15" spans="1:7">
      <c r="A15" s="65" t="s">
        <v>428</v>
      </c>
      <c r="B15" s="13" t="s">
        <v>208</v>
      </c>
      <c r="C15" s="13">
        <v>14</v>
      </c>
    </row>
    <row r="16" spans="1:7">
      <c r="A16" s="65" t="s">
        <v>426</v>
      </c>
      <c r="B16" s="13" t="s">
        <v>208</v>
      </c>
      <c r="C16" s="13">
        <v>15</v>
      </c>
    </row>
    <row r="17" spans="1:7">
      <c r="A17" s="65" t="s">
        <v>383</v>
      </c>
      <c r="B17" s="13" t="s">
        <v>196</v>
      </c>
      <c r="C17" s="13">
        <v>16</v>
      </c>
    </row>
    <row r="18" spans="1:7">
      <c r="A18" s="65" t="s">
        <v>384</v>
      </c>
      <c r="B18" s="13" t="s">
        <v>192</v>
      </c>
      <c r="C18" s="13">
        <v>17</v>
      </c>
    </row>
    <row r="19" spans="1:7">
      <c r="A19" s="65" t="s">
        <v>386</v>
      </c>
      <c r="B19" s="13" t="s">
        <v>194</v>
      </c>
      <c r="C19" s="13">
        <v>18</v>
      </c>
    </row>
    <row r="20" spans="1:7">
      <c r="A20" s="65" t="s">
        <v>385</v>
      </c>
      <c r="B20" s="13" t="s">
        <v>193</v>
      </c>
      <c r="C20" s="13">
        <v>19</v>
      </c>
    </row>
    <row r="21" spans="1:7">
      <c r="A21" s="65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tabSelected="1" workbookViewId="0">
      <selection activeCell="E12" sqref="E12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2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G21" sqref="G21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0.02</v>
      </c>
      <c r="D3" s="13">
        <v>0.05</v>
      </c>
      <c r="E3" s="13">
        <v>30000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</vt:lpstr>
      <vt:lpstr>LSyearly</vt:lpstr>
      <vt:lpstr>Dismantled</vt:lpstr>
      <vt:lpstr>weatherYears40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2024-03-07T18:11:13Z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