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F4F68464-4F8C-4749-8EC2-5AF4D9D8C0B9}" xr6:coauthVersionLast="47" xr6:coauthVersionMax="47" xr10:uidLastSave="{00000000-0000-0000-0000-000000000000}"/>
  <bookViews>
    <workbookView xWindow="-60" yWindow="-16320" windowWidth="29040" windowHeight="15840" tabRatio="971" firstSheet="5" activeTab="12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superGroupedNL (2)" sheetId="41" r:id="rId10"/>
    <sheet name="groupedDecarbonizedNLCRMs ( (3)" sheetId="44" r:id="rId11"/>
    <sheet name="groupedDecarbonizedNLCRMs (2)" sheetId="43" r:id="rId12"/>
    <sheet name="superGroupedNL(distH2)" sheetId="15" r:id="rId13"/>
    <sheet name="groupedDecarbonizedNL_S1" sheetId="40" r:id="rId14"/>
    <sheet name="groupedDecarbonizedNL2" sheetId="39" r:id="rId15"/>
    <sheet name="groupedDecarbonizedNL" sheetId="29" r:id="rId16"/>
    <sheet name="futureDecarbonizedNL" sheetId="33" r:id="rId17"/>
    <sheet name="DecarbonizedNL" sheetId="28" r:id="rId18"/>
    <sheet name="AnalysisforNiPlants" sheetId="21" r:id="rId19"/>
    <sheet name="groupedNLRES" sheetId="23" r:id="rId20"/>
    <sheet name="NL_withplanneddecommissions" sheetId="26" r:id="rId21"/>
    <sheet name="NL2010RES" sheetId="25" r:id="rId22"/>
    <sheet name="Sheet1" sheetId="27" r:id="rId23"/>
    <sheet name="groupedDecarbonizedFLEXNET" sheetId="24" r:id="rId24"/>
    <sheet name="groupedNL" sheetId="16" r:id="rId25"/>
    <sheet name="extendedDEmoreoptimal" sheetId="12" r:id="rId26"/>
    <sheet name="extendedDE" sheetId="1" r:id="rId27"/>
    <sheet name="powerplants_grouped_DE" sheetId="3" r:id="rId28"/>
    <sheet name="germany2019" sheetId="5" r:id="rId29"/>
    <sheet name="dutchGermanPlants2015_from_emla" sheetId="13" r:id="rId30"/>
  </sheets>
  <externalReferences>
    <externalReference r:id="rId31"/>
  </externalReferences>
  <definedNames>
    <definedName name="_xlnm._FilterDatabase" localSheetId="18" hidden="1">AnalysisforNiPlants!$B$1:$D$1</definedName>
    <definedName name="_xlnm._FilterDatabase" localSheetId="17" hidden="1">DecarbonizedNL!$A$1:$H$1</definedName>
    <definedName name="_xlnm._FilterDatabase" localSheetId="29" hidden="1">dutchGermanPlants2015_from_emla!$A$1:$H$440</definedName>
    <definedName name="_xlnm._FilterDatabase" localSheetId="26" hidden="1">extendedDE!$B$1:$J$272</definedName>
    <definedName name="_xlnm._FilterDatabase" localSheetId="25" hidden="1">extendedDEmoreoptimal!$B$1:$J$193</definedName>
    <definedName name="_xlnm._FilterDatabase" localSheetId="2" hidden="1">extendedNL!$A$1:$J$51</definedName>
    <definedName name="_xlnm._FilterDatabase" localSheetId="23" hidden="1">groupedDecarbonizedFLEXNET!$A$1:$I$1</definedName>
    <definedName name="_xlnm._FilterDatabase" localSheetId="8" hidden="1">groupedDecarbonizedNLCRMs!$A$1:$G$75</definedName>
    <definedName name="_xlnm._FilterDatabase" localSheetId="10" hidden="1">'groupedDecarbonizedNLCRMs ( (3)'!$A$1:$G$75</definedName>
    <definedName name="_xlnm._FilterDatabase" localSheetId="11" hidden="1">'groupedDecarbonizedNLCRMs (2)'!$A$1:$G$51</definedName>
    <definedName name="_xlnm._FilterDatabase" localSheetId="24" hidden="1">groupedNL!$A$1:$J$1</definedName>
    <definedName name="_xlnm._FilterDatabase" localSheetId="0" hidden="1">groupedNLGAS!$A$1:$J$1</definedName>
    <definedName name="_xlnm._FilterDatabase" localSheetId="19" hidden="1">groupedNLRES!$A$1:$J$1</definedName>
    <definedName name="_xlnm._FilterDatabase" localSheetId="20" hidden="1">NL_withplanneddecommissions!$A$1:$K$190</definedName>
    <definedName name="_xlnm._FilterDatabase" localSheetId="9" hidden="1">'superGroupedNL (2)'!$A$1:$H$1</definedName>
    <definedName name="_xlnm._FilterDatabase" localSheetId="12" hidden="1">'superGroupedNL(distH2)'!$A$1:$H$1</definedName>
  </definedNames>
  <calcPr calcId="191029"/>
  <pivotCaches>
    <pivotCache cacheId="9" r:id="rId32"/>
    <pivotCache cacheId="10" r:id="rId33"/>
    <pivotCache cacheId="11" r:id="rId34"/>
    <pivotCache cacheId="12" r:id="rId35"/>
    <pivotCache cacheId="13" r:id="rId36"/>
    <pivotCache cacheId="14" r:id="rId37"/>
    <pivotCache cacheId="15" r:id="rId38"/>
    <pivotCache cacheId="16" r:id="rId39"/>
    <pivotCache cacheId="17" r:id="rId4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44" l="1"/>
  <c r="C27" i="44" s="1"/>
  <c r="C28" i="44" s="1"/>
  <c r="C29" i="44" s="1"/>
  <c r="C30" i="44" s="1"/>
  <c r="C31" i="44" s="1"/>
  <c r="L25" i="44"/>
  <c r="L24" i="44"/>
  <c r="L23" i="44"/>
  <c r="L22" i="44"/>
  <c r="C22" i="44"/>
  <c r="L21" i="44"/>
  <c r="C21" i="44"/>
  <c r="L20" i="44"/>
  <c r="C20" i="44"/>
  <c r="L19" i="44"/>
  <c r="C19" i="44"/>
  <c r="L18" i="44"/>
  <c r="C18" i="44"/>
  <c r="L17" i="44"/>
  <c r="C17" i="44"/>
  <c r="L16" i="44"/>
  <c r="C16" i="44"/>
  <c r="L15" i="44"/>
  <c r="C15" i="44"/>
  <c r="C4" i="44"/>
  <c r="C14" i="44" s="1"/>
  <c r="C4" i="42"/>
  <c r="C14" i="42" s="1"/>
  <c r="C26" i="42"/>
  <c r="C27" i="42" s="1"/>
  <c r="C28" i="42" s="1"/>
  <c r="C29" i="42" s="1"/>
  <c r="C30" i="42" s="1"/>
  <c r="C31" i="42" s="1"/>
  <c r="C15" i="42"/>
  <c r="C16" i="42"/>
  <c r="C17" i="42"/>
  <c r="C18" i="42"/>
  <c r="C19" i="42"/>
  <c r="C20" i="42"/>
  <c r="C21" i="42"/>
  <c r="C22" i="42"/>
  <c r="L25" i="43"/>
  <c r="L24" i="43"/>
  <c r="L23" i="43"/>
  <c r="L22" i="43"/>
  <c r="L21" i="43"/>
  <c r="L20" i="43"/>
  <c r="L19" i="43"/>
  <c r="L18" i="43"/>
  <c r="L17" i="43"/>
  <c r="L16" i="43"/>
  <c r="L15" i="43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20" i="43"/>
  <c r="M21" i="43"/>
  <c r="M17" i="43"/>
  <c r="M16" i="43"/>
  <c r="M17" i="42"/>
  <c r="M16" i="42"/>
  <c r="M21" i="42"/>
  <c r="M20" i="42"/>
  <c r="N4" i="41"/>
  <c r="N7" i="41"/>
  <c r="N5" i="41"/>
  <c r="N6" i="41"/>
  <c r="N3" i="41"/>
  <c r="M17" i="44"/>
  <c r="M20" i="44"/>
  <c r="M16" i="44"/>
  <c r="M21" i="44"/>
  <c r="N9" i="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<sst xmlns="http://schemas.openxmlformats.org/spreadsheetml/2006/main" count="6143" uniqueCount="509">
  <si>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</si>
  <si>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</si>
  <si>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</si>
  <si>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</si>
  <si>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</si>
  <si>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</si>
  <si>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</si>
  <si>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</si>
  <si>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</si>
  <si>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</si>
  <si>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</si>
  <si>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</si>
  <si>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</si>
  <si>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</si>
  <si>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</si>
  <si>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</si>
  <si>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</si>
  <si>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</si>
  <si>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</si>
  <si>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</si>
  <si>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</si>
  <si>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</si>
  <si>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</si>
  <si>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</si>
  <si>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</si>
  <si>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</si>
  <si>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</si>
  <si>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</si>
  <si>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</si>
  <si>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</si>
  <si>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</si>
  <si>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</si>
  <si>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</si>
  <si>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</si>
  <si>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</si>
  <si>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</si>
  <si>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</si>
  <si>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</si>
  <si>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</si>
  <si>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</si>
  <si>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</si>
  <si>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</si>
  <si>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</si>
  <si>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</si>
  <si>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</si>
  <si>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</si>
  <si>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</si>
  <si>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</si>
  <si>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</si>
  <si>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</si>
  <si>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</si>
  <si>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</si>
  <si>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</si>
  <si>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</si>
  <si>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</si>
  <si>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</si>
  <si>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</si>
  <si>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</si>
  <si>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</si>
  <si>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</si>
  <si>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</si>
  <si>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</si>
  <si>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</si>
  <si>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</si>
  <si>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</si>
  <si>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</si>
  <si>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</si>
  <si>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</si>
  <si>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</si>
  <si>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</si>
  <si>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</si>
  <si>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</si>
  <si>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</si>
  <si>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</si>
  <si>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</si>
  <si>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</si>
  <si>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</si>
  <si>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</si>
  <si>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</si>
  <si>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</si>
  <si>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</si>
  <si>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</si>
  <si>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</si>
  <si>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</si>
  <si>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</si>
  <si>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</si>
  <si>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</si>
  <si>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</si>
  <si>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</si>
  <si>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</si>
  <si>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</si>
  <si>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</si>
  <si>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</si>
  <si>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</si>
  <si>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</si>
  <si>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</si>
  <si>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</si>
  <si>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</si>
  <si>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</si>
  <si>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</si>
  <si>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</si>
  <si>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</si>
  <si>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</si>
  <si>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</si>
  <si>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</si>
  <si>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</si>
  <si>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</si>
  <si>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</si>
  <si>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</si>
  <si>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</si>
  <si>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</si>
  <si>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</si>
  <si>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</si>
  <si>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</si>
  <si>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</si>
  <si>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</si>
  <si>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</si>
  <si>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</si>
  <si>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</si>
  <si>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</si>
  <si>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</si>
  <si>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</si>
  <si>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</si>
  <si>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</si>
  <si>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</si>
  <si>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</si>
  <si>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</si>
  <si>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</si>
  <si>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</si>
  <si>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</si>
  <si>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</si>
  <si>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</si>
  <si>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</si>
  <si>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</si>
  <si>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</si>
  <si>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</si>
  <si>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</si>
  <si>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</si>
  <si>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</si>
  <si>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</si>
  <si>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</si>
  <si>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</si>
  <si>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</si>
  <si>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</si>
  <si>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</si>
  <si>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</si>
  <si>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</si>
  <si>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</si>
  <si>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</si>
  <si>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</si>
  <si>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</si>
  <si>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</si>
  <si>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</si>
  <si>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</si>
  <si>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</si>
  <si>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</si>
  <si>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</si>
  <si>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</si>
  <si>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</si>
  <si>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</si>
  <si>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</si>
  <si>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</si>
  <si>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</si>
  <si>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</si>
  <si>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</si>
  <si>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</si>
  <si>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</si>
  <si>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</si>
  <si>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</si>
  <si>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</si>
  <si>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</si>
  <si>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</si>
  <si>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</si>
  <si>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</si>
  <si>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</si>
  <si>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</si>
  <si>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</si>
  <si>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</si>
  <si>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</si>
  <si>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</si>
  <si>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</si>
  <si>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</si>
  <si>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</si>
  <si>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</si>
  <si>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</si>
  <si>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</si>
  <si>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</si>
  <si>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</si>
  <si>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</si>
  <si>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</si>
  <si>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</si>
  <si>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</si>
  <si>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</si>
  <si>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</si>
  <si>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</si>
  <si>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</si>
  <si>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</si>
  <si>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</si>
  <si>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</si>
  <si>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</si>
  <si>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</si>
  <si>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</si>
  <si>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</si>
  <si>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</si>
  <si>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</si>
  <si>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</si>
  <si>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</si>
  <si>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</si>
  <si>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</si>
  <si>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</si>
  <si>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</si>
  <si>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</si>
  <si>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</si>
  <si>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</si>
  <si>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</si>
  <si>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</si>
  <si>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</si>
  <si>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</si>
  <si>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</si>
  <si>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</si>
  <si>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</si>
  <si>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</si>
  <si>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</si>
  <si>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</si>
  <si>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</si>
  <si>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</si>
  <si>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</si>
  <si>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</si>
  <si>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</si>
  <si>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</si>
  <si>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</si>
  <si>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</si>
  <si>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</si>
  <si>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</si>
  <si>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</si>
  <si>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</si>
  <si>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</si>
  <si>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</si>
  <si>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</si>
  <si>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</si>
  <si>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</si>
  <si>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</si>
  <si>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</si>
  <si>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</si>
  <si>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</si>
  <si>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</si>
  <si>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</si>
  <si>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</si>
  <si>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</si>
  <si>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</si>
  <si>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</si>
  <si>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</si>
  <si>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</si>
  <si>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</si>
  <si>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</si>
  <si>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</si>
  <si>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</si>
  <si>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</si>
  <si>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</si>
  <si>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</si>
  <si>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</si>
  <si>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</si>
  <si>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</si>
  <si>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</si>
  <si>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</si>
  <si>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</si>
  <si>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</si>
  <si>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</si>
  <si>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</si>
  <si>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</si>
  <si>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</si>
  <si>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</si>
  <si>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</si>
  <si>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</si>
  <si>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</si>
  <si>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</si>
  <si>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</si>
  <si>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</si>
  <si>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</si>
  <si>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</si>
  <si>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</si>
  <si>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</si>
  <si>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</si>
  <si>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</si>
  <si>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</si>
  <si>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</si>
  <si>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</si>
  <si>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</si>
  <si>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</si>
  <si>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</si>
  <si>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</si>
  <si>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</si>
  <si>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</si>
  <si>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</si>
  <si>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</si>
  <si>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</si>
  <si>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</si>
  <si>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</si>
  <si>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</si>
  <si>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</si>
  <si>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</si>
  <si>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</si>
  <si>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</si>
  <si>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</si>
  <si>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</si>
  <si>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</si>
  <si>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</si>
  <si>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</si>
  <si>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</si>
  <si>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</si>
  <si>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</si>
  <si>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</si>
  <si>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</si>
  <si>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</si>
  <si>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</si>
  <si>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</si>
  <si>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</si>
  <si>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</si>
  <si>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</si>
  <si>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</si>
  <si>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</si>
  <si>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</si>
  <si>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</si>
  <si>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</si>
  <si>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</si>
  <si>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</si>
  <si>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</si>
  <si>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</si>
  <si>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</si>
  <si>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</si>
  <si>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</si>
  <si>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</si>
  <si>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</si>
  <si>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</si>
  <si>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</si>
  <si>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</si>
  <si>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</si>
  <si>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</si>
  <si>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</si>
  <si>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</si>
  <si>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</si>
  <si>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</si>
  <si>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</si>
  <si>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</si>
  <si>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</si>
  <si>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</si>
  <si>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</si>
  <si>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</si>
  <si>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</si>
  <si>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</si>
  <si>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</si>
  <si>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</si>
  <si>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</si>
  <si>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</si>
  <si>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</si>
  <si>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</si>
  <si>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</si>
  <si>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</si>
  <si>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</si>
  <si>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</si>
  <si>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</si>
  <si>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</si>
  <si>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</si>
  <si>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</si>
  <si>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</si>
  <si>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</si>
  <si>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</si>
  <si>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</si>
  <si>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</si>
  <si>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</si>
  <si>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</si>
  <si>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</si>
  <si>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</si>
  <si>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</si>
  <si>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</si>
  <si>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</si>
  <si>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</si>
  <si>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</si>
  <si>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</si>
  <si>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</si>
  <si>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</si>
  <si>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</si>
  <si>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</si>
  <si>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</si>
  <si>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</si>
  <si>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</si>
  <si>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</si>
  <si>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</si>
  <si>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</si>
  <si>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</si>
  <si>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</si>
  <si>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</si>
  <si>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</si>
  <si>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</si>
  <si>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</si>
  <si>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</si>
  <si>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</si>
  <si>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</si>
  <si>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</si>
  <si>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</si>
  <si>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</si>
  <si>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</si>
  <si>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</si>
  <si>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</si>
  <si>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</si>
  <si>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</si>
  <si>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</si>
  <si>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</si>
  <si>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</si>
  <si>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</si>
  <si>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</si>
  <si>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</si>
  <si>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</si>
  <si>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</si>
  <si>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</si>
  <si>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</si>
  <si>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</si>
  <si>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</si>
  <si>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</si>
  <si>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</si>
  <si>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</si>
  <si>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</si>
  <si>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</si>
  <si>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</si>
  <si>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</si>
  <si>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</si>
  <si>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</si>
  <si>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</si>
  <si>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</si>
  <si>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</si>
  <si>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</si>
  <si>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</si>
  <si>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</si>
  <si>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</si>
  <si>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</si>
  <si>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</si>
  <si>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</si>
  <si>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</si>
  <si>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</si>
  <si>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</si>
  <si>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</si>
  <si>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</si>
  <si>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</si>
  <si>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</si>
  <si>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</si>
  <si>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</si>
  <si>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</si>
  <si>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</si>
  <si>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</si>
  <si>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</si>
  <si>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</si>
  <si>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</si>
  <si>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</si>
  <si>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</si>
  <si>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</si>
  <si>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</si>
  <si>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</si>
  <si>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</si>
  <si>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</si>
  <si>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</si>
  <si>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</si>
  <si>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</si>
  <si>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</si>
  <si>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</si>
  <si>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</si>
  <si>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</si>
  <si>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</si>
  <si>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</si>
  <si>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</si>
  <si>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</si>
  <si>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</si>
  <si>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</si>
  <si>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</si>
  <si>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</si>
  <si>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</si>
  <si>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</si>
  <si>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</si>
  <si>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</si>
  <si>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</si>
  <si>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</si>
  <si>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</si>
  <si>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</si>
  <si>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</si>
  <si>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</si>
  <si>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</si>
  <si>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</si>
  <si>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</si>
  <si>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</si>
  <si>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</si>
  <si>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</si>
  <si>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</si>
  <si>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</si>
  <si>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</si>
  <si>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</si>
  <si>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</si>
  <si>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</si>
  <si>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</si>
  <si>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</si>
  <si>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</si>
  <si>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</si>
  <si>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</si>
  <si>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</si>
  <si>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</si>
  <si>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</si>
  <si>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</si>
  <si>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</si>
  <si>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</si>
  <si>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</si>
  <si>
    <t>Average of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</si>
</sst>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8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3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1.xml"/><Relationship Id="rId37" Type="http://schemas.openxmlformats.org/officeDocument/2006/relationships/pivotCacheDefinition" Target="pivotCache/pivotCacheDefinition6.xml"/><Relationship Id="rId40" Type="http://schemas.openxmlformats.org/officeDocument/2006/relationships/pivotCacheDefinition" Target="pivotCache/pivotCacheDefinition9.xml"/><Relationship Id="rId45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4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4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2.xml"/><Relationship Id="rId38" Type="http://schemas.openxmlformats.org/officeDocument/2006/relationships/pivotCacheDefinition" Target="pivotCache/pivotCacheDefinition7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[Power_plants.xlsx]NL_withplanneddecommissions!PivotTable2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NL_withplanneddecommissions!$O$8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NL_withplanneddecommissions!$N$9:$N$24</c:f>
              <c:strCache>
                <c:ptCount val="15"/>
                <c:pt idx="0">
                  <c:v>-20</c:v>
                </c:pt>
                <c:pt idx="1">
                  <c:v>-1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20</c:v>
                </c:pt>
                <c:pt idx="13">
                  <c:v>23</c:v>
                </c:pt>
                <c:pt idx="14">
                  <c:v>24</c:v>
                </c:pt>
              </c:strCache>
            </c:strRef>
          </c:cat>
          <c:val>
            <c:numRef>
              <c:f>NL_withplanneddecommissions!$O$9:$O$24</c:f>
              <c:numCache>
                <c:formatCode>General</c:formatCode>
                <c:ptCount val="15"/>
                <c:pt idx="0">
                  <c:v>2731.1649536609498</c:v>
                </c:pt>
                <c:pt idx="1">
                  <c:v>435</c:v>
                </c:pt>
                <c:pt idx="2">
                  <c:v>372.33333333333331</c:v>
                </c:pt>
                <c:pt idx="3">
                  <c:v>341</c:v>
                </c:pt>
                <c:pt idx="4">
                  <c:v>400</c:v>
                </c:pt>
                <c:pt idx="5">
                  <c:v>437</c:v>
                </c:pt>
                <c:pt idx="6">
                  <c:v>420</c:v>
                </c:pt>
                <c:pt idx="7">
                  <c:v>436</c:v>
                </c:pt>
                <c:pt idx="8">
                  <c:v>420</c:v>
                </c:pt>
                <c:pt idx="9">
                  <c:v>426</c:v>
                </c:pt>
                <c:pt idx="10">
                  <c:v>431.66666666666669</c:v>
                </c:pt>
                <c:pt idx="11">
                  <c:v>435</c:v>
                </c:pt>
                <c:pt idx="12">
                  <c:v>245</c:v>
                </c:pt>
                <c:pt idx="13">
                  <c:v>341</c:v>
                </c:pt>
                <c:pt idx="14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1-4971-864D-4FCD53010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757263"/>
        <c:axId val="208755343"/>
      </c:barChart>
      <c:catAx>
        <c:axId val="20875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8755343"/>
        <c:crosses val="autoZero"/>
        <c:auto val="1"/>
        <c:lblAlgn val="ctr"/>
        <c:lblOffset val="100"/>
        <c:noMultiLvlLbl val="0"/>
      </c:catAx>
      <c:valAx>
        <c:axId val="20875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875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581025</xdr:colOff>
      <xdr:row>22</xdr:row>
      <xdr:rowOff>119062</xdr:rowOff>
    </xdr:from>
    <xdr:to>
      <xdr:col>20</xdr:col>
      <xdr:colOff>123825</xdr:colOff>
      <xdr:row>37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96468-12C2-120E-55DC-424D03A0A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CapacitySubscriptionConsumer"/>
      <sheetName val="CS_subscribed"/>
      <sheetName val="LoadShedders"/>
      <sheetName val="yearlyHydrogen"/>
      <sheetName val="LSyearly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LoadShifterCap"/>
      <sheetName val="weatherYears40"/>
      <sheetName val="Dismantled"/>
      <sheetName val="derating"/>
      <sheetName val="VOLLs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5.624811689813" createdVersion="8" refreshedVersion="8" minRefreshableVersion="3" recordCount="76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Biofuel"/>
        <s v="hydrogen CCGT"/>
        <s v="hydrogen OCGT"/>
        <s v="Lithium ion battery 4"/>
        <s v="Nuclear"/>
        <s v="Solar PV large"/>
        <s v="Wind Offshore"/>
        <s v="Wind Onshore"/>
        <m/>
        <s v="Lithium ion battery" u="1"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0" maxValue="29"/>
    </cacheField>
    <cacheField name="Capacity" numFmtId="0">
      <sharedItems containsString="0" containsBlank="1" containsNumber="1" containsInteger="1" minValue="1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0716435187" createdVersion="8" refreshedVersion="8" minRefreshableVersion="3" recordCount="190" xr:uid="{6BFB761D-12A5-4903-9A1B-0BCCF54DBC99}">
  <cacheSource type="worksheet">
    <worksheetSource ref="A1:K1048576" sheet="NL_withplanneddecommissions"/>
  </cacheSource>
  <cacheFields count="11">
    <cacheField name="index" numFmtId="0">
      <sharedItems containsString="0" containsBlank="1" containsNumber="1" containsInteger="1" minValue="20" maxValue="208"/>
    </cacheField>
    <cacheField name="Technology" numFmtId="0">
      <sharedItems containsBlank="1" count="12">
        <s v="Biomass_CHP_wood_pellets_DH"/>
        <s v="Biomass_CHP_wood_pellets_PH"/>
        <s v="CCGT"/>
        <s v="CCGT_CHP_backpressure_DH"/>
        <s v="Coal PSC"/>
        <s v="Hydropower_reservoir_medium"/>
        <s v="Nuclear"/>
        <s v="OCGT"/>
        <s v="PV_utility_systems"/>
        <s v="WTG_offshore"/>
        <s v="WTG_onshore"/>
        <m/>
      </sharedItems>
    </cacheField>
    <cacheField name="Age" numFmtId="0">
      <sharedItems containsString="0" containsBlank="1" containsNumber="1" containsInteger="1" minValue="-20" maxValue="58" count="64">
        <n v="26"/>
        <n v="-6"/>
        <n v="11"/>
        <n v="10"/>
        <n v="9"/>
        <n v="24"/>
        <n v="23"/>
        <n v="2"/>
        <n v="0"/>
        <n v="20"/>
        <n v="7"/>
        <n v="8"/>
        <n v="5"/>
        <n v="4"/>
        <n v="3"/>
        <n v="-1"/>
        <n v="-20"/>
        <n v="16"/>
        <n v="14"/>
        <n v="15"/>
        <n v="21"/>
        <n v="22"/>
        <n v="25"/>
        <n v="27"/>
        <n v="19"/>
        <n v="17"/>
        <n v="39"/>
        <n v="34"/>
        <n v="18"/>
        <n v="44"/>
        <n v="54"/>
        <n v="58"/>
        <n v="13"/>
        <n v="12"/>
        <n v="37"/>
        <n v="33"/>
        <n v="36"/>
        <n v="30"/>
        <n v="29"/>
        <n v="35"/>
        <n v="40"/>
        <n v="43"/>
        <n v="31"/>
        <n v="6"/>
        <n v="46"/>
        <n v="-13"/>
        <n v="-3"/>
        <n v="-4"/>
        <n v="1"/>
        <n v="-2"/>
        <n v="-11"/>
        <n v="-12"/>
        <n v="-14"/>
        <n v="-15"/>
        <n v="-19"/>
        <n v="-18"/>
        <n v="-16"/>
        <n v="-17"/>
        <n v="-5"/>
        <n v="-9"/>
        <n v="-10"/>
        <n v="-8"/>
        <n v="-7"/>
        <m/>
      </sharedItems>
    </cacheField>
    <cacheField name="Capacity" numFmtId="0">
      <sharedItems containsString="0" containsBlank="1" containsNumber="1" minValue="1.488" maxValue="6000.0010000000002"/>
    </cacheField>
    <cacheField name="Efficiency" numFmtId="0">
      <sharedItems containsString="0" containsBlank="1" containsNumber="1" minValue="0.1" maxValue="1"/>
    </cacheField>
    <cacheField name="Availability" numFmtId="0">
      <sharedItems containsString="0" containsBlank="1" containsNumber="1" minValue="0.25" maxValue="1"/>
    </cacheField>
    <cacheField name="Location" numFmtId="0">
      <sharedItems containsBlank="1"/>
    </cacheField>
    <cacheField name="Owner" numFmtId="0">
      <sharedItems containsBlank="1"/>
    </cacheField>
    <cacheField name="cash" numFmtId="0">
      <sharedItems containsString="0" containsBlank="1" containsNumber="1" containsInteger="1" minValue="0" maxValue="0"/>
    </cacheField>
    <cacheField name="DischarginEfficiency" numFmtId="0">
      <sharedItems containsString="0" containsBlank="1" containsNumber="1" containsInteger="1" minValue="0" maxValue="0"/>
    </cacheField>
    <cacheField name="DecommissionInYear" numFmtId="0">
      <sharedItems containsString="0" containsBlank="1" containsNumber="1" containsInteger="1" minValue="2020" maxValue="2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2453587966" createdVersion="8" refreshedVersion="8" minRefreshableVersion="3" recordCount="381" xr:uid="{90999D91-76D7-4EA7-8C14-237FEB926174}">
  <cacheSource type="worksheet">
    <worksheetSource ref="A1:G1048576" sheet="dutchGermanPlants2015_from_emla"/>
  </cacheSource>
  <cacheFields count="7">
    <cacheField name="Name" numFmtId="0">
      <sharedItems containsBlank="1"/>
    </cacheField>
    <cacheField name="Technology Emlab" numFmtId="0">
      <sharedItems containsBlank="1" count="13">
        <s v="OCGT"/>
        <s v="Fuel oil PGT"/>
        <s v="Coal PSC"/>
        <s v="Biomass CHP"/>
        <s v="CCGT"/>
        <s v="Lignite PSC"/>
        <s v="Hydroelectric"/>
        <s v="Nuclear PGT"/>
        <s v="Offshore wind PGT"/>
        <s v="Onshore wind PGT"/>
        <s v="Photovoltaic PGT"/>
        <s v="Lithium_ion_battery"/>
        <m/>
      </sharedItems>
    </cacheField>
    <cacheField name="Technology" numFmtId="0">
      <sharedItems containsBlank="1" count="4">
        <s v="Undefined"/>
        <e v="#N/A"/>
        <s v="Lithium_ion_battery"/>
        <m/>
      </sharedItems>
    </cacheField>
    <cacheField name="Location" numFmtId="0">
      <sharedItems containsBlank="1"/>
    </cacheField>
    <cacheField name="Age" numFmtId="0">
      <sharedItems containsString="0" containsBlank="1" containsNumber="1" containsInteger="1" minValue="1" maxValue="49"/>
    </cacheField>
    <cacheField name="Owner" numFmtId="0">
      <sharedItems containsBlank="1"/>
    </cacheField>
    <cacheField name="Capacity" numFmtId="0">
      <sharedItems containsString="0" containsBlank="1" containsNumber="1" minValue="1" maxValue="1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76.564233101853" createdVersion="8" refreshedVersion="8" minRefreshableVersion="3" recordCount="15" xr:uid="{3DAADDF0-D4A0-4A0E-BC91-0115A55A44C6}">
  <cacheSource type="worksheet">
    <worksheetSource ref="B1:D16" sheet="superGroupedNL (2)"/>
  </cacheSource>
  <cacheFields count="3">
    <cacheField name="Technology" numFmtId="0">
      <sharedItems containsBlank="1" count="9">
        <s v="hydrogen OCGT"/>
        <s v="Lithium ion battery 4"/>
        <s v="Solar PV large"/>
        <s v="Wind Offshore"/>
        <s v="Wind Onshore"/>
        <s v="Nuclear"/>
        <s v="hydrogen CCGT"/>
        <m/>
        <s v="Lithium ion battery" u="1"/>
      </sharedItems>
    </cacheField>
    <cacheField name="Age" numFmtId="0">
      <sharedItems containsString="0" containsBlank="1" containsNumber="1" containsInteger="1" minValue="1" maxValue="8"/>
    </cacheField>
    <cacheField name="Capacity" numFmtId="0">
      <sharedItems containsString="0" containsBlank="1" containsNumber="1" containsInteger="1" minValue="400" maxValue="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"/>
    <n v="1"/>
  </r>
  <r>
    <x v="1"/>
    <n v="15"/>
    <n v="1000"/>
  </r>
  <r>
    <x v="1"/>
    <n v="20"/>
    <n v="1000"/>
  </r>
  <r>
    <x v="2"/>
    <n v="23"/>
    <n v="1000"/>
  </r>
  <r>
    <x v="2"/>
    <n v="20"/>
    <n v="1000"/>
  </r>
  <r>
    <x v="2"/>
    <n v="1"/>
    <n v="1000"/>
  </r>
  <r>
    <x v="2"/>
    <n v="16"/>
    <n v="1000"/>
  </r>
  <r>
    <x v="2"/>
    <n v="13"/>
    <n v="1000"/>
  </r>
  <r>
    <x v="2"/>
    <n v="10"/>
    <n v="1000"/>
  </r>
  <r>
    <x v="2"/>
    <n v="7"/>
    <n v="1000"/>
  </r>
  <r>
    <x v="2"/>
    <n v="5"/>
    <n v="1000"/>
  </r>
  <r>
    <x v="2"/>
    <n v="3"/>
    <n v="1000"/>
  </r>
  <r>
    <x v="2"/>
    <n v="19"/>
    <n v="1000"/>
  </r>
  <r>
    <x v="2"/>
    <n v="22"/>
    <n v="1000"/>
  </r>
  <r>
    <x v="2"/>
    <n v="19"/>
    <n v="1000"/>
  </r>
  <r>
    <x v="2"/>
    <n v="0"/>
    <n v="1000"/>
  </r>
  <r>
    <x v="2"/>
    <n v="15"/>
    <n v="1000"/>
  </r>
  <r>
    <x v="2"/>
    <n v="12"/>
    <n v="1000"/>
  </r>
  <r>
    <x v="2"/>
    <n v="9"/>
    <n v="1000"/>
  </r>
  <r>
    <x v="2"/>
    <n v="6"/>
    <n v="1000"/>
  </r>
  <r>
    <x v="2"/>
    <n v="4"/>
    <n v="1000"/>
  </r>
  <r>
    <x v="3"/>
    <n v="24"/>
    <n v="1000"/>
  </r>
  <r>
    <x v="3"/>
    <n v="23"/>
    <n v="1000"/>
  </r>
  <r>
    <x v="3"/>
    <n v="21"/>
    <n v="1000"/>
  </r>
  <r>
    <x v="3"/>
    <n v="18"/>
    <n v="1000"/>
  </r>
  <r>
    <x v="3"/>
    <n v="15"/>
    <n v="1000"/>
  </r>
  <r>
    <x v="3"/>
    <n v="12"/>
    <n v="1000"/>
  </r>
  <r>
    <x v="3"/>
    <n v="9"/>
    <n v="1000"/>
  </r>
  <r>
    <x v="3"/>
    <n v="6"/>
    <n v="1000"/>
  </r>
  <r>
    <x v="3"/>
    <n v="3"/>
    <n v="1000"/>
  </r>
  <r>
    <x v="3"/>
    <n v="1"/>
    <n v="1000"/>
  </r>
  <r>
    <x v="4"/>
    <n v="15"/>
    <n v="400"/>
  </r>
  <r>
    <x v="5"/>
    <n v="1"/>
    <n v="3000"/>
  </r>
  <r>
    <x v="5"/>
    <n v="2"/>
    <n v="3000"/>
  </r>
  <r>
    <x v="5"/>
    <n v="3"/>
    <n v="3000"/>
  </r>
  <r>
    <x v="5"/>
    <n v="4"/>
    <n v="3000"/>
  </r>
  <r>
    <x v="5"/>
    <n v="5"/>
    <n v="3000"/>
  </r>
  <r>
    <x v="5"/>
    <n v="24"/>
    <n v="3000"/>
  </r>
  <r>
    <x v="5"/>
    <n v="6"/>
    <n v="3000"/>
  </r>
  <r>
    <x v="5"/>
    <n v="7"/>
    <n v="3000"/>
  </r>
  <r>
    <x v="5"/>
    <n v="8"/>
    <n v="3000"/>
  </r>
  <r>
    <x v="5"/>
    <n v="20"/>
    <n v="3000"/>
  </r>
  <r>
    <x v="5"/>
    <n v="9"/>
    <n v="3000"/>
  </r>
  <r>
    <x v="5"/>
    <n v="10"/>
    <n v="3000"/>
  </r>
  <r>
    <x v="5"/>
    <n v="11"/>
    <n v="3000"/>
  </r>
  <r>
    <x v="5"/>
    <n v="12"/>
    <n v="3000"/>
  </r>
  <r>
    <x v="5"/>
    <n v="13"/>
    <n v="3000"/>
  </r>
  <r>
    <x v="5"/>
    <n v="14"/>
    <n v="3000"/>
  </r>
  <r>
    <x v="5"/>
    <n v="15"/>
    <n v="3000"/>
  </r>
  <r>
    <x v="5"/>
    <n v="16"/>
    <n v="2000"/>
  </r>
  <r>
    <x v="5"/>
    <n v="17"/>
    <n v="2000"/>
  </r>
  <r>
    <x v="5"/>
    <n v="18"/>
    <n v="3000"/>
  </r>
  <r>
    <x v="5"/>
    <n v="19"/>
    <n v="3000"/>
  </r>
  <r>
    <x v="5"/>
    <n v="21"/>
    <n v="3000"/>
  </r>
  <r>
    <x v="5"/>
    <n v="22"/>
    <n v="3000"/>
  </r>
  <r>
    <x v="5"/>
    <n v="23"/>
    <n v="3000"/>
  </r>
  <r>
    <x v="6"/>
    <n v="29"/>
    <n v="3000"/>
  </r>
  <r>
    <x v="6"/>
    <n v="27"/>
    <n v="3000"/>
  </r>
  <r>
    <x v="6"/>
    <n v="25"/>
    <n v="3000"/>
  </r>
  <r>
    <x v="6"/>
    <n v="23"/>
    <n v="3000"/>
  </r>
  <r>
    <x v="6"/>
    <n v="21"/>
    <n v="3000"/>
  </r>
  <r>
    <x v="6"/>
    <n v="19"/>
    <n v="3000"/>
  </r>
  <r>
    <x v="6"/>
    <n v="17"/>
    <n v="3000"/>
  </r>
  <r>
    <x v="6"/>
    <n v="14"/>
    <n v="3000"/>
  </r>
  <r>
    <x v="6"/>
    <n v="12"/>
    <n v="3000"/>
  </r>
  <r>
    <x v="6"/>
    <n v="10"/>
    <n v="3000"/>
  </r>
  <r>
    <x v="6"/>
    <n v="6"/>
    <n v="3000"/>
  </r>
  <r>
    <x v="6"/>
    <n v="4"/>
    <n v="3000"/>
  </r>
  <r>
    <x v="6"/>
    <n v="2"/>
    <n v="3000"/>
  </r>
  <r>
    <x v="7"/>
    <n v="27"/>
    <n v="2400"/>
  </r>
  <r>
    <x v="7"/>
    <n v="22"/>
    <n v="2400"/>
  </r>
  <r>
    <x v="7"/>
    <n v="16"/>
    <n v="2400"/>
  </r>
  <r>
    <x v="7"/>
    <n v="7"/>
    <n v="2400"/>
  </r>
  <r>
    <x v="7"/>
    <n v="2"/>
    <n v="2400"/>
  </r>
  <r>
    <x v="8"/>
    <m/>
    <m/>
  </r>
  <r>
    <x v="8"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n v="20"/>
    <x v="0"/>
    <x v="0"/>
    <n v="631"/>
    <n v="0.42"/>
    <n v="0.8"/>
    <s v="NL"/>
    <s v="ProducerNL"/>
    <n v="0"/>
    <n v="0"/>
    <n v="2027"/>
  </r>
  <r>
    <n v="21"/>
    <x v="1"/>
    <x v="1"/>
    <n v="1.488"/>
    <n v="0.3"/>
    <n v="0.74200913242009103"/>
    <s v="NL"/>
    <s v="ProducerNL"/>
    <n v="0"/>
    <n v="0"/>
    <m/>
  </r>
  <r>
    <n v="22"/>
    <x v="2"/>
    <x v="2"/>
    <n v="435"/>
    <n v="0.59"/>
    <n v="0.9"/>
    <s v="NL"/>
    <s v="ProducerNL"/>
    <n v="0"/>
    <n v="0"/>
    <n v="2041"/>
  </r>
  <r>
    <n v="23"/>
    <x v="2"/>
    <x v="2"/>
    <n v="435"/>
    <n v="0.59"/>
    <n v="0.9"/>
    <s v="NL"/>
    <s v="ProducerNL"/>
    <n v="0"/>
    <n v="0"/>
    <n v="2041"/>
  </r>
  <r>
    <n v="24"/>
    <x v="2"/>
    <x v="3"/>
    <n v="435"/>
    <n v="0.58699999999999997"/>
    <n v="0.9"/>
    <s v="NL"/>
    <s v="ProducerNL"/>
    <n v="0"/>
    <n v="0"/>
    <n v="2041"/>
  </r>
  <r>
    <n v="25"/>
    <x v="2"/>
    <x v="3"/>
    <n v="435"/>
    <n v="0.58699999999999997"/>
    <n v="0.9"/>
    <s v="NL"/>
    <s v="ProducerNL"/>
    <n v="0"/>
    <n v="0"/>
    <n v="2041"/>
  </r>
  <r>
    <n v="26"/>
    <x v="2"/>
    <x v="4"/>
    <n v="426"/>
    <n v="0.57999999999999996"/>
    <n v="0.9"/>
    <s v="NL"/>
    <s v="ProducerNL"/>
    <n v="0"/>
    <n v="0"/>
    <n v="2041"/>
  </r>
  <r>
    <n v="27"/>
    <x v="2"/>
    <x v="3"/>
    <n v="425"/>
    <n v="0.59"/>
    <n v="0.9"/>
    <s v="NL"/>
    <s v="ProducerNL"/>
    <n v="0"/>
    <n v="0"/>
    <n v="2041"/>
  </r>
  <r>
    <n v="28"/>
    <x v="2"/>
    <x v="5"/>
    <n v="341"/>
    <n v="0.52"/>
    <n v="0.9"/>
    <s v="NL"/>
    <s v="ProducerNL"/>
    <n v="0"/>
    <n v="0"/>
    <n v="2041"/>
  </r>
  <r>
    <n v="29"/>
    <x v="2"/>
    <x v="6"/>
    <n v="341"/>
    <n v="0.52"/>
    <n v="0.9"/>
    <s v="NL"/>
    <s v="ProducerNL"/>
    <n v="0"/>
    <n v="0"/>
    <n v="2041"/>
  </r>
  <r>
    <n v="30"/>
    <x v="2"/>
    <x v="6"/>
    <n v="341"/>
    <n v="0.52"/>
    <n v="0.9"/>
    <s v="NL"/>
    <s v="ProducerNL"/>
    <n v="0"/>
    <n v="0"/>
    <n v="2041"/>
  </r>
  <r>
    <n v="31"/>
    <x v="2"/>
    <x v="7"/>
    <n v="341"/>
    <n v="0.52"/>
    <n v="0.9"/>
    <s v="NL"/>
    <s v="ProducerNL"/>
    <n v="0"/>
    <n v="0"/>
    <n v="2041"/>
  </r>
  <r>
    <n v="32"/>
    <x v="2"/>
    <x v="8"/>
    <n v="341"/>
    <n v="0.52"/>
    <n v="0.9"/>
    <s v="NL"/>
    <s v="ProducerNL"/>
    <n v="0"/>
    <n v="0"/>
    <n v="2041"/>
  </r>
  <r>
    <n v="33"/>
    <x v="2"/>
    <x v="8"/>
    <n v="341"/>
    <n v="0.52"/>
    <n v="0.9"/>
    <s v="NL"/>
    <s v="ProducerNL"/>
    <n v="0"/>
    <n v="0"/>
    <n v="2041"/>
  </r>
  <r>
    <n v="34"/>
    <x v="2"/>
    <x v="9"/>
    <n v="245"/>
    <n v="0.51"/>
    <n v="0.9"/>
    <s v="NL"/>
    <s v="ProducerNL"/>
    <n v="0"/>
    <n v="0"/>
    <n v="2041"/>
  </r>
  <r>
    <n v="35"/>
    <x v="2"/>
    <x v="10"/>
    <n v="435"/>
    <n v="0.59"/>
    <n v="0.9"/>
    <s v="NL"/>
    <s v="ProducerNL"/>
    <n v="0"/>
    <n v="0"/>
    <n v="2043"/>
  </r>
  <r>
    <n v="36"/>
    <x v="2"/>
    <x v="11"/>
    <n v="420"/>
    <n v="0.59"/>
    <n v="0.9"/>
    <s v="NL"/>
    <s v="ProducerNL"/>
    <n v="0"/>
    <n v="0"/>
    <n v="2045"/>
  </r>
  <r>
    <n v="37"/>
    <x v="2"/>
    <x v="12"/>
    <n v="420"/>
    <n v="0.59"/>
    <n v="0.9"/>
    <s v="NL"/>
    <s v="ProducerNL"/>
    <n v="0"/>
    <n v="0"/>
    <n v="2045"/>
  </r>
  <r>
    <n v="38"/>
    <x v="2"/>
    <x v="10"/>
    <n v="437"/>
    <n v="0.57999999999999996"/>
    <n v="0.9"/>
    <s v="NL"/>
    <s v="ProducerNL"/>
    <n v="0"/>
    <n v="0"/>
    <n v="2046"/>
  </r>
  <r>
    <n v="39"/>
    <x v="2"/>
    <x v="13"/>
    <n v="437"/>
    <n v="0.57999999999999996"/>
    <n v="0.9"/>
    <s v="NL"/>
    <s v="ProducerNL"/>
    <n v="0"/>
    <n v="0"/>
    <n v="2046"/>
  </r>
  <r>
    <n v="40"/>
    <x v="2"/>
    <x v="13"/>
    <n v="437"/>
    <n v="0.57999999999999996"/>
    <n v="0.9"/>
    <s v="NL"/>
    <s v="ProducerNL"/>
    <n v="0"/>
    <n v="0"/>
    <n v="2046"/>
  </r>
  <r>
    <n v="41"/>
    <x v="2"/>
    <x v="14"/>
    <n v="400"/>
    <n v="0.56000000000000005"/>
    <n v="0.9"/>
    <s v="NL"/>
    <s v="ProducerNL"/>
    <n v="0"/>
    <n v="0"/>
    <n v="2047"/>
  </r>
  <r>
    <n v="42"/>
    <x v="2"/>
    <x v="14"/>
    <n v="400"/>
    <n v="0.56000000000000005"/>
    <n v="0.9"/>
    <s v="NL"/>
    <s v="ProducerNL"/>
    <n v="0"/>
    <n v="0"/>
    <n v="2047"/>
  </r>
  <r>
    <n v="43"/>
    <x v="2"/>
    <x v="8"/>
    <n v="435"/>
    <n v="0.56999999999999995"/>
    <n v="0.9"/>
    <s v="NL"/>
    <s v="ProducerNL"/>
    <n v="0"/>
    <n v="0"/>
    <n v="2050"/>
  </r>
  <r>
    <n v="44"/>
    <x v="2"/>
    <x v="15"/>
    <n v="435"/>
    <n v="0.56999999999999995"/>
    <n v="0.9"/>
    <s v="NL"/>
    <s v="ProducerNL"/>
    <n v="0"/>
    <n v="0"/>
    <n v="2050"/>
  </r>
  <r>
    <n v="45"/>
    <x v="2"/>
    <x v="15"/>
    <n v="435"/>
    <n v="0.56999999999999995"/>
    <n v="0.9"/>
    <s v="NL"/>
    <s v="ProducerNL"/>
    <n v="0"/>
    <n v="0"/>
    <n v="2050"/>
  </r>
  <r>
    <n v="46"/>
    <x v="2"/>
    <x v="16"/>
    <n v="2731.1649536609498"/>
    <n v="0.6"/>
    <n v="0.9"/>
    <s v="NL"/>
    <s v="ProducerNL"/>
    <n v="0"/>
    <n v="0"/>
    <m/>
  </r>
  <r>
    <n v="47"/>
    <x v="3"/>
    <x v="17"/>
    <n v="78"/>
    <n v="0.1"/>
    <n v="0.9"/>
    <s v="NL"/>
    <s v="ProducerNL"/>
    <n v="0"/>
    <n v="0"/>
    <n v="2020"/>
  </r>
  <r>
    <n v="48"/>
    <x v="3"/>
    <x v="18"/>
    <n v="641"/>
    <n v="0.41"/>
    <n v="0.9"/>
    <s v="NL"/>
    <s v="ProducerNL"/>
    <n v="0"/>
    <n v="0"/>
    <n v="2025"/>
  </r>
  <r>
    <n v="49"/>
    <x v="3"/>
    <x v="5"/>
    <n v="150"/>
    <n v="0.4"/>
    <n v="0.9"/>
    <s v="NL"/>
    <s v="ProducerNL"/>
    <n v="0"/>
    <n v="0"/>
    <n v="2025"/>
  </r>
  <r>
    <n v="50"/>
    <x v="3"/>
    <x v="2"/>
    <n v="132.63999999999999"/>
    <n v="0.41"/>
    <n v="0.9"/>
    <s v="NL"/>
    <s v="ProducerNL"/>
    <n v="0"/>
    <n v="0"/>
    <n v="2025"/>
  </r>
  <r>
    <n v="51"/>
    <x v="3"/>
    <x v="19"/>
    <n v="121.033"/>
    <n v="0.41"/>
    <n v="0.9"/>
    <s v="NL"/>
    <s v="ProducerNL"/>
    <n v="0"/>
    <n v="0"/>
    <n v="2025"/>
  </r>
  <r>
    <n v="52"/>
    <x v="3"/>
    <x v="3"/>
    <n v="115"/>
    <n v="0.41"/>
    <n v="0.9"/>
    <s v="NL"/>
    <s v="ProducerNL"/>
    <n v="0"/>
    <n v="0"/>
    <n v="2025"/>
  </r>
  <r>
    <n v="53"/>
    <x v="3"/>
    <x v="17"/>
    <n v="82"/>
    <n v="0.41"/>
    <n v="0.9"/>
    <s v="NL"/>
    <s v="ProducerNL"/>
    <n v="0"/>
    <n v="0"/>
    <n v="2025"/>
  </r>
  <r>
    <n v="54"/>
    <x v="3"/>
    <x v="6"/>
    <n v="80"/>
    <n v="0.4"/>
    <n v="0.9"/>
    <s v="NL"/>
    <s v="ProducerNL"/>
    <n v="0"/>
    <n v="0"/>
    <n v="2025"/>
  </r>
  <r>
    <n v="55"/>
    <x v="3"/>
    <x v="20"/>
    <n v="79.2"/>
    <n v="0.4"/>
    <n v="0.9"/>
    <s v="NL"/>
    <s v="ProducerNL"/>
    <n v="0"/>
    <n v="0"/>
    <n v="2025"/>
  </r>
  <r>
    <n v="56"/>
    <x v="3"/>
    <x v="9"/>
    <n v="62.167000000000002"/>
    <n v="0.4"/>
    <n v="0.9"/>
    <s v="NL"/>
    <s v="ProducerNL"/>
    <n v="0"/>
    <n v="0"/>
    <n v="2025"/>
  </r>
  <r>
    <n v="57"/>
    <x v="3"/>
    <x v="21"/>
    <n v="52.634"/>
    <n v="0.4"/>
    <n v="0.9"/>
    <s v="NL"/>
    <s v="ProducerNL"/>
    <n v="0"/>
    <n v="0"/>
    <n v="2025"/>
  </r>
  <r>
    <n v="58"/>
    <x v="3"/>
    <x v="22"/>
    <n v="48.4"/>
    <n v="0.39"/>
    <n v="0.9"/>
    <s v="NL"/>
    <s v="ProducerNL"/>
    <n v="0"/>
    <n v="0"/>
    <n v="2025"/>
  </r>
  <r>
    <n v="59"/>
    <x v="3"/>
    <x v="23"/>
    <n v="45"/>
    <n v="0.33"/>
    <n v="0.9"/>
    <s v="NL"/>
    <s v="ProducerNL"/>
    <n v="0"/>
    <n v="0"/>
    <n v="2025"/>
  </r>
  <r>
    <n v="60"/>
    <x v="3"/>
    <x v="0"/>
    <n v="40"/>
    <n v="0.30277680000000001"/>
    <n v="0.9"/>
    <s v="NL"/>
    <s v="ProducerNL"/>
    <n v="0"/>
    <n v="0"/>
    <n v="2025"/>
  </r>
  <r>
    <n v="61"/>
    <x v="3"/>
    <x v="24"/>
    <n v="38.6"/>
    <n v="0.41"/>
    <n v="0.9"/>
    <s v="NL"/>
    <s v="ProducerNL"/>
    <n v="0"/>
    <n v="0"/>
    <n v="2025"/>
  </r>
  <r>
    <n v="62"/>
    <x v="3"/>
    <x v="25"/>
    <n v="34"/>
    <n v="0.41"/>
    <n v="0.9"/>
    <s v="NL"/>
    <s v="ProducerNL"/>
    <n v="0"/>
    <n v="0"/>
    <n v="2025"/>
  </r>
  <r>
    <n v="63"/>
    <x v="3"/>
    <x v="26"/>
    <n v="27"/>
    <n v="0.11"/>
    <n v="0.7"/>
    <s v="NL"/>
    <s v="ProducerNL"/>
    <n v="0"/>
    <n v="0"/>
    <n v="2025"/>
  </r>
  <r>
    <n v="64"/>
    <x v="3"/>
    <x v="27"/>
    <n v="27"/>
    <n v="0.3"/>
    <n v="0.9"/>
    <s v="NL"/>
    <s v="ProducerNL"/>
    <n v="0"/>
    <n v="0"/>
    <n v="2025"/>
  </r>
  <r>
    <n v="65"/>
    <x v="3"/>
    <x v="28"/>
    <n v="25.366"/>
    <n v="0.41"/>
    <n v="0.9"/>
    <s v="NL"/>
    <s v="ProducerNL"/>
    <n v="0"/>
    <n v="0"/>
    <n v="2025"/>
  </r>
  <r>
    <n v="66"/>
    <x v="3"/>
    <x v="29"/>
    <n v="10.5"/>
    <n v="0.3"/>
    <n v="0.9"/>
    <s v="NL"/>
    <s v="ProducerNL"/>
    <n v="0"/>
    <n v="0"/>
    <n v="2025"/>
  </r>
  <r>
    <n v="67"/>
    <x v="3"/>
    <x v="30"/>
    <n v="5"/>
    <n v="0.3"/>
    <n v="0.9"/>
    <s v="NL"/>
    <s v="ProducerNL"/>
    <n v="0"/>
    <n v="0"/>
    <n v="2025"/>
  </r>
  <r>
    <n v="68"/>
    <x v="3"/>
    <x v="31"/>
    <n v="3.04"/>
    <n v="0.3"/>
    <n v="0.9"/>
    <s v="NL"/>
    <s v="ProducerNL"/>
    <n v="0"/>
    <n v="0"/>
    <n v="2025"/>
  </r>
  <r>
    <n v="69"/>
    <x v="3"/>
    <x v="32"/>
    <n v="721"/>
    <n v="0.41"/>
    <n v="0.9"/>
    <s v="NL"/>
    <s v="ProducerNL"/>
    <n v="0"/>
    <n v="0"/>
    <n v="2030"/>
  </r>
  <r>
    <n v="70"/>
    <x v="3"/>
    <x v="33"/>
    <n v="615"/>
    <n v="0.41"/>
    <n v="0.9"/>
    <s v="NL"/>
    <s v="ProducerNL"/>
    <n v="0"/>
    <n v="0"/>
    <n v="2038"/>
  </r>
  <r>
    <n v="71"/>
    <x v="3"/>
    <x v="5"/>
    <n v="266"/>
    <n v="0.48"/>
    <n v="0.9"/>
    <s v="NL"/>
    <s v="ProducerNL"/>
    <n v="0"/>
    <n v="0"/>
    <n v="2041"/>
  </r>
  <r>
    <n v="72"/>
    <x v="3"/>
    <x v="6"/>
    <n v="220"/>
    <n v="0.42"/>
    <n v="0.9"/>
    <s v="NL"/>
    <s v="ProducerNL"/>
    <n v="0"/>
    <n v="0"/>
    <n v="2041"/>
  </r>
  <r>
    <n v="73"/>
    <x v="3"/>
    <x v="6"/>
    <n v="144"/>
    <n v="0.41"/>
    <n v="0.9"/>
    <s v="NL"/>
    <s v="ProducerNL"/>
    <n v="0"/>
    <n v="0"/>
    <n v="2041"/>
  </r>
  <r>
    <n v="74"/>
    <x v="3"/>
    <x v="34"/>
    <n v="97"/>
    <n v="0.38"/>
    <n v="0.9"/>
    <s v="NL"/>
    <s v="ProducerNL"/>
    <n v="0"/>
    <n v="0"/>
    <n v="2041"/>
  </r>
  <r>
    <n v="75"/>
    <x v="3"/>
    <x v="35"/>
    <n v="81"/>
    <n v="0.42"/>
    <n v="0.9"/>
    <s v="NL"/>
    <s v="ProducerNL"/>
    <n v="0"/>
    <n v="0"/>
    <n v="2041"/>
  </r>
  <r>
    <n v="76"/>
    <x v="3"/>
    <x v="36"/>
    <n v="26"/>
    <n v="0.41"/>
    <n v="0.9"/>
    <s v="NL"/>
    <s v="ProducerNL"/>
    <n v="0"/>
    <n v="0"/>
    <n v="2041"/>
  </r>
  <r>
    <n v="77"/>
    <x v="3"/>
    <x v="10"/>
    <n v="435"/>
    <n v="0.59"/>
    <n v="0.9"/>
    <s v="NL"/>
    <s v="ProducerNL"/>
    <n v="0"/>
    <n v="0"/>
    <n v="2043"/>
  </r>
  <r>
    <n v="78"/>
    <x v="3"/>
    <x v="6"/>
    <n v="369"/>
    <n v="0.35"/>
    <n v="0.9"/>
    <s v="NL"/>
    <s v="ProducerNL"/>
    <n v="0"/>
    <n v="0"/>
    <n v="2051"/>
  </r>
  <r>
    <n v="79"/>
    <x v="3"/>
    <x v="20"/>
    <n v="350"/>
    <n v="0.45"/>
    <n v="0.9"/>
    <s v="NL"/>
    <s v="ProducerNL"/>
    <n v="0"/>
    <n v="0"/>
    <n v="2051"/>
  </r>
  <r>
    <n v="80"/>
    <x v="3"/>
    <x v="19"/>
    <n v="310"/>
    <n v="0.26"/>
    <n v="0.9"/>
    <s v="NL"/>
    <s v="ProducerNL"/>
    <n v="0"/>
    <n v="0"/>
    <n v="2051"/>
  </r>
  <r>
    <n v="81"/>
    <x v="3"/>
    <x v="9"/>
    <n v="253"/>
    <n v="0.41"/>
    <n v="0.5"/>
    <s v="NL"/>
    <s v="ProducerNL"/>
    <n v="0"/>
    <n v="0"/>
    <n v="2051"/>
  </r>
  <r>
    <n v="82"/>
    <x v="3"/>
    <x v="5"/>
    <n v="247"/>
    <n v="0.53"/>
    <n v="0.9"/>
    <s v="NL"/>
    <s v="ProducerNL"/>
    <n v="0"/>
    <n v="0"/>
    <n v="2051"/>
  </r>
  <r>
    <n v="83"/>
    <x v="3"/>
    <x v="37"/>
    <n v="217"/>
    <n v="0.42"/>
    <n v="0.9"/>
    <s v="NL"/>
    <s v="ProducerNL"/>
    <n v="0"/>
    <n v="0"/>
    <n v="2051"/>
  </r>
  <r>
    <n v="84"/>
    <x v="3"/>
    <x v="35"/>
    <n v="180"/>
    <n v="0.45"/>
    <n v="0.9"/>
    <s v="NL"/>
    <s v="ProducerNL"/>
    <n v="0"/>
    <n v="0"/>
    <n v="2051"/>
  </r>
  <r>
    <n v="85"/>
    <x v="3"/>
    <x v="38"/>
    <n v="137.6"/>
    <n v="0.39"/>
    <n v="0.9"/>
    <s v="NL"/>
    <s v="ProducerNL"/>
    <n v="0"/>
    <n v="0"/>
    <n v="2051"/>
  </r>
  <r>
    <n v="86"/>
    <x v="3"/>
    <x v="38"/>
    <n v="134.35"/>
    <n v="0.39"/>
    <n v="0.5"/>
    <s v="NL"/>
    <s v="ProducerNL"/>
    <n v="0"/>
    <n v="0"/>
    <n v="2051"/>
  </r>
  <r>
    <n v="87"/>
    <x v="3"/>
    <x v="38"/>
    <n v="114.60001"/>
    <n v="0.39"/>
    <n v="0.5"/>
    <s v="NL"/>
    <s v="ProducerNL"/>
    <n v="0"/>
    <n v="0"/>
    <n v="2051"/>
  </r>
  <r>
    <n v="88"/>
    <x v="3"/>
    <x v="5"/>
    <n v="110.366"/>
    <n v="0.4"/>
    <n v="0.5"/>
    <s v="NL"/>
    <s v="ProducerNL"/>
    <n v="0"/>
    <n v="0"/>
    <n v="2051"/>
  </r>
  <r>
    <n v="89"/>
    <x v="3"/>
    <x v="9"/>
    <n v="103.19799999999999"/>
    <n v="0.41"/>
    <n v="0.5"/>
    <s v="NL"/>
    <s v="ProducerNL"/>
    <n v="0"/>
    <n v="0"/>
    <n v="2051"/>
  </r>
  <r>
    <n v="90"/>
    <x v="3"/>
    <x v="39"/>
    <n v="103"/>
    <n v="0.42"/>
    <n v="0.9"/>
    <s v="NL"/>
    <s v="ProducerNL"/>
    <n v="0"/>
    <n v="0"/>
    <n v="2051"/>
  </r>
  <r>
    <n v="91"/>
    <x v="3"/>
    <x v="6"/>
    <n v="97.64"/>
    <n v="0.14599999999999999"/>
    <n v="0.95"/>
    <s v="NL"/>
    <s v="ProducerNL"/>
    <n v="0"/>
    <n v="0"/>
    <n v="2051"/>
  </r>
  <r>
    <n v="92"/>
    <x v="3"/>
    <x v="6"/>
    <n v="90.6"/>
    <n v="0.36"/>
    <n v="0.9"/>
    <s v="NL"/>
    <s v="ProducerNL"/>
    <n v="0"/>
    <n v="0"/>
    <n v="2051"/>
  </r>
  <r>
    <n v="93"/>
    <x v="3"/>
    <x v="38"/>
    <n v="88.090999999999994"/>
    <n v="0.23"/>
    <n v="0.9"/>
    <s v="NL"/>
    <s v="ProducerNL"/>
    <n v="0"/>
    <n v="0"/>
    <n v="2051"/>
  </r>
  <r>
    <n v="94"/>
    <x v="3"/>
    <x v="37"/>
    <n v="78.129000000000005"/>
    <n v="0.25"/>
    <n v="0.9"/>
    <s v="NL"/>
    <s v="ProducerNL"/>
    <n v="0"/>
    <n v="0"/>
    <n v="2051"/>
  </r>
  <r>
    <n v="95"/>
    <x v="3"/>
    <x v="0"/>
    <n v="54"/>
    <n v="0.32418039999999998"/>
    <n v="0.9"/>
    <s v="NL"/>
    <s v="ProducerNL"/>
    <n v="0"/>
    <n v="0"/>
    <n v="2051"/>
  </r>
  <r>
    <n v="96"/>
    <x v="3"/>
    <x v="20"/>
    <n v="51.1"/>
    <n v="0.27"/>
    <n v="0.9"/>
    <s v="NL"/>
    <s v="ProducerNL"/>
    <n v="0"/>
    <n v="0"/>
    <n v="2051"/>
  </r>
  <r>
    <n v="97"/>
    <x v="3"/>
    <x v="37"/>
    <n v="50.8"/>
    <n v="0.38"/>
    <n v="0.9"/>
    <s v="NL"/>
    <s v="ProducerNL"/>
    <n v="0"/>
    <n v="0"/>
    <n v="2051"/>
  </r>
  <r>
    <n v="98"/>
    <x v="3"/>
    <x v="40"/>
    <n v="50"/>
    <n v="0.35828470000000001"/>
    <n v="0.9"/>
    <s v="NL"/>
    <s v="ProducerNL"/>
    <n v="0"/>
    <n v="0"/>
    <n v="2051"/>
  </r>
  <r>
    <n v="99"/>
    <x v="3"/>
    <x v="5"/>
    <n v="49.456000000000003"/>
    <n v="0.4"/>
    <n v="0.9"/>
    <s v="NL"/>
    <s v="ProducerNL"/>
    <n v="0"/>
    <n v="0"/>
    <n v="2051"/>
  </r>
  <r>
    <n v="100"/>
    <x v="3"/>
    <x v="0"/>
    <n v="48"/>
    <n v="0.35828470000000001"/>
    <n v="0.9"/>
    <s v="NL"/>
    <s v="ProducerNL"/>
    <n v="0"/>
    <n v="0"/>
    <n v="2051"/>
  </r>
  <r>
    <n v="101"/>
    <x v="3"/>
    <x v="23"/>
    <n v="46"/>
    <n v="0.35828470000000001"/>
    <n v="0.9"/>
    <s v="NL"/>
    <s v="ProducerNL"/>
    <n v="0"/>
    <n v="0"/>
    <n v="2051"/>
  </r>
  <r>
    <n v="102"/>
    <x v="3"/>
    <x v="9"/>
    <n v="44.485999999999997"/>
    <n v="0.41"/>
    <n v="0.9"/>
    <s v="NL"/>
    <s v="ProducerNL"/>
    <n v="0"/>
    <n v="0"/>
    <n v="2051"/>
  </r>
  <r>
    <n v="103"/>
    <x v="3"/>
    <x v="19"/>
    <n v="43.76"/>
    <n v="0.25"/>
    <n v="0.25"/>
    <s v="NL"/>
    <s v="ProducerNL"/>
    <n v="0"/>
    <n v="0"/>
    <n v="2051"/>
  </r>
  <r>
    <n v="104"/>
    <x v="3"/>
    <x v="25"/>
    <n v="43"/>
    <n v="0.32"/>
    <n v="0.9"/>
    <s v="NL"/>
    <s v="ProducerNL"/>
    <n v="0"/>
    <n v="0"/>
    <n v="2051"/>
  </r>
  <r>
    <n v="105"/>
    <x v="3"/>
    <x v="6"/>
    <n v="39"/>
    <n v="0.32"/>
    <n v="0.9"/>
    <s v="NL"/>
    <s v="ProducerNL"/>
    <n v="0"/>
    <n v="0"/>
    <n v="2051"/>
  </r>
  <r>
    <n v="106"/>
    <x v="3"/>
    <x v="38"/>
    <n v="38"/>
    <n v="0.32"/>
    <n v="0.95"/>
    <s v="NL"/>
    <s v="ProducerNL"/>
    <n v="0"/>
    <n v="0"/>
    <n v="2051"/>
  </r>
  <r>
    <n v="107"/>
    <x v="3"/>
    <x v="27"/>
    <n v="37"/>
    <n v="0.19315489999999999"/>
    <n v="0.9"/>
    <s v="NL"/>
    <s v="ProducerNL"/>
    <n v="0"/>
    <n v="0"/>
    <n v="2051"/>
  </r>
  <r>
    <n v="108"/>
    <x v="3"/>
    <x v="39"/>
    <n v="36.6"/>
    <n v="0.32"/>
    <n v="0.9"/>
    <s v="NL"/>
    <s v="ProducerNL"/>
    <n v="0"/>
    <n v="0"/>
    <n v="2051"/>
  </r>
  <r>
    <n v="109"/>
    <x v="3"/>
    <x v="22"/>
    <n v="33"/>
    <n v="0.43584050000000002"/>
    <n v="0.9"/>
    <s v="NL"/>
    <s v="ProducerNL"/>
    <n v="0"/>
    <n v="0"/>
    <n v="2051"/>
  </r>
  <r>
    <n v="110"/>
    <x v="3"/>
    <x v="41"/>
    <n v="29"/>
    <n v="0.18"/>
    <n v="0.7"/>
    <s v="NL"/>
    <s v="ProducerNL"/>
    <n v="0"/>
    <n v="0"/>
    <n v="2051"/>
  </r>
  <r>
    <n v="111"/>
    <x v="3"/>
    <x v="42"/>
    <n v="28"/>
    <n v="0.41"/>
    <n v="0.9"/>
    <s v="NL"/>
    <s v="ProducerNL"/>
    <n v="0"/>
    <n v="0"/>
    <n v="2051"/>
  </r>
  <r>
    <n v="112"/>
    <x v="3"/>
    <x v="40"/>
    <n v="27.5"/>
    <n v="0.27834370000000003"/>
    <n v="0.9"/>
    <s v="NL"/>
    <s v="ProducerNL"/>
    <n v="0"/>
    <n v="0"/>
    <n v="2051"/>
  </r>
  <r>
    <n v="113"/>
    <x v="3"/>
    <x v="25"/>
    <n v="27.5"/>
    <n v="0.2621211"/>
    <n v="0.95"/>
    <s v="NL"/>
    <s v="ProducerNL"/>
    <n v="0"/>
    <n v="0"/>
    <n v="2051"/>
  </r>
  <r>
    <n v="114"/>
    <x v="3"/>
    <x v="23"/>
    <n v="25.5"/>
    <n v="0.3"/>
    <n v="0.9"/>
    <s v="NL"/>
    <s v="ProducerNL"/>
    <n v="0"/>
    <n v="0"/>
    <n v="2051"/>
  </r>
  <r>
    <n v="115"/>
    <x v="3"/>
    <x v="34"/>
    <n v="25"/>
    <n v="0.42"/>
    <n v="0.9"/>
    <s v="NL"/>
    <s v="ProducerNL"/>
    <n v="0"/>
    <n v="0"/>
    <n v="2051"/>
  </r>
  <r>
    <n v="116"/>
    <x v="3"/>
    <x v="34"/>
    <n v="25"/>
    <n v="0.42"/>
    <n v="0.9"/>
    <s v="NL"/>
    <s v="ProducerNL"/>
    <n v="0"/>
    <n v="0"/>
    <n v="2051"/>
  </r>
  <r>
    <n v="117"/>
    <x v="3"/>
    <x v="39"/>
    <n v="25"/>
    <n v="0.3"/>
    <n v="0.9"/>
    <s v="NL"/>
    <s v="ProducerNL"/>
    <n v="0"/>
    <n v="0"/>
    <n v="2051"/>
  </r>
  <r>
    <n v="118"/>
    <x v="3"/>
    <x v="21"/>
    <n v="25"/>
    <n v="0.32"/>
    <n v="0.95"/>
    <s v="NL"/>
    <s v="ProducerNL"/>
    <n v="0"/>
    <n v="0"/>
    <n v="2051"/>
  </r>
  <r>
    <n v="119"/>
    <x v="3"/>
    <x v="0"/>
    <n v="24.5"/>
    <n v="0.32451750000000001"/>
    <n v="0.9"/>
    <s v="NL"/>
    <s v="ProducerNL"/>
    <n v="0"/>
    <n v="0"/>
    <n v="2051"/>
  </r>
  <r>
    <n v="120"/>
    <x v="3"/>
    <x v="5"/>
    <n v="16"/>
    <n v="0.4"/>
    <n v="0.9"/>
    <s v="NL"/>
    <s v="ProducerNL"/>
    <n v="0"/>
    <n v="0"/>
    <n v="2051"/>
  </r>
  <r>
    <n v="121"/>
    <x v="3"/>
    <x v="9"/>
    <n v="15"/>
    <n v="0.41"/>
    <n v="0.9"/>
    <s v="NL"/>
    <s v="ProducerNL"/>
    <n v="0"/>
    <n v="0"/>
    <n v="2051"/>
  </r>
  <r>
    <n v="122"/>
    <x v="3"/>
    <x v="38"/>
    <n v="14.54"/>
    <n v="0.39"/>
    <n v="0.9"/>
    <s v="NL"/>
    <s v="ProducerNL"/>
    <n v="0"/>
    <n v="0"/>
    <n v="2051"/>
  </r>
  <r>
    <n v="123"/>
    <x v="3"/>
    <x v="23"/>
    <n v="11.5"/>
    <n v="0.25"/>
    <n v="0.9"/>
    <s v="NL"/>
    <s v="ProducerNL"/>
    <n v="0"/>
    <n v="0"/>
    <n v="2051"/>
  </r>
  <r>
    <n v="124"/>
    <x v="3"/>
    <x v="22"/>
    <n v="11.5"/>
    <n v="0.35828470000000001"/>
    <n v="0.9"/>
    <s v="NL"/>
    <s v="ProducerNL"/>
    <n v="0"/>
    <n v="0"/>
    <n v="2051"/>
  </r>
  <r>
    <n v="125"/>
    <x v="3"/>
    <x v="37"/>
    <n v="11.167"/>
    <n v="0.25"/>
    <n v="0.5"/>
    <s v="NL"/>
    <s v="ProducerNL"/>
    <n v="0"/>
    <n v="0"/>
    <n v="2051"/>
  </r>
  <r>
    <n v="126"/>
    <x v="3"/>
    <x v="43"/>
    <n v="9.1999999999999993"/>
    <n v="0.32"/>
    <n v="0.5"/>
    <s v="NL"/>
    <s v="ProducerNL"/>
    <n v="0"/>
    <n v="0"/>
    <n v="2051"/>
  </r>
  <r>
    <n v="127"/>
    <x v="3"/>
    <x v="0"/>
    <n v="3.74"/>
    <n v="0.27"/>
    <n v="0.7"/>
    <s v="NL"/>
    <s v="ProducerNL"/>
    <n v="0"/>
    <n v="0"/>
    <n v="2051"/>
  </r>
  <r>
    <n v="128"/>
    <x v="4"/>
    <x v="22"/>
    <n v="630"/>
    <n v="0.41"/>
    <n v="0.9"/>
    <s v="NL"/>
    <s v="ProducerNL"/>
    <n v="0"/>
    <n v="0"/>
    <n v="2020"/>
  </r>
  <r>
    <n v="129"/>
    <x v="4"/>
    <x v="43"/>
    <n v="1070"/>
    <n v="0.46"/>
    <n v="0.9"/>
    <s v="NL"/>
    <s v="ProducerNL"/>
    <n v="0"/>
    <n v="0"/>
    <n v="2030"/>
  </r>
  <r>
    <n v="130"/>
    <x v="4"/>
    <x v="43"/>
    <n v="790"/>
    <n v="0.46"/>
    <n v="0.9"/>
    <s v="NL"/>
    <s v="ProducerNL"/>
    <n v="0"/>
    <n v="0"/>
    <n v="2030"/>
  </r>
  <r>
    <n v="131"/>
    <x v="4"/>
    <x v="12"/>
    <n v="790"/>
    <n v="0.46"/>
    <n v="0.9"/>
    <s v="NL"/>
    <s v="ProducerNL"/>
    <n v="0"/>
    <n v="0"/>
    <n v="2030"/>
  </r>
  <r>
    <n v="132"/>
    <x v="4"/>
    <x v="43"/>
    <n v="780"/>
    <n v="0.46"/>
    <n v="0.9"/>
    <s v="NL"/>
    <s v="ProducerNL"/>
    <n v="0"/>
    <n v="0"/>
    <n v="2030"/>
  </r>
  <r>
    <n v="133"/>
    <x v="5"/>
    <x v="18"/>
    <n v="41.279000000000003"/>
    <n v="1"/>
    <n v="1"/>
    <s v="NL"/>
    <s v="ProducerNL"/>
    <n v="0"/>
    <n v="0"/>
    <m/>
  </r>
  <r>
    <n v="134"/>
    <x v="6"/>
    <x v="18"/>
    <n v="484"/>
    <n v="0.34"/>
    <n v="0.94999999975000005"/>
    <s v="NL"/>
    <s v="ProducerNL"/>
    <n v="0"/>
    <n v="0"/>
    <n v="2034"/>
  </r>
  <r>
    <n v="135"/>
    <x v="7"/>
    <x v="44"/>
    <n v="324"/>
    <n v="0.36299999999999999"/>
    <n v="0.9"/>
    <s v="NL"/>
    <s v="ProducerNL"/>
    <n v="0"/>
    <n v="0"/>
    <n v="2027"/>
  </r>
  <r>
    <n v="136"/>
    <x v="7"/>
    <x v="44"/>
    <n v="136"/>
    <n v="0.36299999999999999"/>
    <n v="0.9"/>
    <s v="NL"/>
    <s v="ProducerNL"/>
    <n v="0"/>
    <n v="0"/>
    <n v="2027"/>
  </r>
  <r>
    <n v="137"/>
    <x v="7"/>
    <x v="17"/>
    <n v="124"/>
    <n v="0.35"/>
    <n v="0.9"/>
    <s v="NL"/>
    <s v="ProducerNL"/>
    <n v="0"/>
    <n v="0"/>
    <n v="2041"/>
  </r>
  <r>
    <n v="138"/>
    <x v="7"/>
    <x v="11"/>
    <n v="72"/>
    <n v="0.44"/>
    <n v="0.9"/>
    <s v="NL"/>
    <s v="ProducerNL"/>
    <n v="0"/>
    <n v="0"/>
    <n v="2042"/>
  </r>
  <r>
    <n v="139"/>
    <x v="7"/>
    <x v="11"/>
    <n v="72"/>
    <n v="0.44"/>
    <n v="0.9"/>
    <s v="NL"/>
    <s v="ProducerNL"/>
    <n v="0"/>
    <n v="0"/>
    <n v="2042"/>
  </r>
  <r>
    <n v="140"/>
    <x v="7"/>
    <x v="27"/>
    <n v="375"/>
    <n v="0.38"/>
    <n v="0.9"/>
    <s v="NL"/>
    <s v="ProducerNL"/>
    <n v="0"/>
    <n v="0"/>
    <n v="2051"/>
  </r>
  <r>
    <n v="141"/>
    <x v="7"/>
    <x v="45"/>
    <n v="2225.2399999999998"/>
    <n v="0.39600000000000002"/>
    <n v="0.9"/>
    <s v="NL"/>
    <s v="ProducerNL"/>
    <n v="0"/>
    <n v="0"/>
    <m/>
  </r>
  <r>
    <n v="142"/>
    <x v="8"/>
    <x v="46"/>
    <n v="3929.3530000000001"/>
    <n v="1"/>
    <n v="1"/>
    <s v="NL"/>
    <s v="ProducerNL"/>
    <n v="0"/>
    <n v="0"/>
    <m/>
  </r>
  <r>
    <n v="143"/>
    <x v="8"/>
    <x v="8"/>
    <n v="3095.0839999999998"/>
    <n v="1"/>
    <n v="1"/>
    <s v="NL"/>
    <s v="ProducerNL"/>
    <n v="0"/>
    <n v="0"/>
    <m/>
  </r>
  <r>
    <n v="144"/>
    <x v="8"/>
    <x v="47"/>
    <n v="3059.9859999999999"/>
    <n v="1"/>
    <n v="1"/>
    <s v="NL"/>
    <s v="ProducerNL"/>
    <n v="0"/>
    <n v="0"/>
    <m/>
  </r>
  <r>
    <n v="145"/>
    <x v="8"/>
    <x v="48"/>
    <n v="2400.5369999999998"/>
    <n v="1"/>
    <n v="1"/>
    <s v="NL"/>
    <s v="ProducerNL"/>
    <n v="0"/>
    <n v="0"/>
    <m/>
  </r>
  <r>
    <n v="146"/>
    <x v="8"/>
    <x v="15"/>
    <n v="2189.3090000000002"/>
    <n v="1"/>
    <n v="1"/>
    <s v="NL"/>
    <s v="ProducerNL"/>
    <n v="0"/>
    <n v="0"/>
    <m/>
  </r>
  <r>
    <n v="147"/>
    <x v="8"/>
    <x v="49"/>
    <n v="2172.3150000000001"/>
    <n v="1"/>
    <n v="1"/>
    <s v="NL"/>
    <s v="ProducerNL"/>
    <n v="0"/>
    <n v="0"/>
    <m/>
  </r>
  <r>
    <n v="148"/>
    <x v="8"/>
    <x v="50"/>
    <n v="1829.4949999999999"/>
    <n v="1"/>
    <n v="1"/>
    <s v="NL"/>
    <s v="ProducerNL"/>
    <n v="0"/>
    <n v="0"/>
    <m/>
  </r>
  <r>
    <n v="149"/>
    <x v="8"/>
    <x v="51"/>
    <n v="1791.3130000000001"/>
    <n v="1"/>
    <n v="1"/>
    <s v="NL"/>
    <s v="ProducerNL"/>
    <n v="0"/>
    <n v="0"/>
    <m/>
  </r>
  <r>
    <n v="150"/>
    <x v="8"/>
    <x v="45"/>
    <n v="1733.5250000000001"/>
    <n v="1"/>
    <n v="1"/>
    <s v="NL"/>
    <s v="ProducerNL"/>
    <n v="0"/>
    <n v="0"/>
    <m/>
  </r>
  <r>
    <n v="151"/>
    <x v="8"/>
    <x v="16"/>
    <n v="1683.105"/>
    <n v="1"/>
    <n v="1"/>
    <s v="NL"/>
    <s v="ProducerNL"/>
    <n v="0"/>
    <n v="0"/>
    <m/>
  </r>
  <r>
    <n v="152"/>
    <x v="8"/>
    <x v="52"/>
    <n v="1682.675"/>
    <n v="1"/>
    <n v="1"/>
    <s v="NL"/>
    <s v="ProducerNL"/>
    <n v="0"/>
    <n v="0"/>
    <m/>
  </r>
  <r>
    <n v="153"/>
    <x v="8"/>
    <x v="53"/>
    <n v="1651.306"/>
    <n v="1"/>
    <n v="1"/>
    <s v="NL"/>
    <s v="ProducerNL"/>
    <n v="0"/>
    <n v="0"/>
    <m/>
  </r>
  <r>
    <n v="154"/>
    <x v="8"/>
    <x v="54"/>
    <n v="1647.0119999999999"/>
    <n v="1"/>
    <n v="1"/>
    <s v="NL"/>
    <s v="ProducerNL"/>
    <n v="0"/>
    <n v="0"/>
    <m/>
  </r>
  <r>
    <n v="155"/>
    <x v="8"/>
    <x v="55"/>
    <n v="1614.847"/>
    <n v="1"/>
    <n v="1"/>
    <s v="NL"/>
    <s v="ProducerNL"/>
    <n v="0"/>
    <n v="0"/>
    <m/>
  </r>
  <r>
    <n v="156"/>
    <x v="8"/>
    <x v="56"/>
    <n v="1594.854"/>
    <n v="1"/>
    <n v="1"/>
    <s v="NL"/>
    <s v="ProducerNL"/>
    <n v="0"/>
    <n v="0"/>
    <m/>
  </r>
  <r>
    <n v="157"/>
    <x v="8"/>
    <x v="57"/>
    <n v="1594.2380000000001"/>
    <n v="1"/>
    <n v="1"/>
    <s v="NL"/>
    <s v="ProducerNL"/>
    <n v="0"/>
    <n v="0"/>
    <m/>
  </r>
  <r>
    <n v="158"/>
    <x v="8"/>
    <x v="7"/>
    <n v="1527.3040000000001"/>
    <n v="1"/>
    <n v="1"/>
    <s v="NL"/>
    <s v="ProducerNL"/>
    <n v="0"/>
    <n v="0"/>
    <m/>
  </r>
  <r>
    <n v="159"/>
    <x v="8"/>
    <x v="58"/>
    <n v="1437.24"/>
    <n v="1"/>
    <n v="1"/>
    <s v="NL"/>
    <s v="ProducerNL"/>
    <n v="0"/>
    <n v="0"/>
    <m/>
  </r>
  <r>
    <n v="160"/>
    <x v="8"/>
    <x v="1"/>
    <n v="657.84700000000009"/>
    <n v="1"/>
    <n v="1"/>
    <s v="NL"/>
    <s v="ProducerNL"/>
    <n v="0"/>
    <n v="0"/>
    <m/>
  </r>
  <r>
    <n v="161"/>
    <x v="8"/>
    <x v="13"/>
    <n v="633.91399999999999"/>
    <n v="1"/>
    <n v="1"/>
    <s v="NL"/>
    <s v="ProducerNL"/>
    <n v="0"/>
    <n v="0"/>
    <m/>
  </r>
  <r>
    <n v="162"/>
    <x v="8"/>
    <x v="59"/>
    <n v="607.93599999999992"/>
    <n v="1"/>
    <n v="1"/>
    <s v="NL"/>
    <s v="ProducerNL"/>
    <n v="0"/>
    <n v="0"/>
    <m/>
  </r>
  <r>
    <n v="163"/>
    <x v="8"/>
    <x v="60"/>
    <n v="607.29899999999998"/>
    <n v="1"/>
    <n v="1"/>
    <s v="NL"/>
    <s v="ProducerNL"/>
    <n v="0"/>
    <n v="0"/>
    <m/>
  </r>
  <r>
    <n v="164"/>
    <x v="8"/>
    <x v="61"/>
    <n v="605.94099999999992"/>
    <n v="1"/>
    <n v="1"/>
    <s v="NL"/>
    <s v="ProducerNL"/>
    <n v="0"/>
    <n v="0"/>
    <m/>
  </r>
  <r>
    <n v="165"/>
    <x v="8"/>
    <x v="62"/>
    <n v="604.27699999999993"/>
    <n v="1"/>
    <n v="1"/>
    <s v="NL"/>
    <s v="ProducerNL"/>
    <n v="0"/>
    <n v="0"/>
    <m/>
  </r>
  <r>
    <n v="166"/>
    <x v="8"/>
    <x v="14"/>
    <n v="588.56900000000007"/>
    <n v="1"/>
    <n v="1"/>
    <s v="NL"/>
    <s v="ProducerNL"/>
    <n v="0"/>
    <n v="0"/>
    <m/>
  </r>
  <r>
    <n v="167"/>
    <x v="8"/>
    <x v="12"/>
    <n v="498.2"/>
    <n v="1"/>
    <n v="1"/>
    <s v="NL"/>
    <s v="ProducerNL"/>
    <n v="0"/>
    <n v="0"/>
    <m/>
  </r>
  <r>
    <n v="168"/>
    <x v="8"/>
    <x v="43"/>
    <n v="492.642"/>
    <n v="1"/>
    <n v="1"/>
    <s v="NL"/>
    <s v="ProducerNL"/>
    <n v="0"/>
    <n v="0"/>
    <m/>
  </r>
  <r>
    <n v="169"/>
    <x v="8"/>
    <x v="10"/>
    <n v="377.86700000000002"/>
    <n v="1"/>
    <n v="1"/>
    <s v="NL"/>
    <s v="ProducerNL"/>
    <n v="0"/>
    <n v="0"/>
    <m/>
  </r>
  <r>
    <n v="170"/>
    <x v="8"/>
    <x v="11"/>
    <n v="270.87700000000001"/>
    <n v="1"/>
    <n v="1"/>
    <s v="NL"/>
    <s v="ProducerNL"/>
    <n v="0"/>
    <n v="0"/>
    <m/>
  </r>
  <r>
    <n v="171"/>
    <x v="9"/>
    <x v="18"/>
    <n v="24.495000000000001"/>
    <n v="1"/>
    <n v="1"/>
    <s v="NL"/>
    <s v="ProducerNL"/>
    <n v="0"/>
    <n v="0"/>
    <n v="2027"/>
  </r>
  <r>
    <n v="172"/>
    <x v="9"/>
    <x v="32"/>
    <n v="57.546999999999997"/>
    <n v="1"/>
    <n v="1"/>
    <s v="NL"/>
    <s v="ProducerNL"/>
    <n v="0"/>
    <n v="0"/>
    <n v="2028"/>
  </r>
  <r>
    <n v="173"/>
    <x v="9"/>
    <x v="33"/>
    <n v="144.99700000000001"/>
    <n v="1"/>
    <n v="1"/>
    <s v="NL"/>
    <s v="ProducerNL"/>
    <n v="0"/>
    <n v="0"/>
    <n v="2029"/>
  </r>
  <r>
    <n v="174"/>
    <x v="9"/>
    <x v="12"/>
    <n v="128.06899999999999"/>
    <n v="1"/>
    <n v="1"/>
    <s v="NL"/>
    <s v="ProducerNL"/>
    <n v="0"/>
    <n v="0"/>
    <n v="2036"/>
  </r>
  <r>
    <n v="175"/>
    <x v="9"/>
    <x v="13"/>
    <n v="403.875"/>
    <n v="1"/>
    <n v="1"/>
    <s v="NL"/>
    <s v="ProducerNL"/>
    <n v="0"/>
    <n v="0"/>
    <n v="2037"/>
  </r>
  <r>
    <n v="176"/>
    <x v="9"/>
    <x v="14"/>
    <n v="203.696"/>
    <n v="1"/>
    <n v="1"/>
    <s v="NL"/>
    <s v="ProducerNL"/>
    <n v="0"/>
    <n v="0"/>
    <n v="2038"/>
  </r>
  <r>
    <n v="177"/>
    <x v="9"/>
    <x v="60"/>
    <n v="6000.0010000000002"/>
    <n v="1"/>
    <n v="1"/>
    <s v="NL"/>
    <s v="ProducerNL"/>
    <n v="0"/>
    <n v="0"/>
    <m/>
  </r>
  <r>
    <n v="178"/>
    <x v="9"/>
    <x v="50"/>
    <n v="5360.5969999999998"/>
    <n v="1"/>
    <n v="1"/>
    <s v="NL"/>
    <s v="ProducerNL"/>
    <n v="0"/>
    <n v="0"/>
    <m/>
  </r>
  <r>
    <n v="179"/>
    <x v="9"/>
    <x v="61"/>
    <n v="2001.0150000000001"/>
    <n v="1"/>
    <n v="1"/>
    <s v="NL"/>
    <s v="ProducerNL"/>
    <n v="0"/>
    <n v="0"/>
    <m/>
  </r>
  <r>
    <n v="180"/>
    <x v="9"/>
    <x v="59"/>
    <n v="2000.508"/>
    <n v="1"/>
    <n v="1"/>
    <s v="NL"/>
    <s v="ProducerNL"/>
    <n v="0"/>
    <n v="0"/>
    <m/>
  </r>
  <r>
    <n v="181"/>
    <x v="9"/>
    <x v="8"/>
    <n v="1285.4280000000001"/>
    <n v="1"/>
    <n v="1"/>
    <s v="NL"/>
    <s v="ProducerNL"/>
    <n v="0"/>
    <n v="0"/>
    <m/>
  </r>
  <r>
    <n v="182"/>
    <x v="9"/>
    <x v="46"/>
    <n v="759.91399999999999"/>
    <n v="1"/>
    <n v="1"/>
    <s v="NL"/>
    <s v="ProducerNL"/>
    <n v="0"/>
    <n v="0"/>
    <m/>
  </r>
  <r>
    <n v="183"/>
    <x v="9"/>
    <x v="49"/>
    <n v="759.91399999999999"/>
    <n v="1"/>
    <n v="1"/>
    <s v="NL"/>
    <s v="ProducerNL"/>
    <n v="0"/>
    <n v="0"/>
    <m/>
  </r>
  <r>
    <n v="184"/>
    <x v="9"/>
    <x v="15"/>
    <n v="730.97299999999996"/>
    <n v="1"/>
    <n v="1"/>
    <s v="NL"/>
    <s v="ProducerNL"/>
    <n v="0"/>
    <n v="0"/>
    <m/>
  </r>
  <r>
    <n v="185"/>
    <x v="9"/>
    <x v="47"/>
    <n v="681.26900000000001"/>
    <n v="1"/>
    <n v="1"/>
    <s v="NL"/>
    <s v="ProducerNL"/>
    <n v="0"/>
    <n v="0"/>
    <m/>
  </r>
  <r>
    <n v="186"/>
    <x v="9"/>
    <x v="58"/>
    <n v="681.1"/>
    <n v="1"/>
    <n v="1"/>
    <s v="NL"/>
    <s v="ProducerNL"/>
    <n v="0"/>
    <n v="0"/>
    <m/>
  </r>
  <r>
    <n v="187"/>
    <x v="9"/>
    <x v="1"/>
    <n v="680.92700000000002"/>
    <n v="1"/>
    <n v="1"/>
    <s v="NL"/>
    <s v="ProducerNL"/>
    <n v="0"/>
    <n v="0"/>
    <m/>
  </r>
  <r>
    <n v="188"/>
    <x v="9"/>
    <x v="56"/>
    <n v="242.77600000000001"/>
    <n v="1"/>
    <n v="1"/>
    <s v="NL"/>
    <s v="ProducerNL"/>
    <n v="0"/>
    <n v="0"/>
    <m/>
  </r>
  <r>
    <n v="189"/>
    <x v="10"/>
    <x v="14"/>
    <n v="551.90700000000004"/>
    <n v="1"/>
    <n v="1"/>
    <s v="NL"/>
    <s v="ProducerNL"/>
    <n v="0"/>
    <n v="0"/>
    <m/>
  </r>
  <r>
    <n v="190"/>
    <x v="10"/>
    <x v="8"/>
    <n v="518.94199999999989"/>
    <n v="1"/>
    <n v="1"/>
    <s v="NL"/>
    <s v="ProducerNL"/>
    <n v="0"/>
    <n v="0"/>
    <m/>
  </r>
  <r>
    <n v="191"/>
    <x v="10"/>
    <x v="46"/>
    <n v="466.59400000000011"/>
    <n v="1"/>
    <n v="1"/>
    <s v="NL"/>
    <s v="ProducerNL"/>
    <n v="0"/>
    <n v="0"/>
    <m/>
  </r>
  <r>
    <n v="192"/>
    <x v="10"/>
    <x v="1"/>
    <n v="461.98899999999998"/>
    <n v="1"/>
    <n v="1"/>
    <s v="NL"/>
    <s v="ProducerNL"/>
    <n v="0"/>
    <n v="0"/>
    <m/>
  </r>
  <r>
    <n v="193"/>
    <x v="10"/>
    <x v="33"/>
    <n v="442.11399999999998"/>
    <n v="1"/>
    <n v="1"/>
    <s v="NL"/>
    <s v="ProducerNL"/>
    <n v="0"/>
    <n v="0"/>
    <m/>
  </r>
  <r>
    <n v="194"/>
    <x v="10"/>
    <x v="47"/>
    <n v="438.00599999999997"/>
    <n v="1"/>
    <n v="1"/>
    <s v="NL"/>
    <s v="ProducerNL"/>
    <n v="0"/>
    <n v="0"/>
    <m/>
  </r>
  <r>
    <n v="195"/>
    <x v="10"/>
    <x v="7"/>
    <n v="425.90300000000002"/>
    <n v="1"/>
    <n v="1"/>
    <s v="NL"/>
    <s v="ProducerNL"/>
    <n v="0"/>
    <n v="0"/>
    <m/>
  </r>
  <r>
    <n v="196"/>
    <x v="10"/>
    <x v="19"/>
    <n v="413.43299999999999"/>
    <n v="1"/>
    <n v="1"/>
    <s v="NL"/>
    <s v="ProducerNL"/>
    <n v="0"/>
    <n v="0"/>
    <m/>
  </r>
  <r>
    <n v="197"/>
    <x v="10"/>
    <x v="58"/>
    <n v="398.09400000000011"/>
    <n v="1"/>
    <n v="1"/>
    <s v="NL"/>
    <s v="ProducerNL"/>
    <n v="0"/>
    <n v="0"/>
    <m/>
  </r>
  <r>
    <n v="198"/>
    <x v="10"/>
    <x v="49"/>
    <n v="373.048"/>
    <n v="1"/>
    <n v="1"/>
    <s v="NL"/>
    <s v="ProducerNL"/>
    <n v="0"/>
    <n v="0"/>
    <m/>
  </r>
  <r>
    <n v="199"/>
    <x v="10"/>
    <x v="48"/>
    <n v="341.774"/>
    <n v="1"/>
    <n v="1"/>
    <s v="NL"/>
    <s v="ProducerNL"/>
    <n v="0"/>
    <n v="0"/>
    <m/>
  </r>
  <r>
    <n v="200"/>
    <x v="10"/>
    <x v="15"/>
    <n v="334.80099999999999"/>
    <n v="1"/>
    <n v="1"/>
    <s v="NL"/>
    <s v="ProducerNL"/>
    <n v="0"/>
    <n v="0"/>
    <m/>
  </r>
  <r>
    <n v="201"/>
    <x v="10"/>
    <x v="13"/>
    <n v="331.66300000000001"/>
    <n v="1"/>
    <n v="1"/>
    <s v="NL"/>
    <s v="ProducerNL"/>
    <n v="0"/>
    <n v="0"/>
    <m/>
  </r>
  <r>
    <n v="202"/>
    <x v="10"/>
    <x v="62"/>
    <n v="323.92899999999997"/>
    <n v="1"/>
    <n v="1"/>
    <s v="NL"/>
    <s v="ProducerNL"/>
    <n v="0"/>
    <n v="0"/>
    <m/>
  </r>
  <r>
    <n v="203"/>
    <x v="10"/>
    <x v="32"/>
    <n v="317.36399999999998"/>
    <n v="1"/>
    <n v="1"/>
    <s v="NL"/>
    <s v="ProducerNL"/>
    <n v="0"/>
    <n v="0"/>
    <m/>
  </r>
  <r>
    <n v="204"/>
    <x v="10"/>
    <x v="18"/>
    <n v="285.59800000000001"/>
    <n v="1"/>
    <n v="1"/>
    <s v="NL"/>
    <s v="ProducerNL"/>
    <n v="0"/>
    <n v="0"/>
    <m/>
  </r>
  <r>
    <n v="205"/>
    <x v="10"/>
    <x v="61"/>
    <n v="224.39699999999999"/>
    <n v="1"/>
    <n v="1"/>
    <s v="NL"/>
    <s v="ProducerNL"/>
    <n v="0"/>
    <n v="0"/>
    <m/>
  </r>
  <r>
    <n v="206"/>
    <x v="10"/>
    <x v="11"/>
    <n v="203.58"/>
    <n v="1"/>
    <n v="1"/>
    <s v="NL"/>
    <s v="ProducerNL"/>
    <n v="0"/>
    <n v="0"/>
    <m/>
  </r>
  <r>
    <n v="207"/>
    <x v="10"/>
    <x v="12"/>
    <n v="162.80099999999999"/>
    <n v="1"/>
    <n v="1"/>
    <s v="NL"/>
    <s v="ProducerNL"/>
    <n v="0"/>
    <n v="0"/>
    <m/>
  </r>
  <r>
    <n v="208"/>
    <x v="10"/>
    <x v="3"/>
    <n v="157.977"/>
    <n v="1"/>
    <n v="1"/>
    <s v="NL"/>
    <s v="ProducerNL"/>
    <n v="0"/>
    <n v="0"/>
    <m/>
  </r>
  <r>
    <m/>
    <x v="11"/>
    <x v="63"/>
    <m/>
    <m/>
    <m/>
    <m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">
  <r>
    <s v="ADS-Anlage"/>
    <x v="0"/>
    <x v="0"/>
    <s v="deNode"/>
    <n v="5"/>
    <s v="Producer1"/>
    <n v="96.5"/>
  </r>
  <r>
    <s v="Audorf"/>
    <x v="1"/>
    <x v="1"/>
    <s v="deNode"/>
    <n v="19"/>
    <s v="Producer1"/>
    <n v="87"/>
  </r>
  <r>
    <s v="Bergkamen"/>
    <x v="2"/>
    <x v="1"/>
    <s v="deNode"/>
    <n v="31"/>
    <s v="Producer1"/>
    <n v="717"/>
  </r>
  <r>
    <s v="BigBiomassDE1"/>
    <x v="3"/>
    <x v="1"/>
    <s v="deNode"/>
    <n v="5"/>
    <s v="Producer1"/>
    <n v="500"/>
  </r>
  <r>
    <s v="BigBiomassDE10"/>
    <x v="3"/>
    <x v="1"/>
    <s v="deNode"/>
    <n v="23"/>
    <s v="Producer1"/>
    <n v="500"/>
  </r>
  <r>
    <s v="BigBiomassDE11"/>
    <x v="3"/>
    <x v="1"/>
    <s v="deNode"/>
    <n v="15"/>
    <s v="Producer1"/>
    <n v="500"/>
  </r>
  <r>
    <s v="BigBiomassDE12"/>
    <x v="3"/>
    <x v="1"/>
    <s v="deNode"/>
    <n v="17"/>
    <s v="Producer1"/>
    <n v="500"/>
  </r>
  <r>
    <s v="BigBiomassDE2"/>
    <x v="3"/>
    <x v="1"/>
    <s v="deNode"/>
    <n v="7"/>
    <s v="Producer1"/>
    <n v="500"/>
  </r>
  <r>
    <s v="BigBiomassDE3"/>
    <x v="3"/>
    <x v="1"/>
    <s v="deNode"/>
    <n v="9"/>
    <s v="Producer1"/>
    <n v="500"/>
  </r>
  <r>
    <s v="BigBiomassDE4"/>
    <x v="3"/>
    <x v="1"/>
    <s v="deNode"/>
    <n v="11"/>
    <s v="Producer1"/>
    <n v="500"/>
  </r>
  <r>
    <s v="BigBiomassDE5"/>
    <x v="3"/>
    <x v="1"/>
    <s v="deNode"/>
    <n v="13"/>
    <s v="Producer1"/>
    <n v="500"/>
  </r>
  <r>
    <s v="BigBiomassDE6"/>
    <x v="3"/>
    <x v="1"/>
    <s v="deNode"/>
    <n v="15"/>
    <s v="Producer1"/>
    <n v="500"/>
  </r>
  <r>
    <s v="BigBiomassDE7"/>
    <x v="3"/>
    <x v="1"/>
    <s v="deNode"/>
    <n v="17"/>
    <s v="Producer1"/>
    <n v="500"/>
  </r>
  <r>
    <s v="BigBiomassDE8"/>
    <x v="3"/>
    <x v="1"/>
    <s v="deNode"/>
    <n v="19"/>
    <s v="Producer1"/>
    <n v="500"/>
  </r>
  <r>
    <s v="BigBiomassDE9"/>
    <x v="3"/>
    <x v="1"/>
    <s v="deNode"/>
    <n v="21"/>
    <s v="Producer1"/>
    <n v="500"/>
  </r>
  <r>
    <s v="BigCCGTDE1"/>
    <x v="4"/>
    <x v="0"/>
    <s v="deNode"/>
    <n v="6"/>
    <s v="Producer1"/>
    <n v="500"/>
  </r>
  <r>
    <s v="BigCCGTDE2"/>
    <x v="4"/>
    <x v="0"/>
    <s v="deNode"/>
    <n v="8"/>
    <s v="Producer1"/>
    <n v="500"/>
  </r>
  <r>
    <s v="BigCCGTDE3"/>
    <x v="4"/>
    <x v="0"/>
    <s v="deNode"/>
    <n v="12"/>
    <s v="Producer1"/>
    <n v="500"/>
  </r>
  <r>
    <s v="BigCCGTDE4"/>
    <x v="4"/>
    <x v="0"/>
    <s v="deNode"/>
    <n v="14"/>
    <s v="Producer1"/>
    <n v="500"/>
  </r>
  <r>
    <s v="BigCCGTDE5"/>
    <x v="4"/>
    <x v="0"/>
    <s v="deNode"/>
    <n v="16"/>
    <s v="Producer1"/>
    <n v="500"/>
  </r>
  <r>
    <s v="BigCCGTDE6"/>
    <x v="4"/>
    <x v="0"/>
    <s v="deNode"/>
    <n v="18"/>
    <s v="Producer1"/>
    <n v="500"/>
  </r>
  <r>
    <s v="BigCCGTDE7"/>
    <x v="4"/>
    <x v="0"/>
    <s v="deNode"/>
    <n v="20"/>
    <s v="Producer1"/>
    <n v="500"/>
  </r>
  <r>
    <s v="BigCoalDE1"/>
    <x v="2"/>
    <x v="1"/>
    <s v="deNode"/>
    <n v="11"/>
    <s v="Producer1"/>
    <n v="341.4"/>
  </r>
  <r>
    <s v="BigCoalDE2"/>
    <x v="2"/>
    <x v="1"/>
    <s v="deNode"/>
    <n v="20"/>
    <s v="Producer1"/>
    <n v="320.5"/>
  </r>
  <r>
    <s v="BigFuelOilDE2"/>
    <x v="1"/>
    <x v="1"/>
    <s v="deNode"/>
    <n v="17"/>
    <s v="Producer1"/>
    <n v="321.5"/>
  </r>
  <r>
    <s v="BigFuelOilDE3"/>
    <x v="1"/>
    <x v="1"/>
    <s v="deNode"/>
    <n v="9"/>
    <s v="Producer1"/>
    <n v="321.5"/>
  </r>
  <r>
    <s v="BigLigniteDE1"/>
    <x v="5"/>
    <x v="1"/>
    <s v="deNode"/>
    <n v="14"/>
    <s v="Producer1"/>
    <n v="206.8"/>
  </r>
  <r>
    <s v="BigLigniteDE2"/>
    <x v="5"/>
    <x v="1"/>
    <s v="deNode"/>
    <n v="17"/>
    <s v="Producer1"/>
    <n v="307.10000000000002"/>
  </r>
  <r>
    <s v="Bleiloch"/>
    <x v="6"/>
    <x v="1"/>
    <s v="deNode"/>
    <n v="49"/>
    <s v="Producer1"/>
    <n v="79.8"/>
  </r>
  <r>
    <s v="BoA 2"/>
    <x v="5"/>
    <x v="1"/>
    <s v="deNode"/>
    <n v="14"/>
    <s v="Producer1"/>
    <n v="1050"/>
  </r>
  <r>
    <s v="BoA 3"/>
    <x v="5"/>
    <x v="1"/>
    <s v="deNode"/>
    <n v="33"/>
    <s v="Producer1"/>
    <n v="1050"/>
  </r>
  <r>
    <s v="Boxberg"/>
    <x v="5"/>
    <x v="1"/>
    <s v="deNode"/>
    <n v="10"/>
    <s v="Producer1"/>
    <n v="857"/>
  </r>
  <r>
    <s v="Boxberg2"/>
    <x v="5"/>
    <x v="1"/>
    <s v="deNode"/>
    <n v="38"/>
    <s v="Producer1"/>
    <n v="640"/>
  </r>
  <r>
    <s v="Boxberg3"/>
    <x v="5"/>
    <x v="1"/>
    <s v="deNode"/>
    <n v="32"/>
    <s v="Producer1"/>
    <n v="465"/>
  </r>
  <r>
    <s v="Boxberg4"/>
    <x v="5"/>
    <x v="1"/>
    <s v="deNode"/>
    <n v="35"/>
    <s v="Producer1"/>
    <n v="465"/>
  </r>
  <r>
    <s v="BP Werk Lingen"/>
    <x v="0"/>
    <x v="0"/>
    <s v="deNode"/>
    <n v="20"/>
    <s v="Producer1"/>
    <n v="66"/>
  </r>
  <r>
    <s v="Braunau-Simbach"/>
    <x v="6"/>
    <x v="1"/>
    <s v="deNode"/>
    <n v="23"/>
    <s v="Producer1"/>
    <n v="50"/>
  </r>
  <r>
    <s v="Braunkohlekraftwerk Lippendorf"/>
    <x v="5"/>
    <x v="1"/>
    <s v="deNode"/>
    <n v="39"/>
    <s v="Producer1"/>
    <n v="875"/>
  </r>
  <r>
    <s v="Brokdorf"/>
    <x v="7"/>
    <x v="1"/>
    <s v="deNode"/>
    <n v="33"/>
    <s v="Producer1"/>
    <n v="1410"/>
  </r>
  <r>
    <s v="Buschhaus"/>
    <x v="5"/>
    <x v="1"/>
    <s v="deNode"/>
    <n v="37"/>
    <s v="Producer1"/>
    <n v="352"/>
  </r>
  <r>
    <s v="Centrale Bergum (CB20)"/>
    <x v="4"/>
    <x v="0"/>
    <s v="nlNode"/>
    <n v="8"/>
    <s v="Producer1"/>
    <n v="72"/>
  </r>
  <r>
    <s v="Charlottenburg"/>
    <x v="0"/>
    <x v="0"/>
    <s v="deNode"/>
    <n v="23"/>
    <s v="Producer1"/>
    <n v="211"/>
  </r>
  <r>
    <s v="Cuno Heizkraftwerk Herdecke"/>
    <x v="4"/>
    <x v="0"/>
    <s v="deNode"/>
    <n v="11"/>
    <s v="Producer1"/>
    <n v="417"/>
  </r>
  <r>
    <s v="Dampfkraftwerk BGH - O1"/>
    <x v="4"/>
    <x v="0"/>
    <s v="deNode"/>
    <n v="9"/>
    <s v="Producer1"/>
    <n v="120"/>
  </r>
  <r>
    <s v="Dampfkraftwerk Marbach am Neckar"/>
    <x v="1"/>
    <x v="1"/>
    <s v="deNode"/>
    <n v="6"/>
    <s v="Producer1"/>
    <n v="262"/>
  </r>
  <r>
    <s v="Dampfkraftwerk Marbach am Neckar2"/>
    <x v="1"/>
    <x v="1"/>
    <s v="deNode"/>
    <n v="20"/>
    <s v="Producer1"/>
    <n v="85"/>
  </r>
  <r>
    <s v="Dormagen"/>
    <x v="4"/>
    <x v="0"/>
    <s v="deNode"/>
    <n v="29"/>
    <s v="Producer1"/>
    <n v="586.29999999999995"/>
  </r>
  <r>
    <s v="Dow Stade"/>
    <x v="4"/>
    <x v="0"/>
    <s v="deNode"/>
    <n v="26"/>
    <s v="Producer1"/>
    <n v="173"/>
  </r>
  <r>
    <s v="DT"/>
    <x v="3"/>
    <x v="1"/>
    <s v="deNode"/>
    <n v="6"/>
    <s v="Producer1"/>
    <n v="53.7"/>
  </r>
  <r>
    <s v="Duisburg Hamborn 4"/>
    <x v="1"/>
    <x v="1"/>
    <s v="deNode"/>
    <n v="27"/>
    <s v="Producer1"/>
    <n v="100"/>
  </r>
  <r>
    <s v="Duisburg Hamborn 5"/>
    <x v="1"/>
    <x v="1"/>
    <s v="deNode"/>
    <n v="26"/>
    <s v="Producer1"/>
    <n v="225"/>
  </r>
  <r>
    <s v="Duisburg Ruhrort 4"/>
    <x v="1"/>
    <x v="1"/>
    <s v="deNode"/>
    <n v="5"/>
    <s v="Producer1"/>
    <n v="165"/>
  </r>
  <r>
    <s v="Emden Gas"/>
    <x v="0"/>
    <x v="0"/>
    <s v="deNode"/>
    <n v="22"/>
    <s v="Producer1"/>
    <n v="380"/>
  </r>
  <r>
    <s v="Emsland"/>
    <x v="4"/>
    <x v="0"/>
    <s v="deNode"/>
    <n v="18"/>
    <s v="Producer1"/>
    <n v="887"/>
  </r>
  <r>
    <s v="Emsland2"/>
    <x v="0"/>
    <x v="0"/>
    <s v="deNode"/>
    <n v="27"/>
    <s v="Producer1"/>
    <n v="359"/>
  </r>
  <r>
    <s v="Emsland3"/>
    <x v="0"/>
    <x v="0"/>
    <s v="deNode"/>
    <n v="27"/>
    <s v="Producer1"/>
    <n v="359"/>
  </r>
  <r>
    <s v="Emsland4"/>
    <x v="4"/>
    <x v="0"/>
    <s v="deNode"/>
    <n v="24"/>
    <s v="Producer1"/>
    <n v="116"/>
  </r>
  <r>
    <s v="Emsland5"/>
    <x v="4"/>
    <x v="0"/>
    <s v="deNode"/>
    <n v="26"/>
    <s v="Producer1"/>
    <n v="116"/>
  </r>
  <r>
    <s v="Erzhausen"/>
    <x v="6"/>
    <x v="1"/>
    <s v="deNode"/>
    <n v="33"/>
    <s v="Producer1"/>
    <n v="220"/>
  </r>
  <r>
    <s v="Farge"/>
    <x v="2"/>
    <x v="1"/>
    <s v="deNode"/>
    <n v="35"/>
    <s v="Producer1"/>
    <n v="350"/>
  </r>
  <r>
    <s v="Franken 1"/>
    <x v="0"/>
    <x v="0"/>
    <s v="deNode"/>
    <n v="2"/>
    <s v="Producer1"/>
    <n v="440"/>
  </r>
  <r>
    <s v="Franken 12"/>
    <x v="0"/>
    <x v="0"/>
    <s v="deNode"/>
    <n v="19"/>
    <s v="Producer1"/>
    <n v="383"/>
  </r>
  <r>
    <s v="Frechen/Wachtberg"/>
    <x v="5"/>
    <x v="1"/>
    <s v="deNode"/>
    <n v="34"/>
    <s v="Producer1"/>
    <n v="118"/>
  </r>
  <r>
    <s v="Frimmersdorf"/>
    <x v="5"/>
    <x v="1"/>
    <s v="deNode"/>
    <n v="25"/>
    <s v="Producer1"/>
    <n v="284"/>
  </r>
  <r>
    <s v="Frimmersdorf2"/>
    <x v="5"/>
    <x v="1"/>
    <s v="deNode"/>
    <n v="13"/>
    <s v="Producer1"/>
    <n v="278"/>
  </r>
  <r>
    <s v="Gasblock"/>
    <x v="0"/>
    <x v="0"/>
    <s v="deNode"/>
    <n v="27"/>
    <s v="Producer1"/>
    <n v="293"/>
  </r>
  <r>
    <s v="Geesthacht"/>
    <x v="6"/>
    <x v="1"/>
    <s v="deNode"/>
    <n v="17"/>
    <s v="Producer1"/>
    <n v="119.1"/>
  </r>
  <r>
    <s v="Gemeinschaftskernkraftwerk Neckarwestheim II"/>
    <x v="7"/>
    <x v="1"/>
    <s v="deNode"/>
    <n v="23"/>
    <s v="Producer1"/>
    <n v="1310"/>
  </r>
  <r>
    <s v="Gemeinschaftskraftwerk Irsching "/>
    <x v="4"/>
    <x v="0"/>
    <s v="deNode"/>
    <n v="16"/>
    <s v="Producer1"/>
    <n v="846"/>
  </r>
  <r>
    <s v="Gemeinschaftskraftwerk Kiel"/>
    <x v="2"/>
    <x v="1"/>
    <s v="deNode"/>
    <n v="24"/>
    <s v="Producer1"/>
    <n v="323"/>
  </r>
  <r>
    <s v="Gersteinwerk"/>
    <x v="2"/>
    <x v="1"/>
    <s v="deNode"/>
    <n v="37"/>
    <s v="Producer1"/>
    <n v="607.5"/>
  </r>
  <r>
    <s v="Gersteinwerk2"/>
    <x v="0"/>
    <x v="0"/>
    <s v="deNode"/>
    <n v="5"/>
    <s v="Producer1"/>
    <n v="355"/>
  </r>
  <r>
    <s v="Gersteinwerk3"/>
    <x v="0"/>
    <x v="0"/>
    <s v="deNode"/>
    <n v="7"/>
    <s v="Producer1"/>
    <n v="355"/>
  </r>
  <r>
    <s v="Gersteinwerk4"/>
    <x v="0"/>
    <x v="0"/>
    <s v="deNode"/>
    <n v="27"/>
    <s v="Producer1"/>
    <n v="355"/>
  </r>
  <r>
    <s v="Gersteinwerk5"/>
    <x v="0"/>
    <x v="0"/>
    <s v="deNode"/>
    <n v="16"/>
    <s v="Producer1"/>
    <n v="112"/>
  </r>
  <r>
    <s v="Gersteinwerk6"/>
    <x v="0"/>
    <x v="0"/>
    <s v="deNode"/>
    <n v="15"/>
    <s v="Producer1"/>
    <n v="55"/>
  </r>
  <r>
    <s v="GKH"/>
    <x v="2"/>
    <x v="1"/>
    <s v="deNode"/>
    <n v="8"/>
    <s v="Producer1"/>
    <n v="136"/>
  </r>
  <r>
    <s v="GKH2"/>
    <x v="2"/>
    <x v="1"/>
    <s v="deNode"/>
    <n v="32"/>
    <s v="Producer1"/>
    <n v="136"/>
  </r>
  <r>
    <s v="GKL"/>
    <x v="4"/>
    <x v="0"/>
    <s v="deNode"/>
    <n v="18"/>
    <s v="Producer1"/>
    <n v="230"/>
  </r>
  <r>
    <s v="GKM "/>
    <x v="2"/>
    <x v="1"/>
    <s v="deNode"/>
    <n v="26"/>
    <s v="Producer1"/>
    <n v="843"/>
  </r>
  <r>
    <s v="GKM 2"/>
    <x v="2"/>
    <x v="1"/>
    <s v="deNode"/>
    <n v="29"/>
    <s v="Producer1"/>
    <n v="435"/>
  </r>
  <r>
    <s v="GKM 3"/>
    <x v="2"/>
    <x v="1"/>
    <s v="deNode"/>
    <n v="16"/>
    <s v="Producer1"/>
    <n v="425"/>
  </r>
  <r>
    <s v="GKM 4"/>
    <x v="2"/>
    <x v="1"/>
    <s v="deNode"/>
    <n v="10"/>
    <s v="Producer1"/>
    <n v="255"/>
  </r>
  <r>
    <s v="G-Kraftwerk"/>
    <x v="2"/>
    <x v="1"/>
    <s v="deNode"/>
    <n v="18"/>
    <s v="Producer1"/>
    <n v="103"/>
  </r>
  <r>
    <s v="Goldisthal"/>
    <x v="6"/>
    <x v="1"/>
    <s v="deNode"/>
    <n v="13"/>
    <s v="Producer1"/>
    <n v="1052"/>
  </r>
  <r>
    <s v="Grohnde"/>
    <x v="7"/>
    <x v="1"/>
    <s v="deNode"/>
    <n v="29"/>
    <s v="Producer1"/>
    <n v="1360"/>
  </r>
  <r>
    <s v="GT"/>
    <x v="1"/>
    <x v="1"/>
    <s v="deNode"/>
    <n v="8"/>
    <s v="Producer1"/>
    <n v="86.2"/>
  </r>
  <r>
    <s v="GT2"/>
    <x v="0"/>
    <x v="0"/>
    <s v="deNode"/>
    <n v="25"/>
    <s v="Producer1"/>
    <n v="66.7"/>
  </r>
  <r>
    <s v="GT3"/>
    <x v="0"/>
    <x v="0"/>
    <s v="deNode"/>
    <n v="21"/>
    <s v="Producer1"/>
    <n v="64.7"/>
  </r>
  <r>
    <s v="GTKW Darmstadt"/>
    <x v="4"/>
    <x v="0"/>
    <s v="deNode"/>
    <n v="15"/>
    <s v="Producer1"/>
    <n v="94.6"/>
  </r>
  <r>
    <s v="GuD"/>
    <x v="4"/>
    <x v="0"/>
    <s v="deNode"/>
    <n v="25"/>
    <s v="Producer1"/>
    <n v="100"/>
  </r>
  <r>
    <s v="GuD Anlage WVK"/>
    <x v="4"/>
    <x v="0"/>
    <s v="deNode"/>
    <n v="22"/>
    <s v="Producer1"/>
    <n v="60.1"/>
  </r>
  <r>
    <s v="GuD Bitterfeld"/>
    <x v="4"/>
    <x v="0"/>
    <s v="deNode"/>
    <n v="14"/>
    <s v="Producer1"/>
    <n v="106"/>
  </r>
  <r>
    <s v="GuD Marienehe"/>
    <x v="4"/>
    <x v="0"/>
    <s v="deNode"/>
    <n v="15"/>
    <s v="Producer1"/>
    <n v="108"/>
  </r>
  <r>
    <s v="GuD Schwarzheide"/>
    <x v="4"/>
    <x v="0"/>
    <s v="deNode"/>
    <n v="14"/>
    <s v="Producer1"/>
    <n v="122"/>
  </r>
  <r>
    <s v="GuD Tiefstack"/>
    <x v="4"/>
    <x v="0"/>
    <s v="deNode"/>
    <n v="12"/>
    <s v="Producer1"/>
    <n v="127"/>
  </r>
  <r>
    <s v="GuD-Anlage Rï¿½sselsheim"/>
    <x v="4"/>
    <x v="0"/>
    <s v="deNode"/>
    <n v="28"/>
    <s v="Producer1"/>
    <n v="112.1"/>
  </r>
  <r>
    <s v="GuD-HKW Neubrandenburg"/>
    <x v="4"/>
    <x v="0"/>
    <s v="deNode"/>
    <n v="19"/>
    <s v="Producer1"/>
    <n v="75"/>
  </r>
  <r>
    <s v="GuD-Ikw Staï¿½furt"/>
    <x v="4"/>
    <x v="0"/>
    <s v="deNode"/>
    <n v="4"/>
    <s v="Producer1"/>
    <n v="132"/>
  </r>
  <r>
    <s v="Happurg"/>
    <x v="6"/>
    <x v="1"/>
    <s v="deNode"/>
    <n v="24"/>
    <s v="Producer1"/>
    <n v="160"/>
  </r>
  <r>
    <s v="Heizkraftwerk"/>
    <x v="2"/>
    <x v="1"/>
    <s v="deNode"/>
    <n v="29"/>
    <s v="Producer1"/>
    <n v="211"/>
  </r>
  <r>
    <s v="Heizkraftwerk Altbach/Deizisau"/>
    <x v="2"/>
    <x v="1"/>
    <s v="deNode"/>
    <n v="5"/>
    <s v="Producer1"/>
    <n v="433"/>
  </r>
  <r>
    <s v="Heizkraftwerk Altbach/Deizisau2"/>
    <x v="2"/>
    <x v="1"/>
    <s v="deNode"/>
    <n v="34"/>
    <s v="Producer1"/>
    <n v="336"/>
  </r>
  <r>
    <s v="Heizkraftwerk Altbach/Deizisau3"/>
    <x v="0"/>
    <x v="0"/>
    <s v="deNode"/>
    <n v="15"/>
    <s v="Producer1"/>
    <n v="81"/>
  </r>
  <r>
    <s v="Heizkraftwerk Altbach/Deizisau4"/>
    <x v="0"/>
    <x v="0"/>
    <s v="deNode"/>
    <n v="15"/>
    <s v="Producer1"/>
    <n v="65"/>
  </r>
  <r>
    <s v="Heizkraftwerk Altbach/Deizisau5"/>
    <x v="0"/>
    <x v="0"/>
    <s v="deNode"/>
    <n v="19"/>
    <s v="Producer1"/>
    <n v="57"/>
  </r>
  <r>
    <s v="Heizkraftwerk Gera-Nord"/>
    <x v="0"/>
    <x v="0"/>
    <s v="deNode"/>
    <n v="9"/>
    <s v="Producer1"/>
    <n v="74"/>
  </r>
  <r>
    <s v="Heizkraftwerk Hafen"/>
    <x v="4"/>
    <x v="0"/>
    <s v="deNode"/>
    <n v="20"/>
    <s v="Producer1"/>
    <n v="100.2"/>
  </r>
  <r>
    <s v="Heizkraftwerk Hagen-Kabel"/>
    <x v="4"/>
    <x v="0"/>
    <s v="deNode"/>
    <n v="22"/>
    <s v="Producer1"/>
    <n v="230"/>
  </r>
  <r>
    <s v="Heizkraftwerk Heilbronn"/>
    <x v="2"/>
    <x v="1"/>
    <s v="deNode"/>
    <n v="14"/>
    <s v="Producer1"/>
    <n v="778"/>
  </r>
  <r>
    <s v="Heizkraftwerk Heilbronn2"/>
    <x v="2"/>
    <x v="1"/>
    <s v="deNode"/>
    <n v="23"/>
    <s v="Producer1"/>
    <n v="125"/>
  </r>
  <r>
    <s v="Heizkraftwerk Heilbronn3"/>
    <x v="2"/>
    <x v="1"/>
    <s v="deNode"/>
    <n v="4"/>
    <s v="Producer1"/>
    <n v="125"/>
  </r>
  <r>
    <s v="Heizkraftwerk Karlstraï¿½e2"/>
    <x v="0"/>
    <x v="0"/>
    <s v="deNode"/>
    <n v="1"/>
    <s v="Producer1"/>
    <n v="95"/>
  </r>
  <r>
    <s v="Heizkraftwerk Leipzig-Nord"/>
    <x v="4"/>
    <x v="0"/>
    <s v="deNode"/>
    <n v="24"/>
    <s v="Producer1"/>
    <n v="167"/>
  </r>
  <r>
    <s v="Heizkraftwerk Sindelfingen"/>
    <x v="0"/>
    <x v="0"/>
    <s v="deNode"/>
    <n v="21"/>
    <s v="Producer1"/>
    <n v="95"/>
  </r>
  <r>
    <s v="Heizkraftwerk3"/>
    <x v="4"/>
    <x v="0"/>
    <s v="deNode"/>
    <n v="19"/>
    <s v="Producer1"/>
    <n v="86"/>
  </r>
  <r>
    <s v="Heyden"/>
    <x v="2"/>
    <x v="1"/>
    <s v="deNode"/>
    <n v="32"/>
    <s v="Producer1"/>
    <n v="875"/>
  </r>
  <r>
    <s v="Hï¿½usern"/>
    <x v="6"/>
    <x v="1"/>
    <s v="deNode"/>
    <n v="43"/>
    <s v="Producer1"/>
    <n v="100"/>
  </r>
  <r>
    <s v="HKW Barmen"/>
    <x v="4"/>
    <x v="0"/>
    <s v="deNode"/>
    <n v="15"/>
    <s v="Producer1"/>
    <n v="82"/>
  </r>
  <r>
    <s v="HKW Chemnitz  Nord II3"/>
    <x v="0"/>
    <x v="0"/>
    <s v="deNode"/>
    <n v="7"/>
    <s v="Producer1"/>
    <n v="57.2"/>
  </r>
  <r>
    <s v="HKW Dresden-Nossener Brï¿½cke"/>
    <x v="4"/>
    <x v="0"/>
    <s v="deNode"/>
    <n v="18"/>
    <s v="Producer1"/>
    <n v="263"/>
  </r>
  <r>
    <s v="HKW Elberfeld "/>
    <x v="2"/>
    <x v="1"/>
    <s v="deNode"/>
    <n v="9"/>
    <s v="Producer1"/>
    <n v="85"/>
  </r>
  <r>
    <s v="HKW Eltmann"/>
    <x v="0"/>
    <x v="0"/>
    <s v="deNode"/>
    <n v="22"/>
    <s v="Producer1"/>
    <n v="57"/>
  </r>
  <r>
    <s v="HKW Erfurt-Ost"/>
    <x v="4"/>
    <x v="0"/>
    <s v="deNode"/>
    <n v="5"/>
    <s v="Producer1"/>
    <n v="76.5"/>
  </r>
  <r>
    <s v="HKW Halle Trotha"/>
    <x v="0"/>
    <x v="0"/>
    <s v="deNode"/>
    <n v="1"/>
    <s v="Producer1"/>
    <n v="97"/>
  </r>
  <r>
    <s v="HKW Halle Trotha2"/>
    <x v="4"/>
    <x v="0"/>
    <s v="deNode"/>
    <n v="10"/>
    <s v="Producer1"/>
    <n v="54"/>
  </r>
  <r>
    <s v="HKW I"/>
    <x v="2"/>
    <x v="1"/>
    <s v="deNode"/>
    <n v="8"/>
    <s v="Producer1"/>
    <n v="95"/>
  </r>
  <r>
    <s v="HKW III/B"/>
    <x v="4"/>
    <x v="0"/>
    <s v="deNode"/>
    <n v="26"/>
    <s v="Producer1"/>
    <n v="234"/>
  </r>
  <r>
    <s v="HKW Jena"/>
    <x v="4"/>
    <x v="0"/>
    <s v="deNode"/>
    <n v="7"/>
    <s v="Producer1"/>
    <n v="182"/>
  </r>
  <r>
    <s v="HKW Merkenich2"/>
    <x v="4"/>
    <x v="0"/>
    <s v="deNode"/>
    <n v="21"/>
    <s v="Producer1"/>
    <n v="108"/>
  </r>
  <r>
    <s v="HKW Niederrad"/>
    <x v="4"/>
    <x v="0"/>
    <s v="deNode"/>
    <n v="4"/>
    <s v="Producer1"/>
    <n v="70"/>
  </r>
  <r>
    <s v="HKW Niehl 2"/>
    <x v="4"/>
    <x v="0"/>
    <s v="deNode"/>
    <n v="8"/>
    <s v="Producer1"/>
    <n v="413"/>
  </r>
  <r>
    <s v="HKW Potsdam-Sï¿½d"/>
    <x v="0"/>
    <x v="0"/>
    <s v="deNode"/>
    <n v="20"/>
    <s v="Producer1"/>
    <n v="81.8"/>
  </r>
  <r>
    <s v="HKW Rï¿½merbrï¿½cke2"/>
    <x v="4"/>
    <x v="0"/>
    <s v="deNode"/>
    <n v="25"/>
    <s v="Producer1"/>
    <n v="75"/>
  </r>
  <r>
    <s v="HKW Sandreuth2"/>
    <x v="4"/>
    <x v="0"/>
    <s v="deNode"/>
    <n v="8"/>
    <s v="Producer1"/>
    <n v="75"/>
  </r>
  <r>
    <s v="HKW Sandreuth3"/>
    <x v="4"/>
    <x v="0"/>
    <s v="deNode"/>
    <n v="26"/>
    <s v="Producer1"/>
    <n v="75"/>
  </r>
  <r>
    <s v="HKW West"/>
    <x v="2"/>
    <x v="1"/>
    <s v="deNode"/>
    <n v="37"/>
    <s v="Producer1"/>
    <n v="138.5"/>
  </r>
  <r>
    <s v="HKW West2"/>
    <x v="2"/>
    <x v="1"/>
    <s v="deNode"/>
    <n v="3"/>
    <s v="Producer1"/>
    <n v="138.5"/>
  </r>
  <r>
    <s v="HKW West5"/>
    <x v="0"/>
    <x v="0"/>
    <s v="deNode"/>
    <n v="18"/>
    <s v="Producer1"/>
    <n v="99"/>
  </r>
  <r>
    <s v="HKW Wï¿½rth"/>
    <x v="0"/>
    <x v="0"/>
    <s v="deNode"/>
    <n v="23"/>
    <s v="Producer1"/>
    <n v="59"/>
  </r>
  <r>
    <s v="HKW3 UPM Schongau"/>
    <x v="0"/>
    <x v="0"/>
    <s v="deNode"/>
    <n v="29"/>
    <s v="Producer1"/>
    <n v="65"/>
  </r>
  <r>
    <s v="HKW-Mitte2"/>
    <x v="4"/>
    <x v="0"/>
    <s v="deNode"/>
    <n v="12"/>
    <s v="Producer1"/>
    <n v="74"/>
  </r>
  <r>
    <s v="Hohenwarte 1"/>
    <x v="6"/>
    <x v="1"/>
    <s v="deNode"/>
    <n v="22"/>
    <s v="Producer1"/>
    <n v="59.8"/>
  </r>
  <r>
    <s v="Hohenwarte 2"/>
    <x v="6"/>
    <x v="1"/>
    <s v="deNode"/>
    <n v="47"/>
    <s v="Producer1"/>
    <n v="317.8"/>
  </r>
  <r>
    <s v="Holthausen"/>
    <x v="0"/>
    <x v="0"/>
    <s v="deNode"/>
    <n v="11"/>
    <s v="Producer1"/>
    <n v="84"/>
  </r>
  <r>
    <s v="Huckingen"/>
    <x v="1"/>
    <x v="1"/>
    <s v="deNode"/>
    <n v="8"/>
    <s v="Producer1"/>
    <n v="303"/>
  </r>
  <r>
    <s v="Huckingen2"/>
    <x v="1"/>
    <x v="1"/>
    <s v="deNode"/>
    <n v="4"/>
    <s v="Producer1"/>
    <n v="303"/>
  </r>
  <r>
    <s v="Huntorf"/>
    <x v="0"/>
    <x v="0"/>
    <s v="deNode"/>
    <n v="1"/>
    <s v="Producer1"/>
    <n v="321"/>
  </r>
  <r>
    <s v="Ibbenbï¿½ren"/>
    <x v="2"/>
    <x v="1"/>
    <s v="deNode"/>
    <n v="36"/>
    <s v="Producer1"/>
    <n v="794"/>
  </r>
  <r>
    <s v="IKS PCK Schwedt"/>
    <x v="1"/>
    <x v="1"/>
    <s v="deNode"/>
    <n v="17"/>
    <s v="Producer1"/>
    <n v="106"/>
  </r>
  <r>
    <s v="IKS PCK Schwedt2"/>
    <x v="1"/>
    <x v="1"/>
    <s v="deNode"/>
    <n v="6"/>
    <s v="Producer1"/>
    <n v="106"/>
  </r>
  <r>
    <s v="Industriekraftwerk Bernburg (IKB)"/>
    <x v="4"/>
    <x v="0"/>
    <s v="deNode"/>
    <n v="10"/>
    <s v="Producer1"/>
    <n v="66"/>
  </r>
  <r>
    <s v="Ingolstadt"/>
    <x v="1"/>
    <x v="1"/>
    <s v="deNode"/>
    <n v="4"/>
    <s v="Producer1"/>
    <n v="386"/>
  </r>
  <r>
    <s v="Ingolstadt2"/>
    <x v="1"/>
    <x v="1"/>
    <s v="deNode"/>
    <n v="29"/>
    <s v="Producer1"/>
    <n v="386"/>
  </r>
  <r>
    <s v="Irsching"/>
    <x v="0"/>
    <x v="0"/>
    <s v="deNode"/>
    <n v="26"/>
    <s v="Producer1"/>
    <n v="415"/>
  </r>
  <r>
    <s v="Isar 2"/>
    <x v="7"/>
    <x v="1"/>
    <s v="deNode"/>
    <n v="38"/>
    <s v="Producer1"/>
    <n v="1410"/>
  </r>
  <r>
    <s v="Itzehoe"/>
    <x v="1"/>
    <x v="1"/>
    <s v="deNode"/>
    <n v="16"/>
    <s v="Producer1"/>
    <n v="88"/>
  </r>
  <r>
    <s v="Jochenstein"/>
    <x v="6"/>
    <x v="1"/>
    <s v="deNode"/>
    <n v="33"/>
    <s v="Producer1"/>
    <n v="66"/>
  </r>
  <r>
    <s v="Kachlet"/>
    <x v="6"/>
    <x v="1"/>
    <s v="deNode"/>
    <n v="45"/>
    <s v="Producer1"/>
    <n v="53.7"/>
  </r>
  <r>
    <s v="Kernkraft Gundremmingen "/>
    <x v="7"/>
    <x v="1"/>
    <s v="deNode"/>
    <n v="35"/>
    <s v="Producer1"/>
    <n v="1284"/>
  </r>
  <r>
    <s v="Kernkraft Gundremmingen2"/>
    <x v="7"/>
    <x v="1"/>
    <s v="deNode"/>
    <n v="36"/>
    <s v="Producer1"/>
    <n v="1288"/>
  </r>
  <r>
    <s v="Kernkraftwerk Emsland"/>
    <x v="7"/>
    <x v="1"/>
    <s v="deNode"/>
    <n v="33"/>
    <s v="Producer1"/>
    <n v="1336"/>
  </r>
  <r>
    <s v="Kernkraftwerk Philippsburg 2"/>
    <x v="7"/>
    <x v="1"/>
    <s v="deNode"/>
    <n v="31"/>
    <s v="Producer1"/>
    <n v="1402"/>
  </r>
  <r>
    <s v="Kirchmï¿½ser"/>
    <x v="4"/>
    <x v="0"/>
    <s v="deNode"/>
    <n v="24"/>
    <s v="Producer1"/>
    <n v="160"/>
  </r>
  <r>
    <s v="Klingenberg"/>
    <x v="5"/>
    <x v="1"/>
    <s v="deNode"/>
    <n v="22"/>
    <s v="Producer1"/>
    <n v="164"/>
  </r>
  <r>
    <s v="Knapsack Gas I"/>
    <x v="4"/>
    <x v="0"/>
    <s v="deNode"/>
    <n v="20"/>
    <s v="Producer1"/>
    <n v="800"/>
  </r>
  <r>
    <s v="Knapsack Gas II"/>
    <x v="4"/>
    <x v="0"/>
    <s v="deNode"/>
    <n v="18"/>
    <s v="Producer1"/>
    <n v="430"/>
  </r>
  <r>
    <s v="KNG Kraftwerk Rostock"/>
    <x v="2"/>
    <x v="1"/>
    <s v="deNode"/>
    <n v="34"/>
    <s v="Producer1"/>
    <n v="514"/>
  </r>
  <r>
    <s v="Koepchenwerk"/>
    <x v="6"/>
    <x v="1"/>
    <s v="deNode"/>
    <n v="40"/>
    <s v="Producer1"/>
    <n v="153"/>
  </r>
  <r>
    <s v="Kraftwerk Bexbach"/>
    <x v="2"/>
    <x v="1"/>
    <s v="deNode"/>
    <n v="8"/>
    <s v="Producer1"/>
    <n v="721"/>
  </r>
  <r>
    <s v="Kraftwerk Ensdorf"/>
    <x v="2"/>
    <x v="1"/>
    <s v="deNode"/>
    <n v="23"/>
    <s v="Producer1"/>
    <n v="283"/>
  </r>
  <r>
    <s v="Kraftwerk Ensdorf2"/>
    <x v="2"/>
    <x v="1"/>
    <s v="deNode"/>
    <n v="39"/>
    <s v="Producer1"/>
    <n v="106"/>
  </r>
  <r>
    <s v="Kraftwerk I"/>
    <x v="2"/>
    <x v="1"/>
    <s v="deNode"/>
    <n v="35"/>
    <s v="Producer1"/>
    <n v="120"/>
  </r>
  <r>
    <s v="Kraftwerk III"/>
    <x v="4"/>
    <x v="0"/>
    <s v="deNode"/>
    <n v="6"/>
    <s v="Producer1"/>
    <n v="77.599999999999994"/>
  </r>
  <r>
    <s v="Kraftwerk III2"/>
    <x v="4"/>
    <x v="0"/>
    <s v="deNode"/>
    <n v="26"/>
    <s v="Producer1"/>
    <n v="61.1"/>
  </r>
  <r>
    <s v="Kraftwerk IV"/>
    <x v="0"/>
    <x v="0"/>
    <s v="deNode"/>
    <n v="1"/>
    <s v="Producer1"/>
    <n v="60.6"/>
  </r>
  <r>
    <s v="Kraftwerk Mainz"/>
    <x v="4"/>
    <x v="0"/>
    <s v="deNode"/>
    <n v="14"/>
    <s v="Producer1"/>
    <n v="434.2"/>
  </r>
  <r>
    <s v="Kraftwerk Mainz2"/>
    <x v="0"/>
    <x v="0"/>
    <s v="deNode"/>
    <n v="16"/>
    <s v="Producer1"/>
    <n v="335"/>
  </r>
  <r>
    <s v="Kraftwerk Mitte"/>
    <x v="4"/>
    <x v="0"/>
    <s v="deNode"/>
    <n v="9"/>
    <s v="Producer1"/>
    <n v="490"/>
  </r>
  <r>
    <s v="Kraftwerk N 230"/>
    <x v="2"/>
    <x v="1"/>
    <s v="deNode"/>
    <n v="30"/>
    <s v="Producer1"/>
    <n v="110"/>
  </r>
  <r>
    <s v="Kraftwerk Plattling"/>
    <x v="4"/>
    <x v="0"/>
    <s v="deNode"/>
    <n v="16"/>
    <s v="Producer1"/>
    <n v="97.9"/>
  </r>
  <r>
    <s v="Kraftwerk Salzgitter"/>
    <x v="1"/>
    <x v="1"/>
    <s v="deNode"/>
    <n v="25"/>
    <s v="Producer1"/>
    <n v="97"/>
  </r>
  <r>
    <s v="Kraftwerk Salzgitter2"/>
    <x v="1"/>
    <x v="1"/>
    <s v="deNode"/>
    <n v="14"/>
    <s v="Producer1"/>
    <n v="97"/>
  </r>
  <r>
    <s v="Kraftwerk Sï¿½d"/>
    <x v="4"/>
    <x v="0"/>
    <s v="deNode"/>
    <n v="7"/>
    <s v="Producer1"/>
    <n v="390"/>
  </r>
  <r>
    <s v="Kraftwerk Waldshut"/>
    <x v="6"/>
    <x v="1"/>
    <s v="deNode"/>
    <n v="34"/>
    <s v="Producer1"/>
    <n v="150"/>
  </r>
  <r>
    <s v="Kraftwerk Walheim"/>
    <x v="1"/>
    <x v="1"/>
    <s v="deNode"/>
    <n v="3"/>
    <s v="Producer1"/>
    <n v="136"/>
  </r>
  <r>
    <s v="Kraftwerk Walheim2"/>
    <x v="2"/>
    <x v="1"/>
    <s v="deNode"/>
    <n v="30"/>
    <s v="Producer1"/>
    <n v="148"/>
  </r>
  <r>
    <s v="Kraftwerk Walheim3"/>
    <x v="2"/>
    <x v="1"/>
    <s v="deNode"/>
    <n v="25"/>
    <s v="Producer1"/>
    <n v="96"/>
  </r>
  <r>
    <s v="Kraftwerk Werdohl-Elverlingsen"/>
    <x v="1"/>
    <x v="1"/>
    <s v="deNode"/>
    <n v="14"/>
    <s v="Producer1"/>
    <n v="206"/>
  </r>
  <r>
    <s v="Kraftwerk Werdohl-Elverlingsen2"/>
    <x v="2"/>
    <x v="1"/>
    <s v="deNode"/>
    <n v="4"/>
    <s v="Producer1"/>
    <n v="310"/>
  </r>
  <r>
    <s v="Kraftwerk Wilhelmshaven"/>
    <x v="2"/>
    <x v="1"/>
    <s v="deNode"/>
    <n v="22"/>
    <s v="Producer1"/>
    <n v="731"/>
  </r>
  <r>
    <s v="Kraftwerksgruppe Pfreimd"/>
    <x v="6"/>
    <x v="1"/>
    <s v="deNode"/>
    <n v="17"/>
    <s v="Producer1"/>
    <n v="99"/>
  </r>
  <r>
    <s v="KW Hafen2"/>
    <x v="2"/>
    <x v="1"/>
    <s v="deNode"/>
    <n v="7"/>
    <s v="Producer1"/>
    <n v="300"/>
  </r>
  <r>
    <s v="KW Hafen3"/>
    <x v="2"/>
    <x v="1"/>
    <s v="deNode"/>
    <n v="33"/>
    <s v="Producer1"/>
    <n v="127"/>
  </r>
  <r>
    <s v="KW Hastedt"/>
    <x v="2"/>
    <x v="1"/>
    <s v="deNode"/>
    <n v="39"/>
    <s v="Producer1"/>
    <n v="119"/>
  </r>
  <r>
    <s v="KW Hastedt2"/>
    <x v="0"/>
    <x v="0"/>
    <s v="deNode"/>
    <n v="3"/>
    <s v="Producer1"/>
    <n v="155"/>
  </r>
  <r>
    <s v="KW Herne"/>
    <x v="2"/>
    <x v="1"/>
    <s v="deNode"/>
    <n v="6"/>
    <s v="Producer1"/>
    <n v="449"/>
  </r>
  <r>
    <s v="KW Herne2"/>
    <x v="2"/>
    <x v="1"/>
    <s v="deNode"/>
    <n v="8"/>
    <s v="Producer1"/>
    <n v="280"/>
  </r>
  <r>
    <s v="KW Jï¿½nschwalde"/>
    <x v="5"/>
    <x v="1"/>
    <s v="deNode"/>
    <n v="13"/>
    <s v="Producer1"/>
    <n v="465"/>
  </r>
  <r>
    <s v="KW Jï¿½nschwalde2"/>
    <x v="5"/>
    <x v="1"/>
    <s v="deNode"/>
    <n v="27"/>
    <s v="Producer1"/>
    <n v="465"/>
  </r>
  <r>
    <s v="KW Jï¿½nschwalde3"/>
    <x v="5"/>
    <x v="1"/>
    <s v="deNode"/>
    <n v="16"/>
    <s v="Producer1"/>
    <n v="465"/>
  </r>
  <r>
    <s v="KW Jï¿½nschwalde4"/>
    <x v="5"/>
    <x v="1"/>
    <s v="deNode"/>
    <n v="35"/>
    <s v="Producer1"/>
    <n v="465"/>
  </r>
  <r>
    <s v="KW Jï¿½nschwalde5"/>
    <x v="5"/>
    <x v="1"/>
    <s v="deNode"/>
    <n v="11"/>
    <s v="Producer1"/>
    <n v="465"/>
  </r>
  <r>
    <s v="KW Jï¿½nschwalde6"/>
    <x v="5"/>
    <x v="1"/>
    <s v="deNode"/>
    <n v="9"/>
    <s v="Producer1"/>
    <n v="465"/>
  </r>
  <r>
    <s v="KW Kirchlengern"/>
    <x v="4"/>
    <x v="0"/>
    <s v="deNode"/>
    <n v="20"/>
    <s v="Producer1"/>
    <n v="201.5"/>
  </r>
  <r>
    <s v="KW Lï¿½nen"/>
    <x v="2"/>
    <x v="1"/>
    <s v="deNode"/>
    <n v="26"/>
    <s v="Producer1"/>
    <n v="324"/>
  </r>
  <r>
    <s v="KW Lï¿½nen2"/>
    <x v="2"/>
    <x v="1"/>
    <s v="deNode"/>
    <n v="15"/>
    <s v="Producer1"/>
    <n v="149"/>
  </r>
  <r>
    <s v="KW Mittelsbï¿½ren"/>
    <x v="1"/>
    <x v="1"/>
    <s v="deNode"/>
    <n v="9"/>
    <s v="Producer1"/>
    <n v="160"/>
  </r>
  <r>
    <s v="KW Mittelsbï¿½ren2"/>
    <x v="1"/>
    <x v="1"/>
    <s v="deNode"/>
    <n v="13"/>
    <s v="Producer1"/>
    <n v="88"/>
  </r>
  <r>
    <s v="KW Voerde"/>
    <x v="2"/>
    <x v="1"/>
    <s v="deNode"/>
    <n v="30"/>
    <s v="Producer1"/>
    <n v="695"/>
  </r>
  <r>
    <s v="KW Voerde2"/>
    <x v="2"/>
    <x v="1"/>
    <s v="deNode"/>
    <n v="22"/>
    <s v="Producer1"/>
    <n v="695"/>
  </r>
  <r>
    <s v="KW Walsum"/>
    <x v="2"/>
    <x v="1"/>
    <s v="deNode"/>
    <n v="4"/>
    <s v="Producer1"/>
    <n v="725"/>
  </r>
  <r>
    <s v="KW Walsum2"/>
    <x v="2"/>
    <x v="1"/>
    <s v="deNode"/>
    <n v="27"/>
    <s v="Producer1"/>
    <n v="370"/>
  </r>
  <r>
    <s v="KW West"/>
    <x v="2"/>
    <x v="1"/>
    <s v="deNode"/>
    <n v="11"/>
    <s v="Producer1"/>
    <n v="322"/>
  </r>
  <r>
    <s v="KW West2"/>
    <x v="2"/>
    <x v="1"/>
    <s v="deNode"/>
    <n v="25"/>
    <s v="Producer1"/>
    <n v="318"/>
  </r>
  <r>
    <s v="KWH"/>
    <x v="0"/>
    <x v="0"/>
    <s v="deNode"/>
    <n v="20"/>
    <s v="Producer1"/>
    <n v="102"/>
  </r>
  <r>
    <s v="KWM"/>
    <x v="2"/>
    <x v="1"/>
    <s v="deNode"/>
    <n v="6"/>
    <s v="Producer1"/>
    <n v="690"/>
  </r>
  <r>
    <s v="Landesbergen Gas"/>
    <x v="0"/>
    <x v="0"/>
    <s v="deNode"/>
    <n v="27"/>
    <s v="Producer1"/>
    <n v="500"/>
  </r>
  <r>
    <s v="Lichterfelde"/>
    <x v="0"/>
    <x v="0"/>
    <s v="deNode"/>
    <n v="11"/>
    <s v="Producer1"/>
    <n v="144"/>
  </r>
  <r>
    <s v="Lichterfelde2"/>
    <x v="0"/>
    <x v="0"/>
    <s v="deNode"/>
    <n v="1"/>
    <s v="Producer1"/>
    <n v="144"/>
  </r>
  <r>
    <s v="Lichterfelde3"/>
    <x v="0"/>
    <x v="0"/>
    <s v="deNode"/>
    <n v="9"/>
    <s v="Producer1"/>
    <n v="144"/>
  </r>
  <r>
    <s v="Lippendorf"/>
    <x v="5"/>
    <x v="1"/>
    <s v="deNode"/>
    <n v="37"/>
    <s v="Producer1"/>
    <n v="875"/>
  </r>
  <r>
    <s v="Markersbach"/>
    <x v="6"/>
    <x v="1"/>
    <s v="deNode"/>
    <n v="18"/>
    <s v="Producer1"/>
    <n v="1045.2"/>
  </r>
  <r>
    <s v="Mï¿½llkraftwerk Schwandorf"/>
    <x v="3"/>
    <x v="1"/>
    <s v="deNode"/>
    <n v="17"/>
    <s v="Producer1"/>
    <n v="54"/>
  </r>
  <r>
    <s v="Mitte"/>
    <x v="4"/>
    <x v="0"/>
    <s v="deNode"/>
    <n v="11"/>
    <s v="Producer1"/>
    <n v="444"/>
  </r>
  <r>
    <s v="Moabit2"/>
    <x v="2"/>
    <x v="1"/>
    <s v="deNode"/>
    <n v="38"/>
    <s v="Producer1"/>
    <n v="89"/>
  </r>
  <r>
    <s v="Modellkraftwerk"/>
    <x v="2"/>
    <x v="1"/>
    <s v="deNode"/>
    <n v="22"/>
    <s v="Producer1"/>
    <n v="179"/>
  </r>
  <r>
    <s v="Moorburg A"/>
    <x v="2"/>
    <x v="1"/>
    <s v="deNode"/>
    <n v="4"/>
    <s v="Producer1"/>
    <n v="774"/>
  </r>
  <r>
    <s v="Moorburg B"/>
    <x v="2"/>
    <x v="1"/>
    <s v="deNode"/>
    <n v="22"/>
    <s v="Producer1"/>
    <n v="766"/>
  </r>
  <r>
    <s v="Neurath"/>
    <x v="5"/>
    <x v="1"/>
    <s v="deNode"/>
    <n v="19"/>
    <s v="Producer1"/>
    <n v="607"/>
  </r>
  <r>
    <s v="Neurath2"/>
    <x v="5"/>
    <x v="1"/>
    <s v="deNode"/>
    <n v="35"/>
    <s v="Producer1"/>
    <n v="604"/>
  </r>
  <r>
    <s v="Neurath3"/>
    <x v="5"/>
    <x v="1"/>
    <s v="deNode"/>
    <n v="13"/>
    <s v="Producer1"/>
    <n v="292"/>
  </r>
  <r>
    <s v="Neurath4"/>
    <x v="5"/>
    <x v="1"/>
    <s v="deNode"/>
    <n v="26"/>
    <s v="Producer1"/>
    <n v="288"/>
  </r>
  <r>
    <s v="Neurath5"/>
    <x v="5"/>
    <x v="1"/>
    <s v="deNode"/>
    <n v="37"/>
    <s v="Producer1"/>
    <n v="277"/>
  </r>
  <r>
    <s v="Niederauï¿½em"/>
    <x v="5"/>
    <x v="1"/>
    <s v="deNode"/>
    <n v="3"/>
    <s v="Producer1"/>
    <n v="944"/>
  </r>
  <r>
    <s v="Niederauï¿½em2"/>
    <x v="5"/>
    <x v="1"/>
    <s v="deNode"/>
    <n v="38"/>
    <s v="Producer1"/>
    <n v="653"/>
  </r>
  <r>
    <s v="Niederauï¿½em3"/>
    <x v="5"/>
    <x v="1"/>
    <s v="deNode"/>
    <n v="12"/>
    <s v="Producer1"/>
    <n v="648"/>
  </r>
  <r>
    <s v="Niederauï¿½em4"/>
    <x v="5"/>
    <x v="1"/>
    <s v="deNode"/>
    <n v="39"/>
    <s v="Producer1"/>
    <n v="299"/>
  </r>
  <r>
    <s v="Niederauï¿½em5"/>
    <x v="5"/>
    <x v="1"/>
    <s v="deNode"/>
    <n v="19"/>
    <s v="Producer1"/>
    <n v="297"/>
  </r>
  <r>
    <s v="Niederauï¿½em6"/>
    <x v="5"/>
    <x v="1"/>
    <s v="deNode"/>
    <n v="5"/>
    <s v="Producer1"/>
    <n v="295"/>
  </r>
  <r>
    <s v="Niederauï¿½em7"/>
    <x v="5"/>
    <x v="1"/>
    <s v="deNode"/>
    <n v="4"/>
    <s v="Producer1"/>
    <n v="294"/>
  </r>
  <r>
    <s v="Niederauï¿½em8"/>
    <x v="5"/>
    <x v="1"/>
    <s v="deNode"/>
    <n v="31"/>
    <s v="Producer1"/>
    <n v="125"/>
  </r>
  <r>
    <s v="Niederauï¿½em9"/>
    <x v="5"/>
    <x v="1"/>
    <s v="deNode"/>
    <n v="22"/>
    <s v="Producer1"/>
    <n v="125"/>
  </r>
  <r>
    <s v="Nord 2"/>
    <x v="2"/>
    <x v="1"/>
    <s v="deNode"/>
    <n v="30"/>
    <s v="Producer1"/>
    <n v="332.7"/>
  </r>
  <r>
    <s v="Obernburg"/>
    <x v="4"/>
    <x v="0"/>
    <s v="deNode"/>
    <n v="4"/>
    <s v="Producer1"/>
    <n v="64"/>
  </r>
  <r>
    <s v="OffshoreDE1"/>
    <x v="8"/>
    <x v="1"/>
    <s v="deNode"/>
    <n v="4"/>
    <s v="Producer1"/>
    <n v="500"/>
  </r>
  <r>
    <s v="OffshoreDE2"/>
    <x v="8"/>
    <x v="1"/>
    <s v="deNode"/>
    <n v="4"/>
    <s v="Producer1"/>
    <n v="500"/>
  </r>
  <r>
    <s v="OffshoreDE3"/>
    <x v="8"/>
    <x v="1"/>
    <s v="deNode"/>
    <n v="2"/>
    <s v="Producer1"/>
    <n v="500"/>
  </r>
  <r>
    <s v="OffshoreDE4"/>
    <x v="8"/>
    <x v="1"/>
    <s v="deNode"/>
    <n v="6"/>
    <s v="Producer1"/>
    <n v="500"/>
  </r>
  <r>
    <s v="OffshoreDE5"/>
    <x v="8"/>
    <x v="1"/>
    <s v="deNode"/>
    <n v="4"/>
    <s v="Producer1"/>
    <n v="500"/>
  </r>
  <r>
    <s v="OffshoreDE6"/>
    <x v="8"/>
    <x v="1"/>
    <s v="deNode"/>
    <n v="6"/>
    <s v="Producer1"/>
    <n v="500"/>
  </r>
  <r>
    <s v="OnshoreDE1"/>
    <x v="9"/>
    <x v="1"/>
    <s v="deNode"/>
    <n v="12"/>
    <s v="Producer1"/>
    <n v="1815"/>
  </r>
  <r>
    <s v="OnshoreDE10"/>
    <x v="9"/>
    <x v="1"/>
    <s v="deNode"/>
    <n v="6"/>
    <s v="Producer1"/>
    <n v="1815"/>
  </r>
  <r>
    <s v="OnshoreDE11"/>
    <x v="9"/>
    <x v="1"/>
    <s v="deNode"/>
    <n v="9"/>
    <s v="Producer1"/>
    <n v="1815"/>
  </r>
  <r>
    <s v="OnshoreDE12"/>
    <x v="9"/>
    <x v="1"/>
    <s v="deNode"/>
    <n v="9"/>
    <s v="Producer1"/>
    <n v="1815"/>
  </r>
  <r>
    <s v="OnshoreDE13"/>
    <x v="9"/>
    <x v="1"/>
    <s v="deNode"/>
    <n v="1"/>
    <s v="Producer1"/>
    <n v="1815"/>
  </r>
  <r>
    <s v="OnshoreDE14"/>
    <x v="9"/>
    <x v="1"/>
    <s v="deNode"/>
    <n v="7"/>
    <s v="Producer1"/>
    <n v="1815"/>
  </r>
  <r>
    <s v="OnshoreDE15"/>
    <x v="9"/>
    <x v="1"/>
    <s v="deNode"/>
    <n v="3"/>
    <s v="Producer1"/>
    <n v="1815"/>
  </r>
  <r>
    <s v="OnshoreDE16"/>
    <x v="9"/>
    <x v="1"/>
    <s v="deNode"/>
    <n v="3"/>
    <s v="Producer1"/>
    <n v="1815"/>
  </r>
  <r>
    <s v="OnshoreDE17"/>
    <x v="9"/>
    <x v="1"/>
    <s v="deNode"/>
    <n v="12"/>
    <s v="Producer1"/>
    <n v="1815"/>
  </r>
  <r>
    <s v="OnshoreDE18"/>
    <x v="9"/>
    <x v="1"/>
    <s v="deNode"/>
    <n v="10"/>
    <s v="Producer1"/>
    <n v="1815"/>
  </r>
  <r>
    <s v="OnshoreDE19"/>
    <x v="9"/>
    <x v="1"/>
    <s v="deNode"/>
    <n v="11"/>
    <s v="Producer1"/>
    <n v="1815"/>
  </r>
  <r>
    <s v="OnshoreDE2"/>
    <x v="9"/>
    <x v="1"/>
    <s v="deNode"/>
    <n v="2"/>
    <s v="Producer1"/>
    <n v="1815"/>
  </r>
  <r>
    <s v="OnshoreDE20"/>
    <x v="9"/>
    <x v="1"/>
    <s v="deNode"/>
    <n v="8"/>
    <s v="Producer1"/>
    <n v="1815"/>
  </r>
  <r>
    <s v="OnshoreDE21"/>
    <x v="9"/>
    <x v="1"/>
    <s v="deNode"/>
    <n v="11"/>
    <s v="Producer1"/>
    <n v="1000"/>
  </r>
  <r>
    <s v="OnshoreDE22"/>
    <x v="9"/>
    <x v="1"/>
    <s v="deNode"/>
    <n v="13"/>
    <s v="Producer1"/>
    <n v="1000"/>
  </r>
  <r>
    <s v="OnshoreDE23"/>
    <x v="9"/>
    <x v="1"/>
    <s v="deNode"/>
    <n v="15"/>
    <s v="Producer1"/>
    <n v="1000"/>
  </r>
  <r>
    <s v="OnshoreDE24"/>
    <x v="9"/>
    <x v="1"/>
    <s v="deNode"/>
    <n v="9"/>
    <s v="Producer1"/>
    <n v="1000"/>
  </r>
  <r>
    <s v="OnshoreDE25"/>
    <x v="9"/>
    <x v="1"/>
    <s v="deNode"/>
    <n v="7"/>
    <s v="Producer1"/>
    <n v="1000"/>
  </r>
  <r>
    <s v="OnshoreDE3"/>
    <x v="9"/>
    <x v="1"/>
    <s v="deNode"/>
    <n v="3"/>
    <s v="Producer1"/>
    <n v="1815"/>
  </r>
  <r>
    <s v="OnshoreDE4"/>
    <x v="9"/>
    <x v="1"/>
    <s v="deNode"/>
    <n v="2"/>
    <s v="Producer1"/>
    <n v="1815"/>
  </r>
  <r>
    <s v="OnshoreDE5"/>
    <x v="9"/>
    <x v="1"/>
    <s v="deNode"/>
    <n v="6"/>
    <s v="Producer1"/>
    <n v="1815"/>
  </r>
  <r>
    <s v="OnshoreDE6"/>
    <x v="9"/>
    <x v="1"/>
    <s v="deNode"/>
    <n v="12"/>
    <s v="Producer1"/>
    <n v="1815"/>
  </r>
  <r>
    <s v="OnshoreDE7"/>
    <x v="9"/>
    <x v="1"/>
    <s v="deNode"/>
    <n v="5"/>
    <s v="Producer1"/>
    <n v="1815"/>
  </r>
  <r>
    <s v="OnshoreDE8"/>
    <x v="9"/>
    <x v="1"/>
    <s v="deNode"/>
    <n v="9"/>
    <s v="Producer1"/>
    <n v="1815"/>
  </r>
  <r>
    <s v="OnshoreDE9"/>
    <x v="9"/>
    <x v="1"/>
    <s v="deNode"/>
    <n v="8"/>
    <s v="Producer1"/>
    <n v="1815"/>
  </r>
  <r>
    <s v="PKV Kraftwerk2"/>
    <x v="0"/>
    <x v="0"/>
    <s v="deNode"/>
    <n v="27"/>
    <s v="Producer1"/>
    <n v="58.1"/>
  </r>
  <r>
    <s v="PSW Langenprozelten"/>
    <x v="6"/>
    <x v="1"/>
    <s v="deNode"/>
    <n v="26"/>
    <s v="Producer1"/>
    <n v="164"/>
  </r>
  <r>
    <s v="PSW Vianden"/>
    <x v="6"/>
    <x v="1"/>
    <s v="deNode"/>
    <n v="44"/>
    <s v="Producer1"/>
    <n v="196"/>
  </r>
  <r>
    <s v="PSW Vianden10"/>
    <x v="6"/>
    <x v="1"/>
    <s v="deNode"/>
    <n v="12"/>
    <s v="Producer1"/>
    <n v="100"/>
  </r>
  <r>
    <s v="PSW Vianden11"/>
    <x v="6"/>
    <x v="1"/>
    <s v="deNode"/>
    <n v="36"/>
    <s v="Producer1"/>
    <n v="100"/>
  </r>
  <r>
    <s v="PSW Vianden2"/>
    <x v="6"/>
    <x v="1"/>
    <s v="deNode"/>
    <n v="35"/>
    <s v="Producer1"/>
    <n v="195"/>
  </r>
  <r>
    <s v="PSW Vianden3"/>
    <x v="6"/>
    <x v="1"/>
    <s v="deNode"/>
    <n v="13"/>
    <s v="Producer1"/>
    <n v="100"/>
  </r>
  <r>
    <s v="PSW Vianden4"/>
    <x v="6"/>
    <x v="1"/>
    <s v="deNode"/>
    <n v="28"/>
    <s v="Producer1"/>
    <n v="100"/>
  </r>
  <r>
    <s v="PSW Vianden5"/>
    <x v="6"/>
    <x v="1"/>
    <s v="deNode"/>
    <n v="42"/>
    <s v="Producer1"/>
    <n v="100"/>
  </r>
  <r>
    <s v="PSW Vianden6"/>
    <x v="6"/>
    <x v="1"/>
    <s v="deNode"/>
    <n v="14"/>
    <s v="Producer1"/>
    <n v="100"/>
  </r>
  <r>
    <s v="PSW Vianden7"/>
    <x v="6"/>
    <x v="1"/>
    <s v="deNode"/>
    <n v="34"/>
    <s v="Producer1"/>
    <n v="100"/>
  </r>
  <r>
    <s v="PSW Vianden8"/>
    <x v="6"/>
    <x v="1"/>
    <s v="deNode"/>
    <n v="24"/>
    <s v="Producer1"/>
    <n v="100"/>
  </r>
  <r>
    <s v="PSW Vianden9"/>
    <x v="6"/>
    <x v="1"/>
    <s v="deNode"/>
    <n v="30"/>
    <s v="Producer1"/>
    <n v="100"/>
  </r>
  <r>
    <s v="Pumpspeicherkraftwerk Glems"/>
    <x v="6"/>
    <x v="1"/>
    <s v="deNode"/>
    <n v="42"/>
    <s v="Producer1"/>
    <n v="90"/>
  </r>
  <r>
    <s v="Pumpspeicherwerk Rï¿½nkhausen"/>
    <x v="6"/>
    <x v="1"/>
    <s v="deNode"/>
    <n v="13"/>
    <s v="Producer1"/>
    <n v="138"/>
  </r>
  <r>
    <s v="RADAG"/>
    <x v="6"/>
    <x v="1"/>
    <s v="deNode"/>
    <n v="20"/>
    <s v="Producer1"/>
    <n v="79.5"/>
  </r>
  <r>
    <s v="Raffineriekraftwerk"/>
    <x v="1"/>
    <x v="1"/>
    <s v="deNode"/>
    <n v="22"/>
    <s v="Producer1"/>
    <n v="92.5"/>
  </r>
  <r>
    <s v="Raffineriekraftwerk Kï¿½ln Godorf"/>
    <x v="1"/>
    <x v="1"/>
    <s v="deNode"/>
    <n v="29"/>
    <s v="Producer1"/>
    <n v="80"/>
  </r>
  <r>
    <s v="Reuter West"/>
    <x v="2"/>
    <x v="1"/>
    <s v="deNode"/>
    <n v="8"/>
    <s v="Producer1"/>
    <n v="282"/>
  </r>
  <r>
    <s v="Reuter West2"/>
    <x v="2"/>
    <x v="1"/>
    <s v="deNode"/>
    <n v="16"/>
    <s v="Producer1"/>
    <n v="282"/>
  </r>
  <r>
    <s v="Reuter2"/>
    <x v="2"/>
    <x v="1"/>
    <s v="deNode"/>
    <n v="5"/>
    <s v="Producer1"/>
    <n v="124"/>
  </r>
  <r>
    <s v="Rheinhafen-Dampfkraftwerk"/>
    <x v="2"/>
    <x v="1"/>
    <s v="deNode"/>
    <n v="32"/>
    <s v="Producer1"/>
    <n v="842"/>
  </r>
  <r>
    <s v="Rheinhafen-Dampfkraftwerk2"/>
    <x v="2"/>
    <x v="1"/>
    <s v="deNode"/>
    <n v="32"/>
    <s v="Producer1"/>
    <n v="505"/>
  </r>
  <r>
    <s v="Rheinhafen-Dampfkraftwerk3"/>
    <x v="4"/>
    <x v="0"/>
    <s v="deNode"/>
    <n v="17"/>
    <s v="Producer1"/>
    <n v="353"/>
  </r>
  <r>
    <s v="Rheinkraftwerk Iffezheim"/>
    <x v="6"/>
    <x v="1"/>
    <s v="deNode"/>
    <n v="11"/>
    <s v="Producer1"/>
    <n v="146"/>
  </r>
  <r>
    <s v="Schkopau"/>
    <x v="5"/>
    <x v="1"/>
    <s v="deNode"/>
    <n v="12"/>
    <s v="Producer1"/>
    <n v="450"/>
  </r>
  <r>
    <s v="Schkopau2"/>
    <x v="5"/>
    <x v="1"/>
    <s v="deNode"/>
    <n v="18"/>
    <s v="Producer1"/>
    <n v="450"/>
  </r>
  <r>
    <s v="Scholven"/>
    <x v="2"/>
    <x v="1"/>
    <s v="deNode"/>
    <n v="8"/>
    <s v="Producer1"/>
    <n v="345"/>
  </r>
  <r>
    <s v="Scholven2"/>
    <x v="2"/>
    <x v="1"/>
    <s v="deNode"/>
    <n v="29"/>
    <s v="Producer1"/>
    <n v="345"/>
  </r>
  <r>
    <s v="Schwarze Pumpe"/>
    <x v="5"/>
    <x v="1"/>
    <s v="deNode"/>
    <n v="37"/>
    <s v="Producer1"/>
    <n v="750"/>
  </r>
  <r>
    <s v="Schwarze Pumpe2"/>
    <x v="5"/>
    <x v="1"/>
    <s v="deNode"/>
    <n v="39"/>
    <s v="Producer1"/>
    <n v="750"/>
  </r>
  <r>
    <s v="Sï¿½ckingen"/>
    <x v="6"/>
    <x v="1"/>
    <s v="deNode"/>
    <n v="8"/>
    <s v="Producer1"/>
    <n v="360"/>
  </r>
  <r>
    <s v="Sï¿½d DT1"/>
    <x v="4"/>
    <x v="0"/>
    <s v="deNode"/>
    <n v="13"/>
    <s v="Producer1"/>
    <n v="79.7"/>
  </r>
  <r>
    <s v="Sï¿½d DT60"/>
    <x v="4"/>
    <x v="0"/>
    <s v="deNode"/>
    <n v="20"/>
    <s v="Producer1"/>
    <n v="127.6"/>
  </r>
  <r>
    <s v="Sï¿½d GT 61"/>
    <x v="4"/>
    <x v="0"/>
    <s v="deNode"/>
    <n v="15"/>
    <s v="Producer1"/>
    <n v="124.9"/>
  </r>
  <r>
    <s v="Sï¿½d GT 62"/>
    <x v="4"/>
    <x v="0"/>
    <s v="deNode"/>
    <n v="5"/>
    <s v="Producer1"/>
    <n v="123.9"/>
  </r>
  <r>
    <s v="Sï¿½d GT2"/>
    <x v="4"/>
    <x v="0"/>
    <s v="deNode"/>
    <n v="23"/>
    <s v="Producer1"/>
    <n v="97.9"/>
  </r>
  <r>
    <s v="Sï¿½d GT3"/>
    <x v="4"/>
    <x v="0"/>
    <s v="deNode"/>
    <n v="14"/>
    <s v="Producer1"/>
    <n v="97.9"/>
  </r>
  <r>
    <s v="SmallBiomassDE"/>
    <x v="3"/>
    <x v="1"/>
    <s v="deNode"/>
    <n v="15"/>
    <s v="Producer1"/>
    <n v="378"/>
  </r>
  <r>
    <s v="SmallBiomassDE2"/>
    <x v="3"/>
    <x v="1"/>
    <s v="deNode"/>
    <n v="14"/>
    <s v="Producer1"/>
    <n v="95.4"/>
  </r>
  <r>
    <s v="SmallCoalDE"/>
    <x v="2"/>
    <x v="1"/>
    <s v="deNode"/>
    <n v="17"/>
    <s v="Producer1"/>
    <n v="90"/>
  </r>
  <r>
    <s v="SmallFuelOilDE1"/>
    <x v="1"/>
    <x v="1"/>
    <s v="deNode"/>
    <n v="15"/>
    <s v="Producer1"/>
    <n v="91"/>
  </r>
  <r>
    <s v="SmallFuelOilDE2"/>
    <x v="1"/>
    <x v="1"/>
    <s v="deNode"/>
    <n v="4"/>
    <s v="Producer1"/>
    <n v="390.5"/>
  </r>
  <r>
    <s v="SmallFuelOilDE3"/>
    <x v="1"/>
    <x v="1"/>
    <s v="deNode"/>
    <n v="24"/>
    <s v="Producer1"/>
    <n v="334.2"/>
  </r>
  <r>
    <s v="SmallHydroDE"/>
    <x v="6"/>
    <x v="1"/>
    <s v="deNode"/>
    <n v="24"/>
    <s v="Producer1"/>
    <n v="94.7"/>
  </r>
  <r>
    <s v="SmallOCGTde1"/>
    <x v="0"/>
    <x v="0"/>
    <s v="deNode"/>
    <n v="14"/>
    <s v="Producer1"/>
    <n v="96"/>
  </r>
  <r>
    <s v="SmallOCGTde2"/>
    <x v="0"/>
    <x v="0"/>
    <s v="deNode"/>
    <n v="14"/>
    <s v="Producer1"/>
    <n v="96"/>
  </r>
  <r>
    <s v="SmallOCGTde3"/>
    <x v="0"/>
    <x v="0"/>
    <s v="deNode"/>
    <n v="10"/>
    <s v="Producer1"/>
    <n v="100"/>
  </r>
  <r>
    <s v="SmallOCGTde4"/>
    <x v="0"/>
    <x v="0"/>
    <s v="deNode"/>
    <n v="12"/>
    <s v="Producer1"/>
    <n v="100"/>
  </r>
  <r>
    <s v="SmallOCGTde5"/>
    <x v="0"/>
    <x v="0"/>
    <s v="deNode"/>
    <n v="14"/>
    <s v="Producer1"/>
    <n v="100"/>
  </r>
  <r>
    <s v="SmallOCGTde6"/>
    <x v="0"/>
    <x v="0"/>
    <s v="deNode"/>
    <n v="16"/>
    <s v="Producer1"/>
    <n v="100"/>
  </r>
  <r>
    <s v="SmallOCGTde7"/>
    <x v="0"/>
    <x v="0"/>
    <s v="deNode"/>
    <n v="18"/>
    <s v="Producer1"/>
    <n v="100"/>
  </r>
  <r>
    <s v="SolarDE1"/>
    <x v="10"/>
    <x v="1"/>
    <s v="deNode"/>
    <n v="13"/>
    <s v="Producer1"/>
    <n v="1961"/>
  </r>
  <r>
    <s v="SolarDE10"/>
    <x v="10"/>
    <x v="1"/>
    <s v="deNode"/>
    <n v="10"/>
    <s v="Producer1"/>
    <n v="1961"/>
  </r>
  <r>
    <s v="SolarDE11"/>
    <x v="10"/>
    <x v="1"/>
    <s v="deNode"/>
    <n v="1"/>
    <s v="Producer1"/>
    <n v="1961"/>
  </r>
  <r>
    <s v="SolarDE12"/>
    <x v="10"/>
    <x v="1"/>
    <s v="deNode"/>
    <n v="9"/>
    <s v="Producer1"/>
    <n v="1961"/>
  </r>
  <r>
    <s v="SolarDE13"/>
    <x v="10"/>
    <x v="1"/>
    <s v="deNode"/>
    <n v="5"/>
    <s v="Producer1"/>
    <n v="1961"/>
  </r>
  <r>
    <s v="SolarDE14"/>
    <x v="10"/>
    <x v="1"/>
    <s v="deNode"/>
    <n v="2"/>
    <s v="Producer1"/>
    <n v="1961"/>
  </r>
  <r>
    <s v="SolarDE15"/>
    <x v="10"/>
    <x v="1"/>
    <s v="deNode"/>
    <n v="12"/>
    <s v="Producer1"/>
    <n v="1961"/>
  </r>
  <r>
    <s v="SolarDE16"/>
    <x v="10"/>
    <x v="1"/>
    <s v="deNode"/>
    <n v="10"/>
    <s v="Producer1"/>
    <n v="1961"/>
  </r>
  <r>
    <s v="SolarDE17"/>
    <x v="10"/>
    <x v="1"/>
    <s v="deNode"/>
    <n v="7"/>
    <s v="Producer1"/>
    <n v="1961"/>
  </r>
  <r>
    <s v="SolarDE18"/>
    <x v="10"/>
    <x v="1"/>
    <s v="deNode"/>
    <n v="2"/>
    <s v="Producer1"/>
    <n v="1961"/>
  </r>
  <r>
    <s v="SolarDE19"/>
    <x v="10"/>
    <x v="1"/>
    <s v="deNode"/>
    <n v="4"/>
    <s v="Producer1"/>
    <n v="1961"/>
  </r>
  <r>
    <s v="SolarDE2"/>
    <x v="10"/>
    <x v="1"/>
    <s v="deNode"/>
    <n v="7"/>
    <s v="Producer1"/>
    <n v="1961"/>
  </r>
  <r>
    <s v="SolarDE20"/>
    <x v="10"/>
    <x v="1"/>
    <s v="deNode"/>
    <n v="4"/>
    <s v="Producer1"/>
    <n v="1961"/>
  </r>
  <r>
    <s v="SolarDE3"/>
    <x v="10"/>
    <x v="1"/>
    <s v="deNode"/>
    <n v="5"/>
    <s v="Producer1"/>
    <n v="1961"/>
  </r>
  <r>
    <s v="SolarDE4"/>
    <x v="10"/>
    <x v="1"/>
    <s v="deNode"/>
    <n v="5"/>
    <s v="Producer1"/>
    <n v="1961"/>
  </r>
  <r>
    <s v="SolarDE5"/>
    <x v="10"/>
    <x v="1"/>
    <s v="deNode"/>
    <n v="9"/>
    <s v="Producer1"/>
    <n v="1961"/>
  </r>
  <r>
    <s v="SolarDE6"/>
    <x v="10"/>
    <x v="1"/>
    <s v="deNode"/>
    <n v="9"/>
    <s v="Producer1"/>
    <n v="1961"/>
  </r>
  <r>
    <s v="SolarDE7"/>
    <x v="10"/>
    <x v="1"/>
    <s v="deNode"/>
    <n v="2"/>
    <s v="Producer1"/>
    <n v="1961"/>
  </r>
  <r>
    <s v="SolarDE8"/>
    <x v="10"/>
    <x v="1"/>
    <s v="deNode"/>
    <n v="2"/>
    <s v="Producer1"/>
    <n v="1961"/>
  </r>
  <r>
    <s v="SolarDE9"/>
    <x v="10"/>
    <x v="1"/>
    <s v="deNode"/>
    <n v="14"/>
    <s v="Producer1"/>
    <n v="1961"/>
  </r>
  <r>
    <s v="Spitzenlastkraftwerk Groï¿½kayna"/>
    <x v="1"/>
    <x v="1"/>
    <s v="deNode"/>
    <n v="17"/>
    <s v="Producer1"/>
    <n v="120"/>
  </r>
  <r>
    <s v="Staudinger"/>
    <x v="2"/>
    <x v="1"/>
    <s v="deNode"/>
    <n v="12"/>
    <s v="Producer1"/>
    <n v="510"/>
  </r>
  <r>
    <s v="Staudinger2"/>
    <x v="0"/>
    <x v="0"/>
    <s v="deNode"/>
    <n v="27"/>
    <s v="Producer1"/>
    <n v="622"/>
  </r>
  <r>
    <s v="Tï¿½ging"/>
    <x v="6"/>
    <x v="1"/>
    <s v="deNode"/>
    <n v="10"/>
    <s v="Producer1"/>
    <n v="85.3"/>
  </r>
  <r>
    <s v="Tiefstack"/>
    <x v="2"/>
    <x v="1"/>
    <s v="deNode"/>
    <n v="8"/>
    <s v="Producer1"/>
    <n v="194"/>
  </r>
  <r>
    <s v="Trianel Gaskraftwerk "/>
    <x v="4"/>
    <x v="0"/>
    <s v="deNode"/>
    <n v="19"/>
    <s v="Producer1"/>
    <n v="420.9"/>
  </r>
  <r>
    <s v="Trianel Gaskraftwerk 2"/>
    <x v="4"/>
    <x v="0"/>
    <s v="deNode"/>
    <n v="29"/>
    <s v="Producer1"/>
    <n v="417.1"/>
  </r>
  <r>
    <s v="Trianel Kohlekraftwerk Lï¿½nen"/>
    <x v="2"/>
    <x v="1"/>
    <s v="deNode"/>
    <n v="30"/>
    <s v="Producer1"/>
    <n v="746"/>
  </r>
  <r>
    <s v="Ulrich Hartmann (Irsching)"/>
    <x v="4"/>
    <x v="0"/>
    <s v="deNode"/>
    <n v="27"/>
    <s v="Producer1"/>
    <n v="545"/>
  </r>
  <r>
    <s v="UPM Schongau3"/>
    <x v="0"/>
    <x v="0"/>
    <s v="deNode"/>
    <n v="20"/>
    <s v="Producer1"/>
    <n v="82"/>
  </r>
  <r>
    <s v="Walchensee"/>
    <x v="6"/>
    <x v="1"/>
    <s v="deNode"/>
    <n v="21"/>
    <s v="Producer1"/>
    <n v="124"/>
  </r>
  <r>
    <s v="Waldeck 2"/>
    <x v="6"/>
    <x v="1"/>
    <s v="deNode"/>
    <n v="38"/>
    <s v="Producer1"/>
    <n v="480"/>
  </r>
  <r>
    <s v="Waldeck1/Bringhausen"/>
    <x v="6"/>
    <x v="1"/>
    <s v="deNode"/>
    <n v="18"/>
    <s v="Producer1"/>
    <n v="143"/>
  </r>
  <r>
    <s v="Wedel3"/>
    <x v="2"/>
    <x v="1"/>
    <s v="deNode"/>
    <n v="21"/>
    <s v="Producer1"/>
    <n v="137"/>
  </r>
  <r>
    <s v="Wedel4"/>
    <x v="2"/>
    <x v="1"/>
    <s v="deNode"/>
    <n v="34"/>
    <s v="Producer1"/>
    <n v="123"/>
  </r>
  <r>
    <s v="Wehr"/>
    <x v="6"/>
    <x v="1"/>
    <s v="deNode"/>
    <n v="21"/>
    <s v="Producer1"/>
    <n v="910"/>
  </r>
  <r>
    <s v="Weiher"/>
    <x v="2"/>
    <x v="1"/>
    <s v="deNode"/>
    <n v="3"/>
    <s v="Producer1"/>
    <n v="655.6"/>
  </r>
  <r>
    <s v="Weisweiler"/>
    <x v="5"/>
    <x v="1"/>
    <s v="deNode"/>
    <n v="19"/>
    <s v="Producer1"/>
    <n v="592"/>
  </r>
  <r>
    <s v="Weisweiler2"/>
    <x v="5"/>
    <x v="1"/>
    <s v="deNode"/>
    <n v="11"/>
    <s v="Producer1"/>
    <n v="592"/>
  </r>
  <r>
    <s v="Weisweiler3"/>
    <x v="5"/>
    <x v="1"/>
    <s v="deNode"/>
    <n v="36"/>
    <s v="Producer1"/>
    <n v="312"/>
  </r>
  <r>
    <s v="Weisweiler4"/>
    <x v="5"/>
    <x v="1"/>
    <s v="deNode"/>
    <n v="19"/>
    <s v="Producer1"/>
    <n v="304"/>
  </r>
  <r>
    <s v="Weisweiler5"/>
    <x v="0"/>
    <x v="0"/>
    <s v="deNode"/>
    <n v="25"/>
    <s v="Producer1"/>
    <n v="272"/>
  </r>
  <r>
    <s v="Weisweiler6"/>
    <x v="0"/>
    <x v="0"/>
    <s v="deNode"/>
    <n v="2"/>
    <s v="Producer1"/>
    <n v="272"/>
  </r>
  <r>
    <s v="Wendefurth"/>
    <x v="6"/>
    <x v="1"/>
    <s v="deNode"/>
    <n v="20"/>
    <s v="Producer1"/>
    <n v="79.7"/>
  </r>
  <r>
    <s v="Westfalen"/>
    <x v="2"/>
    <x v="1"/>
    <s v="deNode"/>
    <n v="4"/>
    <s v="Producer1"/>
    <n v="765"/>
  </r>
  <r>
    <s v="Westfalen2"/>
    <x v="2"/>
    <x v="1"/>
    <s v="deNode"/>
    <n v="17"/>
    <s v="Producer1"/>
    <n v="765"/>
  </r>
  <r>
    <s v="Wilhelmshaven2"/>
    <x v="2"/>
    <x v="1"/>
    <s v="deNode"/>
    <n v="18"/>
    <s v="Producer1"/>
    <n v="757"/>
  </r>
  <r>
    <s v="Wilmersdorf"/>
    <x v="1"/>
    <x v="1"/>
    <s v="deNode"/>
    <n v="18"/>
    <s v="Producer1"/>
    <n v="276"/>
  </r>
  <r>
    <s v="Wintershall"/>
    <x v="0"/>
    <x v="0"/>
    <s v="deNode"/>
    <n v="27"/>
    <s v="Producer1"/>
    <n v="109.5"/>
  </r>
  <r>
    <s v="Witznau"/>
    <x v="6"/>
    <x v="1"/>
    <s v="deNode"/>
    <n v="31"/>
    <s v="Producer1"/>
    <n v="220"/>
  </r>
  <r>
    <s v="Zolling3"/>
    <x v="2"/>
    <x v="1"/>
    <s v="deNode"/>
    <n v="16"/>
    <s v="Producer1"/>
    <n v="472"/>
  </r>
  <r>
    <s v="EnergyStorageTest"/>
    <x v="11"/>
    <x v="2"/>
    <s v="deNode"/>
    <n v="3"/>
    <s v="Producer2"/>
    <n v="1"/>
  </r>
  <r>
    <m/>
    <x v="12"/>
    <x v="3"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"/>
    <n v="4000"/>
  </r>
  <r>
    <x v="0"/>
    <n v="6"/>
    <n v="4000"/>
  </r>
  <r>
    <x v="0"/>
    <n v="7"/>
    <n v="4000"/>
  </r>
  <r>
    <x v="0"/>
    <n v="8"/>
    <n v="4000"/>
  </r>
  <r>
    <x v="1"/>
    <n v="6"/>
    <n v="4000"/>
  </r>
  <r>
    <x v="2"/>
    <n v="5"/>
    <n v="60000"/>
  </r>
  <r>
    <x v="3"/>
    <n v="5"/>
    <n v="39000"/>
  </r>
  <r>
    <x v="4"/>
    <n v="5"/>
    <n v="12000"/>
  </r>
  <r>
    <x v="5"/>
    <n v="8"/>
    <n v="400"/>
  </r>
  <r>
    <x v="6"/>
    <n v="8"/>
    <n v="2000"/>
  </r>
  <r>
    <x v="1"/>
    <n v="1"/>
    <n v="6000"/>
  </r>
  <r>
    <x v="7"/>
    <m/>
    <m/>
  </r>
  <r>
    <x v="7"/>
    <m/>
    <m/>
  </r>
  <r>
    <x v="7"/>
    <m/>
    <m/>
  </r>
  <r>
    <x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11" firstHeaderRow="1" firstDataRow="1" firstDataCol="1"/>
  <pivotFields count="3">
    <pivotField axis="axisRow" showAll="0">
      <items count="10">
        <item x="0"/>
        <item m="1" x="8"/>
        <item x="2"/>
        <item x="3"/>
        <item x="4"/>
        <item x="1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DF3433-EF20-454D-8329-33CF8700EADF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B6CC6-6461-474A-9FDB-17F5A6DE42F6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8:O24" firstHeaderRow="1" firstDataRow="1" firstDataCol="1" rowPageCount="1" colPageCount="1"/>
  <pivotFields count="11">
    <pivotField showAll="0"/>
    <pivotField axis="axisPage" multipleItemSelectionAllowed="1" showAll="0">
      <items count="13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axis="axisRow" showAll="0">
      <items count="65">
        <item x="16"/>
        <item x="54"/>
        <item x="55"/>
        <item x="57"/>
        <item x="56"/>
        <item x="53"/>
        <item x="52"/>
        <item x="45"/>
        <item x="51"/>
        <item x="50"/>
        <item x="60"/>
        <item x="59"/>
        <item x="61"/>
        <item x="62"/>
        <item x="1"/>
        <item x="58"/>
        <item x="47"/>
        <item x="46"/>
        <item x="49"/>
        <item x="15"/>
        <item x="8"/>
        <item x="48"/>
        <item x="7"/>
        <item x="14"/>
        <item x="13"/>
        <item x="12"/>
        <item x="43"/>
        <item x="10"/>
        <item x="11"/>
        <item x="4"/>
        <item x="3"/>
        <item x="2"/>
        <item x="33"/>
        <item x="32"/>
        <item x="18"/>
        <item x="19"/>
        <item x="17"/>
        <item x="25"/>
        <item x="28"/>
        <item x="24"/>
        <item x="9"/>
        <item x="20"/>
        <item x="21"/>
        <item x="6"/>
        <item x="5"/>
        <item x="22"/>
        <item x="0"/>
        <item x="23"/>
        <item x="38"/>
        <item x="37"/>
        <item x="42"/>
        <item x="35"/>
        <item x="27"/>
        <item x="39"/>
        <item x="36"/>
        <item x="34"/>
        <item x="26"/>
        <item x="40"/>
        <item x="41"/>
        <item x="29"/>
        <item x="44"/>
        <item x="30"/>
        <item x="31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6">
    <i>
      <x/>
    </i>
    <i>
      <x v="19"/>
    </i>
    <i>
      <x v="20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40"/>
    </i>
    <i>
      <x v="43"/>
    </i>
    <i>
      <x v="44"/>
    </i>
    <i t="grand">
      <x/>
    </i>
  </rowItems>
  <colItems count="1">
    <i/>
  </colItems>
  <pageFields count="1">
    <pageField fld="1" hier="-1"/>
  </pageFields>
  <dataFields count="1">
    <dataField name="Average of Capacity" fld="3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E67B3-2599-4954-A361-7612626F384A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7:K51" firstHeaderRow="1" firstDataRow="1" firstDataCol="1"/>
  <pivotFields count="7">
    <pivotField showAll="0"/>
    <pivotField axis="axisRow" showAll="0">
      <items count="14">
        <item x="3"/>
        <item x="4"/>
        <item x="2"/>
        <item x="1"/>
        <item x="6"/>
        <item x="5"/>
        <item x="11"/>
        <item x="7"/>
        <item x="0"/>
        <item x="8"/>
        <item x="9"/>
        <item x="10"/>
        <item x="12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Capacity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E37" sqref="E37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D1" sqref="D1:D1048576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O76"/>
  <sheetViews>
    <sheetView showRuler="0" topLeftCell="A45" zoomScale="70" zoomScaleNormal="70" workbookViewId="0">
      <selection activeCell="H22" sqref="H22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485</v>
      </c>
      <c r="C2">
        <v>1</v>
      </c>
      <c r="D2" s="28">
        <v>1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5">
      <c r="A3" s="1">
        <v>21</v>
      </c>
      <c r="B3" s="3" t="s">
        <v>507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507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492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492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492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492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5" ht="16.149999999999999" customHeight="1">
      <c r="A9" s="1">
        <v>27</v>
      </c>
      <c r="B9" t="s">
        <v>492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506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492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507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492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485</v>
      </c>
      <c r="N11">
        <v>1</v>
      </c>
      <c r="O11">
        <v>1</v>
      </c>
    </row>
    <row r="12" spans="1:15">
      <c r="A12" s="1">
        <v>30</v>
      </c>
      <c r="B12" s="3" t="s">
        <v>492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492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492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492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5">
      <c r="A16" s="1">
        <v>34</v>
      </c>
      <c r="B16" t="s">
        <v>492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492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492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1"/>
        <v>#VALUE!</v>
      </c>
    </row>
    <row r="19" spans="1:13">
      <c r="A19" s="1">
        <v>37</v>
      </c>
      <c r="B19" t="s">
        <v>492</v>
      </c>
      <c r="C19">
        <f t="shared" si="0"/>
        <v>12</v>
      </c>
      <c r="D19" s="28">
        <v>1000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492</v>
      </c>
      <c r="C20">
        <f t="shared" si="0"/>
        <v>9</v>
      </c>
      <c r="D20" s="28">
        <v>1000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492</v>
      </c>
      <c r="C21">
        <f t="shared" si="0"/>
        <v>6</v>
      </c>
      <c r="D21" s="28">
        <v>1000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492</v>
      </c>
      <c r="C22">
        <f t="shared" si="0"/>
        <v>4</v>
      </c>
      <c r="D22" s="28">
        <v>1000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506</v>
      </c>
      <c r="C23">
        <v>24</v>
      </c>
      <c r="D23" s="28">
        <v>1000</v>
      </c>
      <c r="E23" t="s">
        <v>38</v>
      </c>
      <c r="F23">
        <v>0</v>
      </c>
      <c r="G23">
        <v>0.9</v>
      </c>
      <c r="J23" t="s">
        <v>503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506</v>
      </c>
      <c r="C24">
        <v>23</v>
      </c>
      <c r="D24" s="28">
        <v>1000</v>
      </c>
      <c r="E24" t="s">
        <v>38</v>
      </c>
      <c r="F24">
        <v>0</v>
      </c>
      <c r="G24">
        <v>0.9</v>
      </c>
      <c r="J24" t="s">
        <v>504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506</v>
      </c>
      <c r="C25">
        <v>21</v>
      </c>
      <c r="D25" s="28">
        <v>1000</v>
      </c>
      <c r="E25" t="s">
        <v>38</v>
      </c>
      <c r="F25">
        <v>0</v>
      </c>
      <c r="G25">
        <v>0.9</v>
      </c>
      <c r="J25" t="s">
        <v>505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506</v>
      </c>
      <c r="C26">
        <f t="shared" ref="C26:C31" si="2">C25-3</f>
        <v>18</v>
      </c>
      <c r="D26" s="28">
        <v>1000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506</v>
      </c>
      <c r="C27">
        <f t="shared" si="2"/>
        <v>15</v>
      </c>
      <c r="D27" s="28">
        <v>1000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506</v>
      </c>
      <c r="C28">
        <f t="shared" si="2"/>
        <v>12</v>
      </c>
      <c r="D28" s="28">
        <v>1000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506</v>
      </c>
      <c r="C29">
        <f t="shared" si="2"/>
        <v>9</v>
      </c>
      <c r="D29" s="28">
        <v>1000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506</v>
      </c>
      <c r="C30">
        <f t="shared" si="2"/>
        <v>6</v>
      </c>
      <c r="D30" s="28">
        <v>1000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506</v>
      </c>
      <c r="C31">
        <f t="shared" si="2"/>
        <v>3</v>
      </c>
      <c r="D31" s="28">
        <v>1000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506</v>
      </c>
      <c r="C32">
        <v>1</v>
      </c>
      <c r="D32" s="28">
        <v>1000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481</v>
      </c>
      <c r="C34">
        <v>1</v>
      </c>
      <c r="D34" s="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481</v>
      </c>
      <c r="C35">
        <v>2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481</v>
      </c>
      <c r="C36">
        <v>3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481</v>
      </c>
      <c r="C37">
        <v>4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481</v>
      </c>
      <c r="C38">
        <v>5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481</v>
      </c>
      <c r="C39">
        <v>24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481</v>
      </c>
      <c r="C40">
        <v>6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481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481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481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481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481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481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481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481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481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481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481</v>
      </c>
      <c r="C51">
        <v>16</v>
      </c>
      <c r="D51">
        <v>2000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481</v>
      </c>
      <c r="C52">
        <v>17</v>
      </c>
      <c r="D52">
        <v>2000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481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481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481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481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481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482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482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482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482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482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482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482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482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482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482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482</v>
      </c>
      <c r="C68">
        <v>6</v>
      </c>
      <c r="D68">
        <v>3000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482</v>
      </c>
      <c r="C69">
        <v>4</v>
      </c>
      <c r="D69">
        <v>3000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482</v>
      </c>
      <c r="C70">
        <v>2</v>
      </c>
      <c r="D70">
        <v>3000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486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486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486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486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486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9"/>
  <sheetViews>
    <sheetView zoomScale="115" zoomScaleNormal="115" workbookViewId="0">
      <selection activeCell="B6" sqref="B6"/>
    </sheetView>
  </sheetViews>
  <sheetFormatPr defaultRowHeight="15"/>
  <cols>
    <col min="2" max="2" width="23.140625" customWidth="1"/>
    <col min="6" max="6" width="22.42578125" customWidth="1"/>
    <col min="12" max="12" width="19.710937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4000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4000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16000</v>
      </c>
      <c r="N3">
        <f>GETPIVOTDATA("Capacity",$L$2,"Technology","hydrogen OCGT")*0.9</f>
        <v>14400</v>
      </c>
    </row>
    <row r="4" spans="1:14">
      <c r="A4">
        <v>22</v>
      </c>
      <c r="B4" t="s">
        <v>492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481</v>
      </c>
      <c r="M4">
        <v>60000</v>
      </c>
      <c r="N4">
        <f>GETPIVOTDATA("Capacity",$L$2,"Technology","hydrogen OCGT")*0.5</f>
        <v>8000</v>
      </c>
    </row>
    <row r="5" spans="1:14">
      <c r="A5">
        <v>23</v>
      </c>
      <c r="B5" t="s">
        <v>492</v>
      </c>
      <c r="C5">
        <v>8</v>
      </c>
      <c r="D5">
        <v>2000</v>
      </c>
      <c r="E5" t="s">
        <v>38</v>
      </c>
      <c r="F5" t="s">
        <v>39</v>
      </c>
      <c r="G5">
        <v>0</v>
      </c>
      <c r="H5">
        <v>0</v>
      </c>
      <c r="L5" s="3" t="s">
        <v>482</v>
      </c>
      <c r="M5">
        <v>39000</v>
      </c>
      <c r="N5">
        <f>GETPIVOTDATA("Capacity",$L$2,"Technology","hydrogen OCGT")*0.1</f>
        <v>1600</v>
      </c>
    </row>
    <row r="6" spans="1:14">
      <c r="A6">
        <v>24</v>
      </c>
      <c r="B6" t="s">
        <v>492</v>
      </c>
      <c r="C6">
        <v>9</v>
      </c>
      <c r="D6">
        <v>2000</v>
      </c>
      <c r="E6" t="s">
        <v>38</v>
      </c>
      <c r="F6" t="s">
        <v>39</v>
      </c>
      <c r="G6">
        <v>0</v>
      </c>
      <c r="H6">
        <v>0</v>
      </c>
      <c r="L6" s="3" t="s">
        <v>486</v>
      </c>
      <c r="M6">
        <v>12000</v>
      </c>
      <c r="N6">
        <f>GETPIVOTDATA("Capacity",$L$2,"Technology","hydrogen OCGT")*0.13</f>
        <v>2080</v>
      </c>
    </row>
    <row r="7" spans="1:14">
      <c r="A7">
        <v>25</v>
      </c>
      <c r="B7" t="s">
        <v>506</v>
      </c>
      <c r="C7">
        <v>6</v>
      </c>
      <c r="D7">
        <v>4000</v>
      </c>
      <c r="E7" t="s">
        <v>38</v>
      </c>
      <c r="F7" t="s">
        <v>39</v>
      </c>
      <c r="G7">
        <v>0</v>
      </c>
      <c r="H7">
        <v>0.9</v>
      </c>
      <c r="L7" s="3" t="s">
        <v>506</v>
      </c>
      <c r="M7">
        <v>10000</v>
      </c>
      <c r="N7">
        <f>GETPIVOTDATA("Capacity",$L$2,"Technology","hydrogen OCGT")*0.9</f>
        <v>14400</v>
      </c>
    </row>
    <row r="8" spans="1:14">
      <c r="A8">
        <v>26</v>
      </c>
      <c r="B8" t="s">
        <v>481</v>
      </c>
      <c r="C8">
        <v>1</v>
      </c>
      <c r="D8">
        <v>70000</v>
      </c>
      <c r="E8" t="s">
        <v>38</v>
      </c>
      <c r="F8" t="s">
        <v>39</v>
      </c>
      <c r="G8">
        <v>0</v>
      </c>
      <c r="H8">
        <v>0</v>
      </c>
      <c r="L8" s="3" t="s">
        <v>12</v>
      </c>
      <c r="M8">
        <v>400</v>
      </c>
    </row>
    <row r="9" spans="1:14">
      <c r="A9">
        <v>27</v>
      </c>
      <c r="B9" t="s">
        <v>482</v>
      </c>
      <c r="C9">
        <v>1</v>
      </c>
      <c r="D9">
        <v>38000</v>
      </c>
      <c r="E9" t="s">
        <v>38</v>
      </c>
      <c r="F9" t="s">
        <v>39</v>
      </c>
      <c r="G9">
        <v>0</v>
      </c>
      <c r="H9">
        <v>0</v>
      </c>
      <c r="L9" s="3" t="s">
        <v>507</v>
      </c>
      <c r="M9">
        <v>2000</v>
      </c>
      <c r="N9">
        <f>SUM(N3:N7)</f>
        <v>40480</v>
      </c>
    </row>
    <row r="10" spans="1:14">
      <c r="A10">
        <v>28</v>
      </c>
      <c r="B10" t="s">
        <v>486</v>
      </c>
      <c r="C10">
        <v>1</v>
      </c>
      <c r="D10">
        <v>12000</v>
      </c>
      <c r="E10" t="s">
        <v>38</v>
      </c>
      <c r="F10" t="s">
        <v>39</v>
      </c>
      <c r="G10">
        <v>0</v>
      </c>
      <c r="H10">
        <v>0</v>
      </c>
      <c r="L10" s="3" t="s">
        <v>487</v>
      </c>
    </row>
    <row r="11" spans="1:14">
      <c r="A11">
        <v>29</v>
      </c>
      <c r="B11" t="s">
        <v>12</v>
      </c>
      <c r="C11">
        <v>8</v>
      </c>
      <c r="D11">
        <v>400</v>
      </c>
      <c r="E11" t="s">
        <v>38</v>
      </c>
      <c r="F11" t="s">
        <v>39</v>
      </c>
      <c r="G11">
        <v>0</v>
      </c>
      <c r="H11">
        <v>0</v>
      </c>
      <c r="L11" s="3" t="s">
        <v>21</v>
      </c>
      <c r="M11">
        <v>139400</v>
      </c>
    </row>
    <row r="12" spans="1:14">
      <c r="A12">
        <v>30</v>
      </c>
      <c r="B12" t="s">
        <v>507</v>
      </c>
      <c r="C12">
        <v>8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4">
      <c r="A13">
        <v>31</v>
      </c>
      <c r="B13" t="s">
        <v>506</v>
      </c>
      <c r="C13">
        <v>1</v>
      </c>
      <c r="D13">
        <v>6000</v>
      </c>
      <c r="E13" t="s">
        <v>38</v>
      </c>
      <c r="F13" t="s">
        <v>39</v>
      </c>
      <c r="G13">
        <v>0</v>
      </c>
      <c r="H13">
        <v>0.9</v>
      </c>
    </row>
    <row r="16" spans="1:14">
      <c r="N16" s="3"/>
    </row>
    <row r="17" spans="12:14">
      <c r="N17" s="3"/>
    </row>
    <row r="18" spans="12:14">
      <c r="N18" s="3"/>
    </row>
    <row r="19" spans="12:14">
      <c r="N19" s="3"/>
    </row>
    <row r="20" spans="12:14">
      <c r="N20" s="3"/>
    </row>
    <row r="21" spans="12:14">
      <c r="L21" s="3"/>
      <c r="N21" s="3"/>
    </row>
    <row r="22" spans="12:14">
      <c r="L22" s="3"/>
      <c r="N22" s="3"/>
    </row>
    <row r="23" spans="12:14">
      <c r="L23" s="3"/>
      <c r="N23" s="3"/>
    </row>
    <row r="24" spans="12:14">
      <c r="L24" s="3"/>
      <c r="N24" s="3"/>
    </row>
    <row r="25" spans="12:14">
      <c r="L25" s="3"/>
      <c r="N25" s="3"/>
    </row>
    <row r="26" spans="12:14">
      <c r="L26" s="3"/>
    </row>
    <row r="27" spans="12:14">
      <c r="L27" s="3"/>
    </row>
    <row r="28" spans="12:14">
      <c r="L28" s="3"/>
    </row>
    <row r="29" spans="12:14">
      <c r="L29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F2AB-36C9-45F1-BA2B-9CD5F5EA8A3B}">
  <dimension ref="A1:O76"/>
  <sheetViews>
    <sheetView showRuler="0" topLeftCell="A33" zoomScaleNormal="100" workbookViewId="0">
      <selection activeCell="H16" sqref="H16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485</v>
      </c>
      <c r="C2">
        <v>1</v>
      </c>
      <c r="D2" s="28">
        <v>1</v>
      </c>
      <c r="E2" t="s">
        <v>38</v>
      </c>
      <c r="F2">
        <v>0</v>
      </c>
      <c r="G2">
        <v>0</v>
      </c>
      <c r="M2" t="s">
        <v>20</v>
      </c>
      <c r="N2" t="s">
        <v>22</v>
      </c>
    </row>
    <row r="3" spans="1:15">
      <c r="A3" s="1">
        <v>21</v>
      </c>
      <c r="B3" s="3" t="s">
        <v>507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507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492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492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492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492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5" ht="16.149999999999999" customHeight="1">
      <c r="A9" s="1">
        <v>27</v>
      </c>
      <c r="B9" t="s">
        <v>492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506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492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507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492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485</v>
      </c>
      <c r="N11">
        <v>1</v>
      </c>
      <c r="O11">
        <v>1</v>
      </c>
    </row>
    <row r="12" spans="1:15">
      <c r="A12" s="1">
        <v>30</v>
      </c>
      <c r="B12" s="3" t="s">
        <v>492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492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492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492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5">
      <c r="A16" s="1">
        <v>34</v>
      </c>
      <c r="B16" t="s">
        <v>492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492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492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1"/>
        <v>#VALUE!</v>
      </c>
    </row>
    <row r="19" spans="1:13">
      <c r="A19" s="1">
        <v>37</v>
      </c>
      <c r="B19" t="s">
        <v>492</v>
      </c>
      <c r="C19">
        <f t="shared" si="0"/>
        <v>12</v>
      </c>
      <c r="D19" s="28">
        <v>900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492</v>
      </c>
      <c r="C20">
        <f t="shared" si="0"/>
        <v>9</v>
      </c>
      <c r="D20" s="28">
        <v>500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492</v>
      </c>
      <c r="C21">
        <f t="shared" si="0"/>
        <v>6</v>
      </c>
      <c r="D21" s="28">
        <v>500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492</v>
      </c>
      <c r="C22">
        <f t="shared" si="0"/>
        <v>4</v>
      </c>
      <c r="D22" s="28">
        <v>500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506</v>
      </c>
      <c r="C23">
        <v>24</v>
      </c>
      <c r="D23" s="28">
        <v>500</v>
      </c>
      <c r="E23" t="s">
        <v>38</v>
      </c>
      <c r="F23">
        <v>0</v>
      </c>
      <c r="G23">
        <v>0.9</v>
      </c>
      <c r="J23" t="s">
        <v>503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506</v>
      </c>
      <c r="C24">
        <v>23</v>
      </c>
      <c r="D24" s="28">
        <v>500</v>
      </c>
      <c r="E24" t="s">
        <v>38</v>
      </c>
      <c r="F24">
        <v>0</v>
      </c>
      <c r="G24">
        <v>0.9</v>
      </c>
      <c r="J24" t="s">
        <v>504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506</v>
      </c>
      <c r="C25">
        <v>21</v>
      </c>
      <c r="D25" s="28">
        <v>500</v>
      </c>
      <c r="E25" t="s">
        <v>38</v>
      </c>
      <c r="F25">
        <v>0</v>
      </c>
      <c r="G25">
        <v>0.9</v>
      </c>
      <c r="J25" t="s">
        <v>505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506</v>
      </c>
      <c r="C26">
        <f t="shared" ref="C26:C31" si="2">C25-3</f>
        <v>18</v>
      </c>
      <c r="D26" s="28">
        <v>500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506</v>
      </c>
      <c r="C27">
        <f t="shared" si="2"/>
        <v>15</v>
      </c>
      <c r="D27" s="28">
        <v>500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506</v>
      </c>
      <c r="C28">
        <f t="shared" si="2"/>
        <v>12</v>
      </c>
      <c r="D28" s="28">
        <v>500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506</v>
      </c>
      <c r="C29">
        <f t="shared" si="2"/>
        <v>9</v>
      </c>
      <c r="D29" s="28">
        <v>500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506</v>
      </c>
      <c r="C30">
        <f t="shared" si="2"/>
        <v>6</v>
      </c>
      <c r="D30" s="28">
        <v>500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506</v>
      </c>
      <c r="C31">
        <f t="shared" si="2"/>
        <v>3</v>
      </c>
      <c r="D31" s="28">
        <v>500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506</v>
      </c>
      <c r="C32">
        <v>1</v>
      </c>
      <c r="D32" s="28">
        <v>500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481</v>
      </c>
      <c r="C34">
        <v>1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481</v>
      </c>
      <c r="C35">
        <v>2</v>
      </c>
      <c r="D35" s="4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481</v>
      </c>
      <c r="C36">
        <v>3</v>
      </c>
      <c r="D36" s="4">
        <v>4000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481</v>
      </c>
      <c r="C37">
        <v>4</v>
      </c>
      <c r="D37" s="4">
        <v>4000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481</v>
      </c>
      <c r="C38">
        <v>5</v>
      </c>
      <c r="D38" s="4">
        <v>4000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481</v>
      </c>
      <c r="C39">
        <v>24</v>
      </c>
      <c r="D39" s="4">
        <v>4000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481</v>
      </c>
      <c r="C40">
        <v>6</v>
      </c>
      <c r="D40" s="4">
        <v>4000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481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481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481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481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481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481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481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481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481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481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481</v>
      </c>
      <c r="C51">
        <v>16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481</v>
      </c>
      <c r="C52">
        <v>17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481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481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481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481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481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482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482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482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482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482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482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482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482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482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482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482</v>
      </c>
      <c r="C68">
        <v>6</v>
      </c>
      <c r="D68">
        <v>2000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482</v>
      </c>
      <c r="C69">
        <v>4</v>
      </c>
      <c r="D69">
        <v>2000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482</v>
      </c>
      <c r="C70">
        <v>2</v>
      </c>
      <c r="D70">
        <v>2000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486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486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486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486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486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topLeftCell="A27" zoomScale="85" zoomScaleNormal="85" workbookViewId="0">
      <selection activeCell="L85" sqref="L85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23</v>
      </c>
      <c r="B2" s="3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24</v>
      </c>
      <c r="B3" s="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</row>
    <row r="4" spans="1:14" ht="16.149999999999999" customHeight="1">
      <c r="A4" s="1">
        <v>25</v>
      </c>
      <c r="B4" s="3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26</v>
      </c>
      <c r="B5" s="3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</row>
    <row r="6" spans="1:14" ht="16.149999999999999" customHeight="1">
      <c r="A6" s="1">
        <v>27</v>
      </c>
      <c r="B6" s="3" t="s">
        <v>486</v>
      </c>
      <c r="C6">
        <v>2</v>
      </c>
      <c r="D6">
        <v>2400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</row>
    <row r="7" spans="1:14" ht="16.149999999999999" customHeight="1">
      <c r="A7" s="1">
        <v>28</v>
      </c>
      <c r="B7" s="3" t="s">
        <v>481</v>
      </c>
      <c r="C7">
        <v>22</v>
      </c>
      <c r="D7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</row>
    <row r="8" spans="1:14" ht="16.149999999999999" customHeight="1">
      <c r="A8" s="1">
        <v>29</v>
      </c>
      <c r="B8" s="3" t="s">
        <v>481</v>
      </c>
      <c r="C8">
        <v>23</v>
      </c>
      <c r="D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4" ht="16.149999999999999" customHeight="1">
      <c r="A9" s="1">
        <v>30</v>
      </c>
      <c r="B9" s="3" t="s">
        <v>481</v>
      </c>
      <c r="C9">
        <v>21</v>
      </c>
      <c r="D9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506</v>
      </c>
      <c r="N9">
        <v>10000</v>
      </c>
    </row>
    <row r="10" spans="1:14" ht="16.149999999999999" customHeight="1">
      <c r="A10" s="1">
        <v>31</v>
      </c>
      <c r="B10" s="3" t="s">
        <v>481</v>
      </c>
      <c r="C10">
        <v>19</v>
      </c>
      <c r="D10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507</v>
      </c>
      <c r="N10">
        <v>2000</v>
      </c>
    </row>
    <row r="11" spans="1:14" ht="16.149999999999999" customHeight="1">
      <c r="A11" s="1">
        <v>32</v>
      </c>
      <c r="B11" s="3" t="s">
        <v>481</v>
      </c>
      <c r="C11">
        <v>18</v>
      </c>
      <c r="D11">
        <v>5000</v>
      </c>
      <c r="E11" t="s">
        <v>38</v>
      </c>
      <c r="F11">
        <v>0</v>
      </c>
      <c r="G11">
        <v>0</v>
      </c>
      <c r="I11" s="23"/>
      <c r="K11" s="4"/>
      <c r="M11" s="3" t="s">
        <v>485</v>
      </c>
      <c r="N11">
        <v>1</v>
      </c>
    </row>
    <row r="12" spans="1:14">
      <c r="A12" s="1">
        <v>33</v>
      </c>
      <c r="B12" s="3" t="s">
        <v>481</v>
      </c>
      <c r="C12">
        <v>17</v>
      </c>
      <c r="D12">
        <v>5000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4" ht="13.9" customHeight="1">
      <c r="A13" s="1">
        <v>34</v>
      </c>
      <c r="B13" s="3" t="s">
        <v>481</v>
      </c>
      <c r="C13">
        <v>16</v>
      </c>
      <c r="D13">
        <v>5000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481</v>
      </c>
      <c r="C14">
        <v>15</v>
      </c>
      <c r="D14">
        <v>5000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481</v>
      </c>
      <c r="C15">
        <v>14</v>
      </c>
      <c r="D15">
        <v>5000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37</v>
      </c>
      <c r="B16" s="3" t="s">
        <v>481</v>
      </c>
      <c r="C16">
        <v>13</v>
      </c>
      <c r="D16">
        <v>5000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38</v>
      </c>
      <c r="B17" s="3" t="s">
        <v>481</v>
      </c>
      <c r="C17">
        <v>12</v>
      </c>
      <c r="D17">
        <v>5000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39</v>
      </c>
      <c r="B18" s="3" t="s">
        <v>481</v>
      </c>
      <c r="C18">
        <v>11</v>
      </c>
      <c r="D18">
        <v>5000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40</v>
      </c>
      <c r="B19" s="3" t="s">
        <v>481</v>
      </c>
      <c r="C19">
        <v>10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481</v>
      </c>
      <c r="C20">
        <v>9</v>
      </c>
      <c r="D20" s="4">
        <v>4000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42</v>
      </c>
      <c r="B21" s="3" t="s">
        <v>481</v>
      </c>
      <c r="C21">
        <v>8</v>
      </c>
      <c r="D21" s="4">
        <v>4000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43</v>
      </c>
      <c r="B22" s="3" t="s">
        <v>481</v>
      </c>
      <c r="C22">
        <v>7</v>
      </c>
      <c r="D22" s="4">
        <v>4000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481</v>
      </c>
      <c r="C23">
        <v>6</v>
      </c>
      <c r="D23" s="4">
        <v>4000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481</v>
      </c>
      <c r="C24">
        <v>5</v>
      </c>
      <c r="D24" s="4">
        <v>4000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481</v>
      </c>
      <c r="C25">
        <v>4</v>
      </c>
      <c r="D25" s="4">
        <v>4000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47</v>
      </c>
      <c r="B26" t="s">
        <v>481</v>
      </c>
      <c r="C26">
        <v>3</v>
      </c>
      <c r="D26" s="4">
        <v>4000</v>
      </c>
      <c r="E26" t="s">
        <v>38</v>
      </c>
      <c r="F26">
        <v>0</v>
      </c>
      <c r="G26">
        <v>0</v>
      </c>
    </row>
    <row r="27" spans="1:13">
      <c r="A27" s="1">
        <v>48</v>
      </c>
      <c r="B27" t="s">
        <v>482</v>
      </c>
      <c r="C27">
        <v>24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49</v>
      </c>
      <c r="B28" t="s">
        <v>482</v>
      </c>
      <c r="C28">
        <v>22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50</v>
      </c>
      <c r="B29" t="s">
        <v>482</v>
      </c>
      <c r="C29">
        <v>20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51</v>
      </c>
      <c r="B30" t="s">
        <v>482</v>
      </c>
      <c r="C30">
        <v>18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52</v>
      </c>
      <c r="B31" t="s">
        <v>482</v>
      </c>
      <c r="C31">
        <v>16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53</v>
      </c>
      <c r="B32" t="s">
        <v>482</v>
      </c>
      <c r="C32">
        <v>14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54</v>
      </c>
      <c r="B33" t="s">
        <v>482</v>
      </c>
      <c r="C33">
        <v>10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8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56</v>
      </c>
      <c r="B35" t="s">
        <v>482</v>
      </c>
      <c r="C35">
        <v>6</v>
      </c>
      <c r="D35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4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58</v>
      </c>
      <c r="B37" t="s">
        <v>482</v>
      </c>
      <c r="C37">
        <v>3</v>
      </c>
      <c r="D37">
        <v>4000</v>
      </c>
      <c r="E37" t="s">
        <v>38</v>
      </c>
      <c r="F37">
        <v>0</v>
      </c>
      <c r="G37">
        <v>0</v>
      </c>
    </row>
    <row r="38" spans="1:9">
      <c r="A38" s="1">
        <v>59</v>
      </c>
      <c r="B38" t="s">
        <v>482</v>
      </c>
      <c r="C38">
        <v>2</v>
      </c>
      <c r="D38">
        <v>4000</v>
      </c>
      <c r="E38" t="s">
        <v>38</v>
      </c>
      <c r="F38">
        <v>0</v>
      </c>
      <c r="G38">
        <v>0</v>
      </c>
    </row>
    <row r="39" spans="1:9">
      <c r="A39" s="1">
        <v>60</v>
      </c>
      <c r="B39" t="s">
        <v>492</v>
      </c>
      <c r="C39">
        <v>21</v>
      </c>
      <c r="D39" s="28">
        <v>2000</v>
      </c>
      <c r="E39" t="s">
        <v>38</v>
      </c>
      <c r="F39">
        <v>0</v>
      </c>
      <c r="G39">
        <v>0</v>
      </c>
    </row>
    <row r="40" spans="1:9">
      <c r="A40" s="1">
        <v>61</v>
      </c>
      <c r="B40" t="s">
        <v>492</v>
      </c>
      <c r="C40">
        <v>20</v>
      </c>
      <c r="D40" s="28">
        <v>2000</v>
      </c>
      <c r="E40" t="s">
        <v>38</v>
      </c>
      <c r="F40">
        <v>0</v>
      </c>
      <c r="G40">
        <v>0</v>
      </c>
    </row>
    <row r="41" spans="1:9">
      <c r="A41" s="1">
        <v>62</v>
      </c>
      <c r="B41" t="s">
        <v>492</v>
      </c>
      <c r="C41">
        <v>18</v>
      </c>
      <c r="D41" s="28">
        <v>2000</v>
      </c>
      <c r="E41" t="s">
        <v>38</v>
      </c>
      <c r="F41">
        <v>0</v>
      </c>
      <c r="G41">
        <v>0</v>
      </c>
    </row>
    <row r="42" spans="1:9">
      <c r="A42" s="1">
        <v>63</v>
      </c>
      <c r="B42" t="s">
        <v>492</v>
      </c>
      <c r="C42">
        <v>16</v>
      </c>
      <c r="D42" s="28">
        <v>2000</v>
      </c>
      <c r="E42" t="s">
        <v>38</v>
      </c>
      <c r="F42">
        <v>0</v>
      </c>
      <c r="G42">
        <v>0</v>
      </c>
    </row>
    <row r="43" spans="1:9">
      <c r="A43" s="1">
        <v>64</v>
      </c>
      <c r="B43" t="s">
        <v>492</v>
      </c>
      <c r="C43">
        <v>13</v>
      </c>
      <c r="D43" s="28">
        <v>2000</v>
      </c>
      <c r="E43" t="s">
        <v>38</v>
      </c>
      <c r="F43">
        <v>0</v>
      </c>
      <c r="G43">
        <v>0</v>
      </c>
    </row>
    <row r="44" spans="1:9">
      <c r="A44" s="1">
        <v>65</v>
      </c>
      <c r="B44" t="s">
        <v>492</v>
      </c>
      <c r="C44">
        <v>10</v>
      </c>
      <c r="D44" s="28">
        <v>2000</v>
      </c>
      <c r="E44" t="s">
        <v>38</v>
      </c>
      <c r="F44">
        <v>0</v>
      </c>
      <c r="G44">
        <v>0</v>
      </c>
    </row>
    <row r="45" spans="1:9">
      <c r="A45" s="1">
        <v>66</v>
      </c>
      <c r="B45" s="3" t="s">
        <v>492</v>
      </c>
      <c r="C45">
        <v>7</v>
      </c>
      <c r="D45" s="28">
        <v>2000</v>
      </c>
      <c r="E45" t="s">
        <v>38</v>
      </c>
      <c r="F45">
        <v>0</v>
      </c>
      <c r="G45">
        <v>0</v>
      </c>
    </row>
    <row r="46" spans="1:9">
      <c r="A46" s="1">
        <v>67</v>
      </c>
      <c r="B46" s="3" t="s">
        <v>492</v>
      </c>
      <c r="C46">
        <v>5</v>
      </c>
      <c r="D46" s="28">
        <v>2000</v>
      </c>
      <c r="E46" t="s">
        <v>38</v>
      </c>
      <c r="F46">
        <v>0</v>
      </c>
      <c r="G46">
        <v>0</v>
      </c>
    </row>
    <row r="47" spans="1:9">
      <c r="A47" s="1">
        <v>68</v>
      </c>
      <c r="B47" s="3" t="s">
        <v>492</v>
      </c>
      <c r="C47">
        <v>3</v>
      </c>
      <c r="D47" s="28">
        <v>2000</v>
      </c>
      <c r="E47" t="s">
        <v>38</v>
      </c>
      <c r="F47">
        <v>0</v>
      </c>
      <c r="G47">
        <v>0</v>
      </c>
    </row>
    <row r="48" spans="1:9">
      <c r="A48" s="1">
        <v>69</v>
      </c>
      <c r="B48" s="3" t="s">
        <v>492</v>
      </c>
      <c r="C48">
        <v>2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70</v>
      </c>
      <c r="B49" t="s">
        <v>484</v>
      </c>
      <c r="C49">
        <v>1</v>
      </c>
      <c r="D49" s="28">
        <v>1500</v>
      </c>
      <c r="E49" t="s">
        <v>38</v>
      </c>
      <c r="F49">
        <v>0</v>
      </c>
      <c r="G49">
        <v>0.9</v>
      </c>
    </row>
    <row r="50" spans="1:7">
      <c r="A50" s="1">
        <v>71</v>
      </c>
      <c r="B50" t="s">
        <v>484</v>
      </c>
      <c r="C50">
        <v>6</v>
      </c>
      <c r="D50" s="28">
        <v>2000</v>
      </c>
      <c r="E50" t="s">
        <v>38</v>
      </c>
      <c r="F50">
        <v>0</v>
      </c>
      <c r="G50">
        <v>0.9</v>
      </c>
    </row>
    <row r="51" spans="1:7">
      <c r="A51" s="1">
        <v>76</v>
      </c>
      <c r="B51" s="3" t="s">
        <v>12</v>
      </c>
      <c r="C51">
        <v>15</v>
      </c>
      <c r="D51" s="4">
        <v>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A1:A51"/>
    </sortState>
  </autoFilter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abSelected="1" zoomScale="115" zoomScaleNormal="115" workbookViewId="0">
      <selection activeCell="C15" sqref="C15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492</v>
      </c>
      <c r="C7">
        <v>25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492</v>
      </c>
      <c r="C8">
        <v>23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492</v>
      </c>
      <c r="C9">
        <v>20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492</v>
      </c>
      <c r="C10">
        <v>18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492</v>
      </c>
      <c r="C11">
        <v>15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492</v>
      </c>
      <c r="C12">
        <v>13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492</v>
      </c>
      <c r="C13">
        <v>10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492</v>
      </c>
      <c r="C14">
        <v>8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7" workbookViewId="0">
      <selection activeCell="P27" sqref="P2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  <col min="14" max="14" width="13.140625" bestFit="1" customWidth="1"/>
    <col min="15" max="15" width="18.7109375" bestFit="1" customWidth="1"/>
    <col min="16" max="16" width="11" bestFit="1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  <c r="N6" s="2" t="s">
        <v>0</v>
      </c>
      <c r="O6" t="s">
        <v>9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  <c r="N8" s="2" t="s">
        <v>20</v>
      </c>
      <c r="O8" t="s">
        <v>508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  <c r="N9" s="3">
        <v>-20</v>
      </c>
      <c r="O9">
        <v>2731.1649536609498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  <c r="N10" s="3">
        <v>-1</v>
      </c>
      <c r="O10">
        <v>435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  <c r="N11" s="3">
        <v>0</v>
      </c>
      <c r="O11">
        <v>372.33333333333331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  <c r="N12" s="3">
        <v>2</v>
      </c>
      <c r="O12">
        <v>341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  <c r="N13" s="3">
        <v>3</v>
      </c>
      <c r="O13">
        <v>400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  <c r="N14" s="3">
        <v>4</v>
      </c>
      <c r="O14">
        <v>437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  <c r="N15" s="3">
        <v>5</v>
      </c>
      <c r="O15">
        <v>420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  <c r="N16" s="3">
        <v>7</v>
      </c>
      <c r="O16">
        <v>436</v>
      </c>
    </row>
    <row r="17" spans="1:15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  <c r="N17" s="3">
        <v>8</v>
      </c>
      <c r="O17">
        <v>420</v>
      </c>
    </row>
    <row r="18" spans="1:15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  <c r="N18" s="3">
        <v>9</v>
      </c>
      <c r="O18">
        <v>426</v>
      </c>
    </row>
    <row r="19" spans="1:15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  <c r="N19" s="3">
        <v>10</v>
      </c>
      <c r="O19">
        <v>431.66666666666669</v>
      </c>
    </row>
    <row r="20" spans="1:15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  <c r="N20" s="3">
        <v>11</v>
      </c>
      <c r="O20">
        <v>435</v>
      </c>
    </row>
    <row r="21" spans="1:15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  <c r="N21" s="3">
        <v>20</v>
      </c>
      <c r="O21">
        <v>245</v>
      </c>
    </row>
    <row r="22" spans="1:15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  <c r="N22" s="3">
        <v>23</v>
      </c>
      <c r="O22">
        <v>341</v>
      </c>
    </row>
    <row r="23" spans="1:15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  <c r="N23" s="3">
        <v>24</v>
      </c>
      <c r="O23">
        <v>341</v>
      </c>
    </row>
    <row r="24" spans="1:15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  <c r="N24" s="3" t="s">
        <v>21</v>
      </c>
      <c r="O24">
        <v>492.16659814643799</v>
      </c>
    </row>
    <row r="25" spans="1:15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5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5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5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5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5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5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5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K381"/>
  <sheetViews>
    <sheetView zoomScaleNormal="100" workbookViewId="0">
      <pane ySplit="1" topLeftCell="A22" activePane="bottomLeft" state="frozen"/>
      <selection pane="bottomLeft" activeCell="O28" sqref="O28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0" max="10" width="19.28515625" bestFit="1" customWidth="1"/>
    <col min="11" max="11" width="18.7109375" bestFit="1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11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11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11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11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11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  <c r="J37" s="2" t="s">
        <v>20</v>
      </c>
      <c r="K37" t="s">
        <v>508</v>
      </c>
    </row>
    <row r="38" spans="1:11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  <c r="J38" s="3" t="s">
        <v>51</v>
      </c>
      <c r="K38">
        <v>411.31874999999997</v>
      </c>
    </row>
    <row r="39" spans="1:11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  <c r="J39" s="3" t="s">
        <v>9</v>
      </c>
      <c r="K39">
        <v>247.29850746268656</v>
      </c>
    </row>
    <row r="40" spans="1:11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  <c r="J40" s="3" t="s">
        <v>8</v>
      </c>
      <c r="K40">
        <v>387.62083333333334</v>
      </c>
    </row>
    <row r="41" spans="1:11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  <c r="J41" s="3" t="s">
        <v>17</v>
      </c>
      <c r="K41">
        <v>189.63448275862066</v>
      </c>
    </row>
    <row r="42" spans="1:11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  <c r="J42" s="3" t="s">
        <v>77</v>
      </c>
      <c r="K42">
        <v>203.26499999999999</v>
      </c>
    </row>
    <row r="43" spans="1:11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  <c r="J43" s="3" t="s">
        <v>16</v>
      </c>
      <c r="K43">
        <v>481.97441860465119</v>
      </c>
    </row>
    <row r="44" spans="1:11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  <c r="J44" s="3" t="s">
        <v>434</v>
      </c>
      <c r="K44">
        <v>1</v>
      </c>
    </row>
    <row r="45" spans="1:11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  <c r="J45" s="3" t="s">
        <v>88</v>
      </c>
      <c r="K45">
        <v>1350</v>
      </c>
    </row>
    <row r="46" spans="1:11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  <c r="J46" s="3" t="s">
        <v>10</v>
      </c>
      <c r="K46">
        <v>178.22830188679245</v>
      </c>
    </row>
    <row r="47" spans="1:11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  <c r="J47" s="3" t="s">
        <v>297</v>
      </c>
      <c r="K47">
        <v>500</v>
      </c>
    </row>
    <row r="48" spans="1:11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  <c r="J48" s="3" t="s">
        <v>304</v>
      </c>
      <c r="K48">
        <v>1652</v>
      </c>
    </row>
    <row r="49" spans="1:11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  <c r="J49" s="3" t="s">
        <v>382</v>
      </c>
      <c r="K49">
        <v>1961</v>
      </c>
    </row>
    <row r="50" spans="1:11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  <c r="J50" s="3" t="s">
        <v>487</v>
      </c>
    </row>
    <row r="51" spans="1:11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  <c r="J51" s="3" t="s">
        <v>21</v>
      </c>
      <c r="K51">
        <v>497.84421052631575</v>
      </c>
    </row>
    <row r="52" spans="1:11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11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11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11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11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11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11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11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11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11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11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11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11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superGroupedNL (2)</vt:lpstr>
      <vt:lpstr>groupedDecarbonizedNLCRMs ( (3)</vt:lpstr>
      <vt:lpstr>groupedDecarbonizedNLCRMs (2)</vt:lpstr>
      <vt:lpstr>superGroupedNL(distH2)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2024-08-09T12:01:39Z</dcterms:modified>
</cp:coreProperties>
</file>