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4506EE5-B73D-43E6-A149-8B26B30E5C29}" xr6:coauthVersionLast="47" xr6:coauthVersionMax="47" xr10:uidLastSave="{00000000-0000-0000-0000-000000000000}"/>
  <bookViews>
    <workbookView xWindow="-110" yWindow="-110" windowWidth="19420" windowHeight="10420" tabRatio="998" firstSheet="13" activeTab="15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HydrogenfromOptim" sheetId="6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9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4" l="1"/>
  <c r="D2" i="64"/>
  <c r="F2" i="65"/>
  <c r="J6" i="65" l="1"/>
  <c r="B6" i="65" s="1"/>
  <c r="I6" i="65"/>
  <c r="I7" i="65" s="1"/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<sst xmlns="http://schemas.openxmlformats.org/spreadsheetml/2006/main" count="982" uniqueCount="445">
  <si>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</si>
  <si>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</si>
  <si>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</si>
  <si>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</si>
  <si>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</si>
  <si>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</si>
  <si>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</si>
  <si>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</si>
  <si>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</si>
  <si>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</si>
  <si>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</si>
  <si>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</si>
  <si>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</si>
  <si>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</si>
  <si>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</si>
  <si>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</si>
  <si>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</si>
  <si>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</si>
  <si>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</si>
  <si>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</si>
  <si>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</si>
  <si>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</si>
  <si>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</si>
  <si>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</si>
  <si>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</si>
  <si>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</si>
  <si>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</si>
  <si>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</si>
  <si>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</si>
  <si>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</si>
  <si>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</si>
  <si>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</si>
  <si>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</si>
  <si>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</si>
  <si>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</si>
  <si>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</si>
  <si>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</si>
  <si>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</si>
  <si>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</si>
  <si>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</si>
  <si>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</si>
  <si>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</si>
  <si>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</si>
  <si>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</si>
  <si>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</si>
  <si>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</si>
  <si>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</si>
  <si>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</si>
  <si>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</si>
  <si>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</si>
  <si>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</si>
  <si>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</si>
  <si>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</si>
  <si>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</si>
  <si>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</si>
  <si>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</si>
  <si>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</si>
  <si>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</si>
  <si>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</si>
  <si>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</si>
  <si>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</si>
  <si>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</si>
  <si>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</si>
  <si>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</si>
  <si>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</si>
  <si>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</si>
  <si>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</si>
  <si>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</si>
  <si>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</si>
  <si>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</si>
  <si>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</si>
  <si>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</si>
  <si>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</si>
  <si>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</si>
  <si>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</si>
  <si>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</si>
  <si>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</si>
  <si>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</si>
  <si>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</si>
  <si>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</si>
  <si>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</si>
  <si>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</si>
  <si>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</si>
  <si>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</si>
  <si>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</si>
  <si>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</si>
  <si>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</si>
  <si>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</si>
  <si>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</si>
  <si>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</si>
  <si>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</si>
  <si>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</si>
  <si>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</si>
  <si>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</si>
  <si>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</si>
  <si>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</si>
  <si>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</si>
  <si>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</si>
  <si>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</si>
  <si>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</si>
  <si>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</si>
  <si>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</si>
  <si>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</si>
  <si>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</si>
  <si>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</si>
  <si>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</si>
  <si>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</si>
  <si>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</si>
  <si>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</si>
  <si>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</si>
  <si>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</si>
  <si>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</si>
  <si>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</si>
  <si>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</si>
  <si>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</si>
  <si>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</si>
  <si>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</si>
  <si>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</si>
  <si>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</si>
  <si>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</si>
  <si>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</si>
  <si>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</si>
  <si>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</si>
  <si>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</si>
  <si>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</si>
  <si>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</si>
  <si>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</si>
  <si>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</si>
  <si>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</si>
  <si>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</si>
  <si>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</si>
  <si>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</si>
  <si>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</si>
  <si>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</si>
  <si>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</si>
  <si>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</si>
  <si>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</si>
  <si>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</si>
  <si>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</si>
  <si>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</si>
  <si>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</si>
  <si>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</si>
  <si>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</si>
  <si>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</si>
  <si>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</si>
  <si>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</si>
  <si>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</si>
  <si>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</si>
  <si>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</si>
  <si>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</si>
  <si>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</si>
  <si>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</si>
  <si>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</si>
  <si>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</si>
  <si>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</si>
  <si>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</si>
  <si>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</si>
  <si>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</si>
  <si>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</si>
  <si>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</si>
  <si>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</si>
  <si>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</si>
  <si>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</si>
  <si>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</si>
  <si>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</si>
  <si>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</si>
  <si>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</si>
  <si>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</si>
  <si>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</si>
  <si>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</si>
  <si>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</si>
  <si>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</si>
  <si>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</si>
  <si>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</si>
  <si>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</si>
  <si>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</si>
  <si>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</si>
  <si>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</si>
  <si>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</si>
  <si>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</si>
  <si>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</si>
  <si>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</si>
  <si>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</si>
  <si>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</si>
  <si>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</si>
  <si>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</si>
  <si>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</si>
  <si>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</si>
  <si>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</si>
  <si>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</si>
  <si>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</si>
  <si>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</si>
  <si>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</si>
  <si>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</si>
  <si>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</si>
  <si>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</si>
  <si>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</si>
  <si>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</si>
  <si>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</si>
  <si>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</si>
  <si>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</si>
  <si>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</si>
  <si>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</si>
  <si>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</si>
  <si>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</si>
  <si>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</si>
  <si>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</si>
  <si>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</si>
  <si>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</si>
  <si>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</si>
  <si>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</si>
  <si>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</si>
  <si>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</si>
  <si>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</si>
  <si>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</si>
  <si>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</si>
  <si>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</si>
  <si>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</si>
  <si>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</si>
  <si>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</si>
  <si>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</si>
  <si>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</si>
  <si>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</si>
  <si>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</si>
  <si>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</si>
  <si>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</si>
  <si>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</si>
  <si>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</si>
  <si>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</si>
  <si>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</si>
  <si>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</si>
  <si>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</si>
  <si>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</si>
  <si>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</si>
  <si>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</si>
  <si>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</si>
  <si>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</si>
  <si>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</si>
  <si>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</si>
  <si>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</si>
  <si>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</si>
  <si>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</si>
  <si>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</si>
  <si>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</si>
  <si>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</si>
  <si>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</si>
  <si>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</si>
  <si>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</si>
  <si>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</si>
  <si>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</si>
  <si>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</si>
  <si>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</si>
  <si>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</si>
  <si>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</si>
  <si>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</si>
  <si>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</si>
  <si>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</si>
  <si>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</si>
  <si>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</si>
  <si>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</si>
  <si>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</si>
  <si>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</si>
  <si>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</si>
  <si>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</si>
  <si>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</si>
  <si>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</si>
  <si>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</si>
  <si>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</si>
  <si>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</si>
  <si>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</si>
  <si>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</si>
  <si>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</si>
  <si>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</si>
  <si>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</si>
  <si>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</si>
  <si>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</si>
  <si>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</si>
  <si>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</si>
  <si>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</si>
  <si>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</si>
  <si>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</si>
  <si>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</si>
  <si>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</si>
  <si>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</si>
  <si>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</si>
  <si>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</si>
  <si>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</si>
  <si>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</si>
  <si>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</si>
  <si>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</si>
  <si>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</si>
  <si>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</si>
  <si>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</si>
  <si>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</si>
  <si>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</si>
  <si>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</si>
  <si>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</si>
  <si>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</si>
  <si>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</si>
  <si>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</si>
  <si>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</si>
  <si>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</si>
  <si>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</si>
  <si>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</si>
  <si>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</si>
  <si>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</si>
  <si>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</si>
  <si>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</si>
  <si>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</si>
  <si>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</si>
  <si>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</si>
  <si>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</si>
  <si>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</si>
  <si>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</si>
  <si>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</si>
  <si>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</si>
  <si>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</si>
  <si>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</si>
  <si>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</si>
  <si>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</si>
  <si>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</si>
  <si>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</si>
  <si>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</si>
  <si>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</si>
  <si>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</si>
  <si>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</si>
  <si>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</si>
  <si>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</si>
  <si>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</si>
  <si>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</si>
  <si>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</si>
  <si>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</si>
  <si>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</si>
  <si>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</si>
  <si>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</si>
  <si>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</si>
  <si>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</si>
  <si>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</si>
  <si>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</si>
  <si>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</si>
  <si>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</si>
  <si>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</si>
  <si>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</si>
  <si>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</si>
  <si>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</si>
  <si>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</si>
  <si>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</si>
  <si>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</si>
  <si>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</si>
  <si>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</si>
  <si>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</si>
  <si>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</si>
  <si>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</si>
  <si>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</si>
  <si>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</si>
  <si>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</si>
  <si>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</si>
  <si>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</si>
  <si>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</si>
  <si>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</si>
  <si>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</si>
  <si>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</si>
  <si>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</si>
  <si>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</si>
  <si>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</si>
  <si>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</si>
  <si>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</si>
  <si>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</si>
  <si>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</si>
  <si>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</si>
  <si>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</si>
  <si>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</si>
  <si>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</si>
  <si>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</si>
  <si>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</si>
  <si>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</si>
  <si>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</si>
  <si>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</si>
  <si>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</si>
  <si>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</si>
  <si>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</si>
  <si>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</si>
  <si>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</si>
  <si>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</si>
  <si>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</si>
  <si>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</si>
  <si>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</si>
  <si>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</si>
  <si>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</si>
  <si>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</si>
  <si>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</si>
  <si>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</si>
  <si>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</si>
  <si>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</si>
  <si>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</si>
  <si>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</si>
  <si>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</si>
  <si>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</si>
  <si>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</si>
  <si>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</si>
  <si>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</si>
  <si>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</si>
  <si>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</si>
  <si>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</si>
  <si>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</si>
  <si>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</si>
  <si>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</si>
  <si>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</si>
  <si>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</si>
  <si>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</si>
  <si>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</si>
  <si>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</si>
  <si>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hydrogen_high</t>
  </si>
  <si>
    <t>high</t>
  </si>
  <si>
    <t>low</t>
  </si>
  <si>
    <t>Shedder_capacity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</si>
  <si>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</si>
  <si>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</si>
  <si>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</si>
  <si>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</si>
  <si>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</si>
  <si>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</si>
  <si>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amiris-config/data/LS_hydrogen_high.csv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</si>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</sst>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zoomScaleNormal="8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F36" sqref="F36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151</v>
      </c>
      <c r="B1" s="6" t="s">
        <v>177</v>
      </c>
      <c r="C1" s="48" t="s">
        <v>68</v>
      </c>
      <c r="D1" s="4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4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  <c r="AF1" s="11" t="s">
        <v>423</v>
      </c>
      <c r="AG1" s="11"/>
    </row>
    <row r="2" spans="1:33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424</v>
      </c>
    </row>
    <row r="11" spans="1:33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176</v>
      </c>
      <c r="B13" s="11" t="s">
        <v>174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3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s="17" t="s">
        <v>429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429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429</v>
      </c>
      <c r="N21" s="11"/>
      <c r="O21" s="11"/>
      <c r="S21">
        <f t="shared" si="0"/>
        <v>4</v>
      </c>
      <c r="AF21" s="11"/>
      <c r="AG21" s="11"/>
    </row>
    <row r="22" spans="1:33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 s="11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115</v>
      </c>
      <c r="B24" t="s">
        <v>148</v>
      </c>
      <c r="E24">
        <v>0</v>
      </c>
      <c r="F24">
        <v>0</v>
      </c>
      <c r="G24" t="b">
        <v>0</v>
      </c>
      <c r="H24" s="11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0</v>
      </c>
      <c r="H25" s="11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102</v>
      </c>
      <c r="B26" t="s">
        <v>148</v>
      </c>
      <c r="E26">
        <v>20</v>
      </c>
      <c r="F26">
        <v>20</v>
      </c>
      <c r="G26" t="b">
        <v>0</v>
      </c>
      <c r="H26" s="11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3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0</v>
      </c>
      <c r="H27" s="11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0</v>
      </c>
      <c r="H28" s="11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109</v>
      </c>
      <c r="B32" t="s">
        <v>147</v>
      </c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3">
      <c r="A33" t="s">
        <v>111</v>
      </c>
      <c r="B33" t="s">
        <v>147</v>
      </c>
      <c r="E33">
        <v>15</v>
      </c>
      <c r="F33">
        <v>15</v>
      </c>
      <c r="G33" t="b">
        <v>0</v>
      </c>
      <c r="H33" s="11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118</v>
      </c>
      <c r="B34" t="s">
        <v>148</v>
      </c>
      <c r="E34">
        <v>20</v>
      </c>
      <c r="F34">
        <v>20</v>
      </c>
      <c r="G34" t="b">
        <v>0</v>
      </c>
      <c r="H34" s="11">
        <v>0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3">
      <c r="A35" t="s">
        <v>93</v>
      </c>
      <c r="B35" t="s">
        <v>148</v>
      </c>
      <c r="C35" s="11">
        <v>1</v>
      </c>
      <c r="D35" s="11">
        <v>1</v>
      </c>
      <c r="E35" s="11">
        <v>25</v>
      </c>
      <c r="F35" s="11">
        <v>25</v>
      </c>
      <c r="G35" t="b">
        <v>1</v>
      </c>
      <c r="H35" s="11">
        <v>0</v>
      </c>
      <c r="I35">
        <v>0.08</v>
      </c>
      <c r="S35">
        <f t="shared" si="0"/>
        <v>2</v>
      </c>
      <c r="T35">
        <f t="shared" si="3"/>
        <v>0</v>
      </c>
      <c r="U35" t="s">
        <v>153</v>
      </c>
    </row>
    <row r="36" spans="1:33" s="11" customFormat="1">
      <c r="A36" t="s">
        <v>113</v>
      </c>
      <c r="B36" t="s">
        <v>148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0.08</v>
      </c>
      <c r="J36"/>
      <c r="N36"/>
      <c r="O36"/>
      <c r="P36"/>
      <c r="Q36"/>
      <c r="R36"/>
      <c r="S36">
        <f t="shared" si="0"/>
        <v>2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124" zoomScale="71" workbookViewId="0">
      <selection activeCell="B139" sqref="B139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396</v>
      </c>
      <c r="B1" s="7" t="s">
        <v>393</v>
      </c>
      <c r="D1" s="7" t="s">
        <v>393</v>
      </c>
      <c r="E1" s="54" t="s">
        <v>407</v>
      </c>
      <c r="K1" t="s">
        <v>400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398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401</v>
      </c>
      <c r="L5" t="s">
        <v>402</v>
      </c>
      <c r="M5" t="s">
        <v>403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110</v>
      </c>
      <c r="K20" t="s">
        <v>406</v>
      </c>
      <c r="L20" t="s">
        <v>214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93</v>
      </c>
      <c r="K28" t="s">
        <v>406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397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405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394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395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425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_xlfn.CONCAT(TechnologiesEmlab!A18,"InvestmentCostTimeSeries")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_xlfn.CONCAT(TechnologiesEmlab!A19,"InvestmentCostTimeSeries")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_xlfn.CONCAT(TechnologiesEmlab!A20,"InvestmentCostTimeSeries")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_xlfn.CONCAT(TechnologiesEmlab!A21,"InvestmentCostTimeSeries")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_xlfn.CONCAT(TechnologiesEmlab!A22,"InvestmentCostTimeSeries")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_xlfn.CONCAT(TechnologiesEmlab!A23,"InvestmentCostTimeSeries")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_xlfn.CONCAT(TechnologiesEmlab!A24,"InvestmentCostTimeSeries")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_xlfn.CONCAT(TechnologiesEmlab!A25,"InvestmentCostTimeSeries")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_xlfn.CONCAT(TechnologiesEmlab!A26,"InvestmentCostTimeSeries")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_xlfn.CONCAT(TechnologiesEmlab!A27,"InvestmentCostTimeSeries")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_xlfn.CONCAT(TechnologiesEmlab!A28,"InvestmentCostTimeSeries")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_xlfn.CONCAT(TechnologiesEmlab!A29,"InvestmentCostTimeSeries")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_xlfn.CONCAT(TechnologiesEmlab!A30,"InvestmentCostTimeSeries")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_xlfn.CONCAT(TechnologiesEmlab!A31,"InvestmentCostTimeSeries")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_xlfn.CONCAT(TechnologiesEmlab!A32,"InvestmentCostTimeSeries")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_xlfn.CONCAT(TechnologiesEmlab!A33,"InvestmentCostTimeSeries")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_xlfn.CONCAT(TechnologiesEmlab!A34,"InvestmentCostTimeSeries")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_xlfn.CONCAT(TechnologiesEmlab!A35,"InvestmentCostTimeSeries")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_xlfn.CONCAT(TechnologiesEmlab!A36,"InvestmentCostTimeSeries")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404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_xlfn.CONCAT(TechnologiesEmlab!A18,"EfficiencyTimeSeries")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_xlfn.CONCAT(TechnologiesEmlab!A19,"EfficiencyTimeSeries")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_xlfn.CONCAT(TechnologiesEmlab!A20,"EfficiencyTimeSeries")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_xlfn.CONCAT(TechnologiesEmlab!A21,"EfficiencyTimeSeries")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_xlfn.CONCAT(TechnologiesEmlab!A22,"EfficiencyTimeSeries")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_xlfn.CONCAT(TechnologiesEmlab!A23,"EfficiencyTimeSeries")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_xlfn.CONCAT(TechnologiesEmlab!A24,"EfficiencyTimeSeries")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_xlfn.CONCAT(TechnologiesEmlab!A25,"EfficiencyTimeSeries")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_xlfn.CONCAT(TechnologiesEmlab!A26,"EfficiencyTimeSeries")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_xlfn.CONCAT(TechnologiesEmlab!A27,"EfficiencyTimeSeries")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_xlfn.CONCAT(TechnologiesEmlab!A28,"EfficiencyTimeSeries")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_xlfn.CONCAT(TechnologiesEmlab!A29,"EfficiencyTimeSeries")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_xlfn.CONCAT(TechnologiesEmlab!A30,"EfficiencyTimeSeries")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_xlfn.CONCAT(TechnologiesEmlab!A31,"EfficiencyTimeSeries")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_xlfn.CONCAT(TechnologiesEmlab!A32,"EfficiencyTimeSeries")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_xlfn.CONCAT(TechnologiesEmlab!A33,"EfficiencyTimeSeries")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_xlfn.CONCAT(TechnologiesEmlab!A34,"EfficiencyTimeSeries")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_xlfn.CONCAT(TechnologiesEmlab!A35,"EfficiencyTimeSeries")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_xlfn.CONCAT(TechnologiesEmlab!A36,"EfficiencyTimeSeries")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45"/>
  </cols>
  <sheetData>
    <row r="1" spans="1:41">
      <c r="A1" t="s">
        <v>383</v>
      </c>
      <c r="B1" s="45">
        <v>1</v>
      </c>
      <c r="C1" s="45">
        <v>2</v>
      </c>
      <c r="D1" s="45">
        <v>3</v>
      </c>
      <c r="E1" s="45">
        <v>4</v>
      </c>
      <c r="F1" s="45">
        <v>5</v>
      </c>
      <c r="G1" s="45">
        <v>6</v>
      </c>
      <c r="H1" s="45">
        <v>7</v>
      </c>
      <c r="I1" s="45">
        <v>8</v>
      </c>
      <c r="J1" s="45">
        <v>9</v>
      </c>
      <c r="K1" s="45">
        <v>10</v>
      </c>
      <c r="L1" s="45">
        <v>11</v>
      </c>
      <c r="M1" s="45">
        <v>12</v>
      </c>
      <c r="N1" s="45">
        <v>13</v>
      </c>
      <c r="O1" s="45">
        <v>14</v>
      </c>
      <c r="P1" s="45">
        <v>15</v>
      </c>
      <c r="Q1" s="45">
        <v>16</v>
      </c>
      <c r="R1" s="45">
        <v>17</v>
      </c>
      <c r="S1" s="45">
        <v>18</v>
      </c>
      <c r="T1" s="45">
        <v>19</v>
      </c>
      <c r="U1" s="45">
        <v>20</v>
      </c>
      <c r="V1" s="45">
        <v>21</v>
      </c>
      <c r="W1" s="45">
        <v>22</v>
      </c>
      <c r="X1" s="45">
        <v>23</v>
      </c>
      <c r="Y1" s="45">
        <v>24</v>
      </c>
      <c r="Z1" s="45">
        <v>25</v>
      </c>
      <c r="AA1" s="45">
        <v>26</v>
      </c>
      <c r="AB1" s="45">
        <v>27</v>
      </c>
      <c r="AC1" s="45">
        <v>28</v>
      </c>
      <c r="AD1" s="45">
        <v>29</v>
      </c>
      <c r="AE1" s="45">
        <v>30</v>
      </c>
      <c r="AF1" s="45">
        <v>31</v>
      </c>
      <c r="AG1" s="45">
        <v>32</v>
      </c>
      <c r="AH1" s="45">
        <v>33</v>
      </c>
      <c r="AI1" s="45">
        <v>34</v>
      </c>
      <c r="AJ1" s="45">
        <v>35</v>
      </c>
      <c r="AK1" s="45">
        <v>36</v>
      </c>
      <c r="AL1" s="45">
        <v>37</v>
      </c>
      <c r="AM1" s="45">
        <v>38</v>
      </c>
      <c r="AN1" s="45">
        <v>39</v>
      </c>
      <c r="AO1" s="45">
        <v>40</v>
      </c>
    </row>
    <row r="2" spans="1:41">
      <c r="A2" t="s">
        <v>387</v>
      </c>
      <c r="B2" s="45">
        <v>1</v>
      </c>
      <c r="C2" s="45">
        <v>2</v>
      </c>
      <c r="D2" s="45">
        <v>3</v>
      </c>
      <c r="E2" s="45">
        <v>4</v>
      </c>
      <c r="F2" s="45">
        <v>5</v>
      </c>
      <c r="G2" s="45">
        <v>6</v>
      </c>
      <c r="H2" s="45">
        <v>7</v>
      </c>
      <c r="I2" s="45">
        <v>8</v>
      </c>
      <c r="J2" s="45">
        <v>9</v>
      </c>
      <c r="K2" s="45">
        <v>10</v>
      </c>
      <c r="L2" s="45">
        <v>11</v>
      </c>
      <c r="M2" s="45">
        <v>12</v>
      </c>
      <c r="N2" s="45">
        <v>13</v>
      </c>
      <c r="O2" s="45">
        <v>14</v>
      </c>
      <c r="P2" s="45">
        <v>15</v>
      </c>
      <c r="Q2" s="45">
        <v>16</v>
      </c>
      <c r="R2" s="45">
        <v>17</v>
      </c>
      <c r="S2" s="45">
        <v>18</v>
      </c>
      <c r="T2" s="45">
        <v>19</v>
      </c>
      <c r="U2" s="45">
        <v>20</v>
      </c>
      <c r="V2" s="45">
        <v>21</v>
      </c>
      <c r="W2" s="45">
        <v>22</v>
      </c>
      <c r="X2" s="45">
        <v>23</v>
      </c>
      <c r="Y2" s="45">
        <v>24</v>
      </c>
      <c r="Z2" s="45">
        <v>25</v>
      </c>
      <c r="AA2" s="45">
        <v>26</v>
      </c>
      <c r="AB2" s="45">
        <v>27</v>
      </c>
      <c r="AC2" s="45">
        <v>28</v>
      </c>
      <c r="AD2" s="45">
        <v>29</v>
      </c>
      <c r="AE2" s="45">
        <v>30</v>
      </c>
      <c r="AF2" s="45">
        <v>31</v>
      </c>
      <c r="AG2" s="45">
        <v>32</v>
      </c>
      <c r="AH2" s="45">
        <v>33</v>
      </c>
      <c r="AI2" s="45">
        <v>34</v>
      </c>
      <c r="AJ2" s="45">
        <v>35</v>
      </c>
      <c r="AK2" s="45">
        <v>36</v>
      </c>
      <c r="AL2" s="45">
        <v>37</v>
      </c>
      <c r="AM2" s="45">
        <v>38</v>
      </c>
      <c r="AN2" s="45">
        <v>39</v>
      </c>
      <c r="AO2" s="45">
        <v>40</v>
      </c>
    </row>
    <row r="3" spans="1:41">
      <c r="A3" t="s">
        <v>368</v>
      </c>
      <c r="B3" s="45">
        <v>18</v>
      </c>
      <c r="C3" s="45">
        <v>24</v>
      </c>
      <c r="D3" s="45">
        <v>39</v>
      </c>
      <c r="E3" s="45">
        <v>15</v>
      </c>
      <c r="F3" s="45">
        <v>29</v>
      </c>
      <c r="G3" s="45">
        <v>28</v>
      </c>
      <c r="H3" s="45">
        <v>9</v>
      </c>
      <c r="I3" s="45">
        <v>16</v>
      </c>
      <c r="J3" s="45">
        <v>33</v>
      </c>
      <c r="K3" s="45">
        <v>32</v>
      </c>
      <c r="L3" s="45">
        <v>39</v>
      </c>
      <c r="M3" s="45">
        <v>17</v>
      </c>
      <c r="N3" s="45">
        <v>5</v>
      </c>
      <c r="O3" s="45">
        <v>3</v>
      </c>
      <c r="P3" s="45">
        <v>5</v>
      </c>
      <c r="Q3" s="45">
        <v>28</v>
      </c>
      <c r="R3" s="45">
        <v>4</v>
      </c>
      <c r="S3" s="45">
        <v>35</v>
      </c>
      <c r="T3" s="45">
        <v>18</v>
      </c>
      <c r="U3" s="45">
        <v>26</v>
      </c>
      <c r="V3" s="45">
        <v>33</v>
      </c>
      <c r="W3" s="45">
        <v>9</v>
      </c>
      <c r="X3" s="45">
        <v>10</v>
      </c>
      <c r="Y3" s="45">
        <v>13</v>
      </c>
      <c r="Z3" s="45">
        <v>32</v>
      </c>
      <c r="AA3" s="45">
        <v>40</v>
      </c>
      <c r="AB3" s="45">
        <v>9</v>
      </c>
      <c r="AC3" s="45">
        <v>24</v>
      </c>
      <c r="AD3" s="45">
        <v>1</v>
      </c>
      <c r="AE3" s="45">
        <v>38</v>
      </c>
      <c r="AF3" s="45">
        <v>29</v>
      </c>
      <c r="AG3" s="45">
        <v>23</v>
      </c>
      <c r="AH3" s="45">
        <v>1</v>
      </c>
      <c r="AI3" s="45">
        <v>38</v>
      </c>
      <c r="AJ3" s="45">
        <v>15</v>
      </c>
      <c r="AK3" s="45">
        <v>15</v>
      </c>
      <c r="AL3" s="45">
        <v>14</v>
      </c>
      <c r="AM3" s="45">
        <v>6</v>
      </c>
      <c r="AN3" s="45">
        <v>37</v>
      </c>
      <c r="AO3" s="45">
        <v>25</v>
      </c>
    </row>
    <row r="4" spans="1:41">
      <c r="A4" t="s">
        <v>369</v>
      </c>
      <c r="B4" s="45">
        <v>2</v>
      </c>
      <c r="C4" s="45">
        <v>37</v>
      </c>
      <c r="D4" s="45">
        <v>27</v>
      </c>
      <c r="E4" s="45">
        <v>28</v>
      </c>
      <c r="F4" s="45">
        <v>18</v>
      </c>
      <c r="G4" s="45">
        <v>7</v>
      </c>
      <c r="H4" s="45">
        <v>28</v>
      </c>
      <c r="I4" s="45">
        <v>30</v>
      </c>
      <c r="J4" s="45">
        <v>8</v>
      </c>
      <c r="K4" s="45">
        <v>40</v>
      </c>
      <c r="L4" s="45">
        <v>31</v>
      </c>
      <c r="M4" s="45">
        <v>19</v>
      </c>
      <c r="N4" s="45">
        <v>17</v>
      </c>
      <c r="O4" s="45">
        <v>26</v>
      </c>
      <c r="P4" s="45">
        <v>25</v>
      </c>
      <c r="Q4" s="45">
        <v>20</v>
      </c>
      <c r="R4" s="45">
        <v>10</v>
      </c>
      <c r="S4" s="45">
        <v>5</v>
      </c>
      <c r="T4" s="45">
        <v>32</v>
      </c>
      <c r="U4" s="45">
        <v>26</v>
      </c>
      <c r="V4" s="45">
        <v>20</v>
      </c>
      <c r="W4" s="45">
        <v>34</v>
      </c>
      <c r="X4" s="45">
        <v>38</v>
      </c>
      <c r="Y4" s="45">
        <v>13</v>
      </c>
      <c r="Z4" s="45">
        <v>22</v>
      </c>
      <c r="AA4" s="45">
        <v>5</v>
      </c>
      <c r="AB4" s="45">
        <v>12</v>
      </c>
      <c r="AC4" s="45">
        <v>22</v>
      </c>
      <c r="AD4" s="45">
        <v>12</v>
      </c>
      <c r="AE4" s="45">
        <v>7</v>
      </c>
      <c r="AF4" s="45">
        <v>10</v>
      </c>
      <c r="AG4" s="45">
        <v>26</v>
      </c>
      <c r="AH4" s="45">
        <v>28</v>
      </c>
      <c r="AI4" s="45">
        <v>9</v>
      </c>
      <c r="AJ4" s="45">
        <v>5</v>
      </c>
      <c r="AK4" s="45">
        <v>40</v>
      </c>
      <c r="AL4" s="45">
        <v>22</v>
      </c>
      <c r="AM4" s="45">
        <v>15</v>
      </c>
      <c r="AN4" s="45">
        <v>14</v>
      </c>
      <c r="AO4" s="45">
        <v>40</v>
      </c>
    </row>
    <row r="5" spans="1:41">
      <c r="A5" t="s">
        <v>370</v>
      </c>
      <c r="B5" s="45">
        <v>4</v>
      </c>
      <c r="C5" s="45">
        <v>18</v>
      </c>
      <c r="D5" s="45">
        <v>35</v>
      </c>
      <c r="E5" s="45">
        <v>31</v>
      </c>
      <c r="F5" s="45">
        <v>8</v>
      </c>
      <c r="G5" s="45">
        <v>15</v>
      </c>
      <c r="H5" s="45">
        <v>13</v>
      </c>
      <c r="I5" s="45">
        <v>27</v>
      </c>
      <c r="J5" s="45">
        <v>3</v>
      </c>
      <c r="K5" s="45">
        <v>9</v>
      </c>
      <c r="L5" s="45">
        <v>13</v>
      </c>
      <c r="M5" s="45">
        <v>2</v>
      </c>
      <c r="N5" s="45">
        <v>6</v>
      </c>
      <c r="O5" s="45">
        <v>9</v>
      </c>
      <c r="P5" s="45">
        <v>2</v>
      </c>
      <c r="Q5" s="45">
        <v>2</v>
      </c>
      <c r="R5" s="45">
        <v>20</v>
      </c>
      <c r="S5" s="45">
        <v>28</v>
      </c>
      <c r="T5" s="45">
        <v>21</v>
      </c>
      <c r="U5" s="45">
        <v>40</v>
      </c>
      <c r="V5" s="45">
        <v>8</v>
      </c>
      <c r="W5" s="45">
        <v>30</v>
      </c>
      <c r="X5" s="45">
        <v>33</v>
      </c>
      <c r="Y5" s="45">
        <v>21</v>
      </c>
      <c r="Z5" s="45">
        <v>15</v>
      </c>
      <c r="AA5" s="45">
        <v>35</v>
      </c>
      <c r="AB5" s="45">
        <v>39</v>
      </c>
      <c r="AC5" s="45">
        <v>33</v>
      </c>
      <c r="AD5" s="45">
        <v>19</v>
      </c>
      <c r="AE5" s="45">
        <v>39</v>
      </c>
      <c r="AF5" s="45">
        <v>3</v>
      </c>
      <c r="AG5" s="45">
        <v>5</v>
      </c>
      <c r="AH5" s="45">
        <v>12</v>
      </c>
      <c r="AI5" s="45">
        <v>7</v>
      </c>
      <c r="AJ5" s="45">
        <v>34</v>
      </c>
      <c r="AK5" s="45">
        <v>11</v>
      </c>
      <c r="AL5" s="45">
        <v>34</v>
      </c>
      <c r="AM5" s="45">
        <v>23</v>
      </c>
      <c r="AN5" s="45">
        <v>4</v>
      </c>
      <c r="AO5" s="45">
        <v>5</v>
      </c>
    </row>
    <row r="6" spans="1:41">
      <c r="A6" t="s">
        <v>371</v>
      </c>
      <c r="B6" s="45">
        <v>34</v>
      </c>
      <c r="C6" s="45">
        <v>33</v>
      </c>
      <c r="D6" s="45">
        <v>39</v>
      </c>
      <c r="E6" s="45">
        <v>15</v>
      </c>
      <c r="F6" s="45">
        <v>36</v>
      </c>
      <c r="G6" s="45">
        <v>31</v>
      </c>
      <c r="H6" s="45">
        <v>9</v>
      </c>
      <c r="I6" s="45">
        <v>31</v>
      </c>
      <c r="J6" s="45">
        <v>25</v>
      </c>
      <c r="K6" s="45">
        <v>36</v>
      </c>
      <c r="L6" s="45">
        <v>28</v>
      </c>
      <c r="M6" s="45">
        <v>31</v>
      </c>
      <c r="N6" s="45">
        <v>21</v>
      </c>
      <c r="O6" s="45">
        <v>1</v>
      </c>
      <c r="P6" s="45">
        <v>3</v>
      </c>
      <c r="Q6" s="45">
        <v>28</v>
      </c>
      <c r="R6" s="45">
        <v>9</v>
      </c>
      <c r="S6" s="45">
        <v>9</v>
      </c>
      <c r="T6" s="45">
        <v>12</v>
      </c>
      <c r="U6" s="45">
        <v>17</v>
      </c>
      <c r="V6" s="45">
        <v>24</v>
      </c>
      <c r="W6" s="45">
        <v>9</v>
      </c>
      <c r="X6" s="45">
        <v>24</v>
      </c>
      <c r="Y6" s="45">
        <v>20</v>
      </c>
      <c r="Z6" s="45">
        <v>37</v>
      </c>
      <c r="AA6" s="45">
        <v>1</v>
      </c>
      <c r="AB6" s="45">
        <v>26</v>
      </c>
      <c r="AC6" s="45">
        <v>3</v>
      </c>
      <c r="AD6" s="45">
        <v>29</v>
      </c>
      <c r="AE6" s="45">
        <v>23</v>
      </c>
      <c r="AF6" s="45">
        <v>13</v>
      </c>
      <c r="AG6" s="45">
        <v>2</v>
      </c>
      <c r="AH6" s="45">
        <v>17</v>
      </c>
      <c r="AI6" s="45">
        <v>30</v>
      </c>
      <c r="AJ6" s="45">
        <v>4</v>
      </c>
      <c r="AK6" s="45">
        <v>10</v>
      </c>
      <c r="AL6" s="45">
        <v>25</v>
      </c>
      <c r="AM6" s="45">
        <v>23</v>
      </c>
      <c r="AN6" s="45">
        <v>9</v>
      </c>
      <c r="AO6" s="45">
        <v>5</v>
      </c>
    </row>
    <row r="7" spans="1:41">
      <c r="A7" t="s">
        <v>372</v>
      </c>
      <c r="B7" s="45">
        <v>7</v>
      </c>
      <c r="C7" s="45">
        <v>31</v>
      </c>
      <c r="D7" s="45">
        <v>24</v>
      </c>
      <c r="E7" s="45">
        <v>2</v>
      </c>
      <c r="F7" s="45">
        <v>2</v>
      </c>
      <c r="G7" s="45">
        <v>36</v>
      </c>
      <c r="H7" s="45">
        <v>35</v>
      </c>
      <c r="I7" s="45">
        <v>12</v>
      </c>
      <c r="J7" s="45">
        <v>17</v>
      </c>
      <c r="K7" s="45">
        <v>29</v>
      </c>
      <c r="L7" s="45">
        <v>31</v>
      </c>
      <c r="M7" s="45">
        <v>27</v>
      </c>
      <c r="N7" s="45">
        <v>19</v>
      </c>
      <c r="O7" s="45">
        <v>9</v>
      </c>
      <c r="P7" s="45">
        <v>21</v>
      </c>
      <c r="Q7" s="45">
        <v>30</v>
      </c>
      <c r="R7" s="45">
        <v>3</v>
      </c>
      <c r="S7" s="45">
        <v>39</v>
      </c>
      <c r="T7" s="45">
        <v>35</v>
      </c>
      <c r="U7" s="45">
        <v>14</v>
      </c>
      <c r="V7" s="45">
        <v>11</v>
      </c>
      <c r="W7" s="45">
        <v>25</v>
      </c>
      <c r="X7" s="45">
        <v>16</v>
      </c>
      <c r="Y7" s="45">
        <v>17</v>
      </c>
      <c r="Z7" s="45">
        <v>9</v>
      </c>
      <c r="AA7" s="45">
        <v>7</v>
      </c>
      <c r="AB7" s="45">
        <v>28</v>
      </c>
      <c r="AC7" s="45">
        <v>24</v>
      </c>
      <c r="AD7" s="45">
        <v>22</v>
      </c>
      <c r="AE7" s="45">
        <v>4</v>
      </c>
      <c r="AF7" s="45">
        <v>9</v>
      </c>
      <c r="AG7" s="45">
        <v>37</v>
      </c>
      <c r="AH7" s="45">
        <v>30</v>
      </c>
      <c r="AI7" s="45">
        <v>20</v>
      </c>
      <c r="AJ7" s="45">
        <v>25</v>
      </c>
      <c r="AK7" s="45">
        <v>3</v>
      </c>
      <c r="AL7" s="45">
        <v>35</v>
      </c>
      <c r="AM7" s="45">
        <v>13</v>
      </c>
      <c r="AN7" s="45">
        <v>15</v>
      </c>
      <c r="AO7" s="45">
        <v>1</v>
      </c>
    </row>
    <row r="8" spans="1:41">
      <c r="A8" t="s">
        <v>373</v>
      </c>
      <c r="B8" s="45">
        <v>6</v>
      </c>
      <c r="C8" s="45">
        <v>30</v>
      </c>
      <c r="D8" s="45">
        <v>39</v>
      </c>
      <c r="E8" s="45">
        <v>22</v>
      </c>
      <c r="F8" s="45">
        <v>26</v>
      </c>
      <c r="G8" s="45">
        <v>19</v>
      </c>
      <c r="H8" s="45">
        <v>8</v>
      </c>
      <c r="I8" s="45">
        <v>19</v>
      </c>
      <c r="J8" s="45">
        <v>33</v>
      </c>
      <c r="K8" s="45">
        <v>11</v>
      </c>
      <c r="L8" s="45">
        <v>33</v>
      </c>
      <c r="M8" s="45">
        <v>4</v>
      </c>
      <c r="N8" s="45">
        <v>18</v>
      </c>
      <c r="O8" s="45">
        <v>8</v>
      </c>
      <c r="P8" s="45">
        <v>17</v>
      </c>
      <c r="Q8" s="45">
        <v>10</v>
      </c>
      <c r="R8" s="45">
        <v>15</v>
      </c>
      <c r="S8" s="45">
        <v>35</v>
      </c>
      <c r="T8" s="45">
        <v>2</v>
      </c>
      <c r="U8" s="45">
        <v>16</v>
      </c>
      <c r="V8" s="45">
        <v>12</v>
      </c>
      <c r="W8" s="45">
        <v>17</v>
      </c>
      <c r="X8" s="45">
        <v>11</v>
      </c>
      <c r="Y8" s="45">
        <v>25</v>
      </c>
      <c r="Z8" s="45">
        <v>25</v>
      </c>
      <c r="AA8" s="45">
        <v>38</v>
      </c>
      <c r="AB8" s="45">
        <v>25</v>
      </c>
      <c r="AC8" s="45">
        <v>13</v>
      </c>
      <c r="AD8" s="45">
        <v>28</v>
      </c>
      <c r="AE8" s="45">
        <v>8</v>
      </c>
      <c r="AF8" s="45">
        <v>9</v>
      </c>
      <c r="AG8" s="45">
        <v>32</v>
      </c>
      <c r="AH8" s="45">
        <v>37</v>
      </c>
      <c r="AI8" s="45">
        <v>3</v>
      </c>
      <c r="AJ8" s="45">
        <v>33</v>
      </c>
      <c r="AK8" s="45">
        <v>26</v>
      </c>
      <c r="AL8" s="45">
        <v>8</v>
      </c>
      <c r="AM8" s="45">
        <v>1</v>
      </c>
      <c r="AN8" s="45">
        <v>4</v>
      </c>
      <c r="AO8" s="45">
        <v>13</v>
      </c>
    </row>
    <row r="9" spans="1:41">
      <c r="A9" t="s">
        <v>374</v>
      </c>
      <c r="B9" s="45">
        <v>20</v>
      </c>
      <c r="C9" s="45">
        <v>8</v>
      </c>
      <c r="D9" s="45">
        <v>13</v>
      </c>
      <c r="E9" s="45">
        <v>15</v>
      </c>
      <c r="F9" s="45">
        <v>31</v>
      </c>
      <c r="G9" s="45">
        <v>22</v>
      </c>
      <c r="H9" s="45">
        <v>32</v>
      </c>
      <c r="I9" s="45">
        <v>1</v>
      </c>
      <c r="J9" s="45">
        <v>7</v>
      </c>
      <c r="K9" s="45">
        <v>39</v>
      </c>
      <c r="L9" s="45">
        <v>34</v>
      </c>
      <c r="M9" s="45">
        <v>2</v>
      </c>
      <c r="N9" s="45">
        <v>40</v>
      </c>
      <c r="O9" s="45">
        <v>37</v>
      </c>
      <c r="P9" s="45">
        <v>24</v>
      </c>
      <c r="Q9" s="45">
        <v>33</v>
      </c>
      <c r="R9" s="45">
        <v>18</v>
      </c>
      <c r="S9" s="45">
        <v>11</v>
      </c>
      <c r="T9" s="45">
        <v>1</v>
      </c>
      <c r="U9" s="45">
        <v>8</v>
      </c>
      <c r="V9" s="45">
        <v>27</v>
      </c>
      <c r="W9" s="45">
        <v>24</v>
      </c>
      <c r="X9" s="45">
        <v>16</v>
      </c>
      <c r="Y9" s="45">
        <v>31</v>
      </c>
      <c r="Z9" s="45">
        <v>1</v>
      </c>
      <c r="AA9" s="45">
        <v>32</v>
      </c>
      <c r="AB9" s="45">
        <v>15</v>
      </c>
      <c r="AC9" s="45">
        <v>37</v>
      </c>
      <c r="AD9" s="45">
        <v>32</v>
      </c>
      <c r="AE9" s="45">
        <v>10</v>
      </c>
      <c r="AF9" s="45">
        <v>37</v>
      </c>
      <c r="AG9" s="45">
        <v>28</v>
      </c>
      <c r="AH9" s="45">
        <v>25</v>
      </c>
      <c r="AI9" s="45">
        <v>2</v>
      </c>
      <c r="AJ9" s="45">
        <v>30</v>
      </c>
      <c r="AK9" s="45">
        <v>15</v>
      </c>
      <c r="AL9" s="45">
        <v>12</v>
      </c>
      <c r="AM9" s="45">
        <v>7</v>
      </c>
      <c r="AN9" s="45">
        <v>11</v>
      </c>
      <c r="AO9" s="45">
        <v>4</v>
      </c>
    </row>
    <row r="10" spans="1:41">
      <c r="A10" t="s">
        <v>375</v>
      </c>
      <c r="B10" s="45">
        <v>15</v>
      </c>
      <c r="C10" s="45">
        <v>38</v>
      </c>
      <c r="D10" s="45">
        <v>16</v>
      </c>
      <c r="E10" s="45">
        <v>33</v>
      </c>
      <c r="F10" s="45">
        <v>3</v>
      </c>
      <c r="G10" s="45">
        <v>10</v>
      </c>
      <c r="H10" s="45">
        <v>3</v>
      </c>
      <c r="I10" s="45">
        <v>11</v>
      </c>
      <c r="J10" s="45">
        <v>20</v>
      </c>
      <c r="K10" s="45">
        <v>3</v>
      </c>
      <c r="L10" s="45">
        <v>12</v>
      </c>
      <c r="M10" s="45">
        <v>31</v>
      </c>
      <c r="N10" s="45">
        <v>4</v>
      </c>
      <c r="O10" s="45">
        <v>32</v>
      </c>
      <c r="P10" s="45">
        <v>36</v>
      </c>
      <c r="Q10" s="45">
        <v>8</v>
      </c>
      <c r="R10" s="45">
        <v>30</v>
      </c>
      <c r="S10" s="45">
        <v>7</v>
      </c>
      <c r="T10" s="45">
        <v>11</v>
      </c>
      <c r="U10" s="45">
        <v>33</v>
      </c>
      <c r="V10" s="45">
        <v>11</v>
      </c>
      <c r="W10" s="45">
        <v>13</v>
      </c>
      <c r="X10" s="45">
        <v>16</v>
      </c>
      <c r="Y10" s="45">
        <v>29</v>
      </c>
      <c r="Z10" s="45">
        <v>22</v>
      </c>
      <c r="AA10" s="45">
        <v>31</v>
      </c>
      <c r="AB10" s="45">
        <v>5</v>
      </c>
      <c r="AC10" s="45">
        <v>32</v>
      </c>
      <c r="AD10" s="45">
        <v>6</v>
      </c>
      <c r="AE10" s="45">
        <v>34</v>
      </c>
      <c r="AF10" s="45">
        <v>14</v>
      </c>
      <c r="AG10" s="45">
        <v>4</v>
      </c>
      <c r="AH10" s="45">
        <v>38</v>
      </c>
      <c r="AI10" s="45">
        <v>18</v>
      </c>
      <c r="AJ10" s="45">
        <v>12</v>
      </c>
      <c r="AK10" s="45">
        <v>10</v>
      </c>
      <c r="AL10" s="45">
        <v>34</v>
      </c>
      <c r="AM10" s="45">
        <v>4</v>
      </c>
      <c r="AN10" s="45">
        <v>31</v>
      </c>
      <c r="AO10" s="45">
        <v>28</v>
      </c>
    </row>
    <row r="11" spans="1:41">
      <c r="A11" t="s">
        <v>376</v>
      </c>
      <c r="B11" s="45">
        <v>19</v>
      </c>
      <c r="C11" s="45">
        <v>20</v>
      </c>
      <c r="D11" s="45">
        <v>37</v>
      </c>
      <c r="E11" s="45">
        <v>10</v>
      </c>
      <c r="F11" s="45">
        <v>40</v>
      </c>
      <c r="G11" s="45">
        <v>32</v>
      </c>
      <c r="H11" s="45">
        <v>29</v>
      </c>
      <c r="I11" s="45">
        <v>13</v>
      </c>
      <c r="J11" s="45">
        <v>12</v>
      </c>
      <c r="K11" s="45">
        <v>32</v>
      </c>
      <c r="L11" s="45">
        <v>27</v>
      </c>
      <c r="M11" s="45">
        <v>22</v>
      </c>
      <c r="N11" s="45">
        <v>14</v>
      </c>
      <c r="O11" s="45">
        <v>26</v>
      </c>
      <c r="P11" s="45">
        <v>32</v>
      </c>
      <c r="Q11" s="45">
        <v>1</v>
      </c>
      <c r="R11" s="45">
        <v>39</v>
      </c>
      <c r="S11" s="45">
        <v>35</v>
      </c>
      <c r="T11" s="45">
        <v>16</v>
      </c>
      <c r="U11" s="45">
        <v>24</v>
      </c>
      <c r="V11" s="45">
        <v>26</v>
      </c>
      <c r="W11" s="45">
        <v>34</v>
      </c>
      <c r="X11" s="45">
        <v>6</v>
      </c>
      <c r="Y11" s="45">
        <v>15</v>
      </c>
      <c r="Z11" s="45">
        <v>37</v>
      </c>
      <c r="AA11" s="45">
        <v>36</v>
      </c>
      <c r="AB11" s="45">
        <v>1</v>
      </c>
      <c r="AC11" s="45">
        <v>37</v>
      </c>
      <c r="AD11" s="45">
        <v>31</v>
      </c>
      <c r="AE11" s="45">
        <v>11</v>
      </c>
      <c r="AF11" s="45">
        <v>26</v>
      </c>
      <c r="AG11" s="45">
        <v>36</v>
      </c>
      <c r="AH11" s="45">
        <v>17</v>
      </c>
      <c r="AI11" s="45">
        <v>17</v>
      </c>
      <c r="AJ11" s="45">
        <v>11</v>
      </c>
      <c r="AK11" s="45">
        <v>15</v>
      </c>
      <c r="AL11" s="45">
        <v>21</v>
      </c>
      <c r="AM11" s="45">
        <v>34</v>
      </c>
      <c r="AN11" s="45">
        <v>32</v>
      </c>
      <c r="AO11" s="45">
        <v>8</v>
      </c>
    </row>
    <row r="12" spans="1:41">
      <c r="A12" t="s">
        <v>377</v>
      </c>
      <c r="B12" s="45">
        <v>23</v>
      </c>
      <c r="C12" s="45">
        <v>20</v>
      </c>
      <c r="D12" s="45">
        <v>37</v>
      </c>
      <c r="E12" s="45">
        <v>16</v>
      </c>
      <c r="F12" s="45">
        <v>22</v>
      </c>
      <c r="G12" s="45">
        <v>35</v>
      </c>
      <c r="H12" s="45">
        <v>2</v>
      </c>
      <c r="I12" s="45">
        <v>34</v>
      </c>
      <c r="J12" s="45">
        <v>15</v>
      </c>
      <c r="K12" s="45">
        <v>13</v>
      </c>
      <c r="L12" s="45">
        <v>18</v>
      </c>
      <c r="M12" s="45">
        <v>1</v>
      </c>
      <c r="N12" s="45">
        <v>31</v>
      </c>
      <c r="O12" s="45">
        <v>29</v>
      </c>
      <c r="P12" s="45">
        <v>24</v>
      </c>
      <c r="Q12" s="45">
        <v>18</v>
      </c>
      <c r="R12" s="45">
        <v>36</v>
      </c>
      <c r="S12" s="45">
        <v>8</v>
      </c>
      <c r="T12" s="45">
        <v>10</v>
      </c>
      <c r="U12" s="45">
        <v>28</v>
      </c>
      <c r="V12" s="45">
        <v>8</v>
      </c>
      <c r="W12" s="45">
        <v>27</v>
      </c>
      <c r="X12" s="45">
        <v>31</v>
      </c>
      <c r="Y12" s="45">
        <v>29</v>
      </c>
      <c r="Z12" s="45">
        <v>1</v>
      </c>
      <c r="AA12" s="45">
        <v>28</v>
      </c>
      <c r="AB12" s="45">
        <v>38</v>
      </c>
      <c r="AC12" s="45">
        <v>38</v>
      </c>
      <c r="AD12" s="45">
        <v>13</v>
      </c>
      <c r="AE12" s="45">
        <v>40</v>
      </c>
      <c r="AF12" s="45">
        <v>8</v>
      </c>
      <c r="AG12" s="45">
        <v>31</v>
      </c>
      <c r="AH12" s="45">
        <v>28</v>
      </c>
      <c r="AI12" s="45">
        <v>35</v>
      </c>
      <c r="AJ12" s="45">
        <v>1</v>
      </c>
      <c r="AK12" s="45">
        <v>24</v>
      </c>
      <c r="AL12" s="45">
        <v>6</v>
      </c>
      <c r="AM12" s="45">
        <v>10</v>
      </c>
      <c r="AN12" s="45">
        <v>37</v>
      </c>
      <c r="AO12" s="45">
        <v>30</v>
      </c>
    </row>
    <row r="13" spans="1:41">
      <c r="A13" t="s">
        <v>378</v>
      </c>
      <c r="B13" s="45">
        <v>14</v>
      </c>
      <c r="C13" s="45">
        <v>27</v>
      </c>
      <c r="D13" s="45">
        <v>5</v>
      </c>
      <c r="E13" s="45">
        <v>21</v>
      </c>
      <c r="F13" s="45">
        <v>31</v>
      </c>
      <c r="G13" s="45">
        <v>24</v>
      </c>
      <c r="H13" s="45">
        <v>11</v>
      </c>
      <c r="I13" s="45">
        <v>11</v>
      </c>
      <c r="J13" s="45">
        <v>15</v>
      </c>
      <c r="K13" s="45">
        <v>30</v>
      </c>
      <c r="L13" s="45">
        <v>26</v>
      </c>
      <c r="M13" s="45">
        <v>7</v>
      </c>
      <c r="N13" s="45">
        <v>17</v>
      </c>
      <c r="O13" s="45">
        <v>10</v>
      </c>
      <c r="P13" s="45">
        <v>5</v>
      </c>
      <c r="Q13" s="45">
        <v>24</v>
      </c>
      <c r="R13" s="45">
        <v>1</v>
      </c>
      <c r="S13" s="45">
        <v>26</v>
      </c>
      <c r="T13" s="45">
        <v>27</v>
      </c>
      <c r="U13" s="45">
        <v>27</v>
      </c>
      <c r="V13" s="45">
        <v>39</v>
      </c>
      <c r="W13" s="45">
        <v>20</v>
      </c>
      <c r="X13" s="45">
        <v>18</v>
      </c>
      <c r="Y13" s="45">
        <v>16</v>
      </c>
      <c r="Z13" s="45">
        <v>28</v>
      </c>
      <c r="AA13" s="45">
        <v>14</v>
      </c>
      <c r="AB13" s="45">
        <v>17</v>
      </c>
      <c r="AC13" s="45">
        <v>25</v>
      </c>
      <c r="AD13" s="45">
        <v>7</v>
      </c>
      <c r="AE13" s="45">
        <v>18</v>
      </c>
      <c r="AF13" s="45">
        <v>24</v>
      </c>
      <c r="AG13" s="45">
        <v>29</v>
      </c>
      <c r="AH13" s="45">
        <v>2</v>
      </c>
      <c r="AI13" s="45">
        <v>30</v>
      </c>
      <c r="AJ13" s="45">
        <v>33</v>
      </c>
      <c r="AK13" s="45">
        <v>16</v>
      </c>
      <c r="AL13" s="45">
        <v>20</v>
      </c>
      <c r="AM13" s="45">
        <v>30</v>
      </c>
      <c r="AN13" s="45">
        <v>36</v>
      </c>
      <c r="AO13" s="45">
        <v>4</v>
      </c>
    </row>
    <row r="14" spans="1:41">
      <c r="A14" t="s">
        <v>379</v>
      </c>
      <c r="B14" s="45">
        <v>39</v>
      </c>
      <c r="C14" s="45">
        <v>7</v>
      </c>
      <c r="D14" s="45">
        <v>39</v>
      </c>
      <c r="E14" s="45">
        <v>6</v>
      </c>
      <c r="F14" s="45">
        <v>31</v>
      </c>
      <c r="G14" s="45">
        <v>28</v>
      </c>
      <c r="H14" s="45">
        <v>16</v>
      </c>
      <c r="I14" s="45">
        <v>35</v>
      </c>
      <c r="J14" s="45">
        <v>13</v>
      </c>
      <c r="K14" s="45">
        <v>13</v>
      </c>
      <c r="L14" s="45">
        <v>13</v>
      </c>
      <c r="M14" s="45">
        <v>27</v>
      </c>
      <c r="N14" s="45">
        <v>12</v>
      </c>
      <c r="O14" s="45">
        <v>14</v>
      </c>
      <c r="P14" s="45">
        <v>15</v>
      </c>
      <c r="Q14" s="45">
        <v>30</v>
      </c>
      <c r="R14" s="45">
        <v>29</v>
      </c>
      <c r="S14" s="45">
        <v>9</v>
      </c>
      <c r="T14" s="45">
        <v>14</v>
      </c>
      <c r="U14" s="45">
        <v>37</v>
      </c>
      <c r="V14" s="45">
        <v>8</v>
      </c>
      <c r="W14" s="45">
        <v>27</v>
      </c>
      <c r="X14" s="45">
        <v>39</v>
      </c>
      <c r="Y14" s="45">
        <v>18</v>
      </c>
      <c r="Z14" s="45">
        <v>40</v>
      </c>
      <c r="AA14" s="45">
        <v>29</v>
      </c>
      <c r="AB14" s="45">
        <v>32</v>
      </c>
      <c r="AC14" s="45">
        <v>21</v>
      </c>
      <c r="AD14" s="45">
        <v>28</v>
      </c>
      <c r="AE14" s="45">
        <v>36</v>
      </c>
      <c r="AF14" s="45">
        <v>33</v>
      </c>
      <c r="AG14" s="45">
        <v>13</v>
      </c>
      <c r="AH14" s="45">
        <v>30</v>
      </c>
      <c r="AI14" s="45">
        <v>5</v>
      </c>
      <c r="AJ14" s="45">
        <v>13</v>
      </c>
      <c r="AK14" s="45">
        <v>21</v>
      </c>
      <c r="AL14" s="45">
        <v>40</v>
      </c>
      <c r="AM14" s="45">
        <v>29</v>
      </c>
      <c r="AN14" s="45">
        <v>19</v>
      </c>
      <c r="AO14" s="45">
        <v>3</v>
      </c>
    </row>
    <row r="15" spans="1:41">
      <c r="A15" t="s">
        <v>380</v>
      </c>
      <c r="B15" s="45">
        <v>32</v>
      </c>
      <c r="C15" s="45">
        <v>40</v>
      </c>
      <c r="D15" s="45">
        <v>14</v>
      </c>
      <c r="E15" s="45">
        <v>20</v>
      </c>
      <c r="F15" s="45">
        <v>36</v>
      </c>
      <c r="G15" s="45">
        <v>24</v>
      </c>
      <c r="H15" s="45">
        <v>40</v>
      </c>
      <c r="I15" s="45">
        <v>9</v>
      </c>
      <c r="J15" s="45">
        <v>11</v>
      </c>
      <c r="K15" s="45">
        <v>29</v>
      </c>
      <c r="L15" s="45">
        <v>18</v>
      </c>
      <c r="M15" s="45">
        <v>16</v>
      </c>
      <c r="N15" s="45">
        <v>23</v>
      </c>
      <c r="O15" s="45">
        <v>3</v>
      </c>
      <c r="P15" s="45">
        <v>14</v>
      </c>
      <c r="Q15" s="45">
        <v>5</v>
      </c>
      <c r="R15" s="45">
        <v>40</v>
      </c>
      <c r="S15" s="45">
        <v>9</v>
      </c>
      <c r="T15" s="45">
        <v>24</v>
      </c>
      <c r="U15" s="45">
        <v>5</v>
      </c>
      <c r="V15" s="45">
        <v>31</v>
      </c>
      <c r="W15" s="45">
        <v>5</v>
      </c>
      <c r="X15" s="45">
        <v>22</v>
      </c>
      <c r="Y15" s="45">
        <v>7</v>
      </c>
      <c r="Z15" s="45">
        <v>4</v>
      </c>
      <c r="AA15" s="45">
        <v>37</v>
      </c>
      <c r="AB15" s="45">
        <v>4</v>
      </c>
      <c r="AC15" s="45">
        <v>29</v>
      </c>
      <c r="AD15" s="45">
        <v>28</v>
      </c>
      <c r="AE15" s="45">
        <v>14</v>
      </c>
      <c r="AF15" s="45">
        <v>11</v>
      </c>
      <c r="AG15" s="45">
        <v>10</v>
      </c>
      <c r="AH15" s="45">
        <v>16</v>
      </c>
      <c r="AI15" s="45">
        <v>21</v>
      </c>
      <c r="AJ15" s="45">
        <v>11</v>
      </c>
      <c r="AK15" s="45">
        <v>13</v>
      </c>
      <c r="AL15" s="45">
        <v>21</v>
      </c>
      <c r="AM15" s="45">
        <v>36</v>
      </c>
      <c r="AN15" s="45">
        <v>30</v>
      </c>
      <c r="AO15" s="45">
        <v>27</v>
      </c>
    </row>
    <row r="16" spans="1:41">
      <c r="A16" t="s">
        <v>381</v>
      </c>
      <c r="B16" s="45">
        <v>15</v>
      </c>
      <c r="C16" s="45">
        <v>39</v>
      </c>
      <c r="D16" s="45">
        <v>33</v>
      </c>
      <c r="E16" s="45">
        <v>2</v>
      </c>
      <c r="F16" s="45">
        <v>25</v>
      </c>
      <c r="G16" s="45">
        <v>40</v>
      </c>
      <c r="H16" s="45">
        <v>40</v>
      </c>
      <c r="I16" s="45">
        <v>39</v>
      </c>
      <c r="J16" s="45">
        <v>9</v>
      </c>
      <c r="K16" s="45">
        <v>10</v>
      </c>
      <c r="L16" s="45">
        <v>38</v>
      </c>
      <c r="M16" s="45">
        <v>32</v>
      </c>
      <c r="N16" s="45">
        <v>18</v>
      </c>
      <c r="O16" s="45">
        <v>30</v>
      </c>
      <c r="P16" s="45">
        <v>24</v>
      </c>
      <c r="Q16" s="45">
        <v>5</v>
      </c>
      <c r="R16" s="45">
        <v>38</v>
      </c>
      <c r="S16" s="45">
        <v>29</v>
      </c>
      <c r="T16" s="45">
        <v>12</v>
      </c>
      <c r="U16" s="45">
        <v>10</v>
      </c>
      <c r="V16" s="45">
        <v>18</v>
      </c>
      <c r="W16" s="45">
        <v>9</v>
      </c>
      <c r="X16" s="45">
        <v>23</v>
      </c>
      <c r="Y16" s="45">
        <v>23</v>
      </c>
      <c r="Z16" s="45">
        <v>36</v>
      </c>
      <c r="AA16" s="45">
        <v>1</v>
      </c>
      <c r="AB16" s="45">
        <v>30</v>
      </c>
      <c r="AC16" s="45">
        <v>32</v>
      </c>
      <c r="AD16" s="45">
        <v>2</v>
      </c>
      <c r="AE16" s="45">
        <v>40</v>
      </c>
      <c r="AF16" s="45">
        <v>26</v>
      </c>
      <c r="AG16" s="45">
        <v>2</v>
      </c>
      <c r="AH16" s="45">
        <v>6</v>
      </c>
      <c r="AI16" s="45">
        <v>28</v>
      </c>
      <c r="AJ16" s="45">
        <v>31</v>
      </c>
      <c r="AK16" s="45">
        <v>9</v>
      </c>
      <c r="AL16" s="45">
        <v>12</v>
      </c>
      <c r="AM16" s="45">
        <v>40</v>
      </c>
      <c r="AN16" s="45">
        <v>16</v>
      </c>
      <c r="AO16" s="45">
        <v>12</v>
      </c>
    </row>
    <row r="17" spans="1:41">
      <c r="A17" t="s">
        <v>384</v>
      </c>
      <c r="B17" s="45">
        <v>11</v>
      </c>
      <c r="C17" s="45">
        <v>35</v>
      </c>
      <c r="D17" s="45">
        <v>2</v>
      </c>
      <c r="E17" s="45">
        <v>24</v>
      </c>
      <c r="F17" s="45">
        <v>31</v>
      </c>
      <c r="G17" s="45">
        <v>9</v>
      </c>
      <c r="H17" s="45">
        <v>16</v>
      </c>
      <c r="I17" s="45">
        <v>23</v>
      </c>
      <c r="J17" s="45">
        <v>23</v>
      </c>
      <c r="K17" s="45">
        <v>12</v>
      </c>
      <c r="L17" s="45">
        <v>10</v>
      </c>
      <c r="M17" s="45">
        <v>5</v>
      </c>
      <c r="N17" s="45">
        <v>35</v>
      </c>
      <c r="O17" s="45">
        <v>38</v>
      </c>
      <c r="P17" s="45">
        <v>8</v>
      </c>
      <c r="Q17" s="45">
        <v>23</v>
      </c>
      <c r="R17" s="45">
        <v>3</v>
      </c>
      <c r="S17" s="45">
        <v>6</v>
      </c>
      <c r="T17" s="45">
        <v>36</v>
      </c>
      <c r="U17" s="45">
        <v>37</v>
      </c>
      <c r="V17" s="45">
        <v>38</v>
      </c>
      <c r="W17" s="45">
        <v>10</v>
      </c>
      <c r="X17" s="45">
        <v>30</v>
      </c>
      <c r="Y17" s="45">
        <v>8</v>
      </c>
      <c r="Z17" s="45">
        <v>39</v>
      </c>
      <c r="AA17" s="45">
        <v>12</v>
      </c>
      <c r="AB17" s="45">
        <v>31</v>
      </c>
      <c r="AC17" s="45">
        <v>17</v>
      </c>
      <c r="AD17" s="45">
        <v>1</v>
      </c>
      <c r="AE17" s="45">
        <v>21</v>
      </c>
      <c r="AF17" s="45">
        <v>17</v>
      </c>
      <c r="AG17" s="45">
        <v>32</v>
      </c>
      <c r="AH17" s="45">
        <v>9</v>
      </c>
      <c r="AI17" s="45">
        <v>8</v>
      </c>
      <c r="AJ17" s="45">
        <v>34</v>
      </c>
      <c r="AK17" s="45">
        <v>10</v>
      </c>
      <c r="AL17" s="45">
        <v>29</v>
      </c>
      <c r="AM17" s="45">
        <v>20</v>
      </c>
      <c r="AN17" s="45">
        <v>3</v>
      </c>
      <c r="AO17" s="45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I11" sqref="I11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D32" sqref="D32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E4"/>
  <sheetViews>
    <sheetView tabSelected="1" workbookViewId="0">
      <selection activeCell="K9" sqref="K9"/>
    </sheetView>
  </sheetViews>
  <sheetFormatPr defaultRowHeight="14.5"/>
  <cols>
    <col min="1" max="1" width="30.453125" customWidth="1"/>
    <col min="2" max="2" width="15.26953125" customWidth="1"/>
  </cols>
  <sheetData>
    <row r="1" spans="1:5">
      <c r="A1" t="s">
        <v>418</v>
      </c>
      <c r="B1" t="s">
        <v>354</v>
      </c>
      <c r="D1">
        <f>D2*2</f>
        <v>11775.328767123288</v>
      </c>
    </row>
    <row r="2" spans="1:5">
      <c r="A2" t="s">
        <v>408</v>
      </c>
      <c r="B2">
        <v>11775</v>
      </c>
      <c r="D2">
        <f>B3/730</f>
        <v>5887.6643835616442</v>
      </c>
      <c r="E2" t="s">
        <v>417</v>
      </c>
    </row>
    <row r="3" spans="1:5">
      <c r="A3" t="s">
        <v>409</v>
      </c>
      <c r="B3">
        <v>4297995</v>
      </c>
      <c r="D3" t="s">
        <v>416</v>
      </c>
    </row>
    <row r="4" spans="1:5">
      <c r="D4" s="1">
        <f>B3*12</f>
        <v>51575940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E12" sqref="E12"/>
    </sheetView>
  </sheetViews>
  <sheetFormatPr defaultRowHeight="14.5"/>
  <cols>
    <col min="1" max="1" width="13.90625" customWidth="1"/>
    <col min="2" max="2" width="14.81640625" customWidth="1"/>
    <col min="3" max="3" width="45.81640625" customWidth="1"/>
    <col min="4" max="4" width="37" customWidth="1"/>
    <col min="5" max="5" width="15.7265625" customWidth="1"/>
    <col min="7" max="7" width="7.08984375" customWidth="1"/>
    <col min="8" max="8" width="24.36328125" customWidth="1"/>
    <col min="9" max="9" width="19.90625" customWidth="1"/>
  </cols>
  <sheetData>
    <row r="1" spans="1:10" ht="17.5" customHeight="1">
      <c r="A1" t="s">
        <v>0</v>
      </c>
      <c r="B1" t="s">
        <v>410</v>
      </c>
      <c r="C1" t="s">
        <v>411</v>
      </c>
      <c r="D1" t="s">
        <v>444</v>
      </c>
      <c r="E1" t="s">
        <v>415</v>
      </c>
      <c r="F1" t="s">
        <v>438</v>
      </c>
    </row>
    <row r="2" spans="1:10" ht="17.5" customHeight="1">
      <c r="A2" t="s">
        <v>305</v>
      </c>
      <c r="B2">
        <v>4000</v>
      </c>
      <c r="C2" t="s">
        <v>419</v>
      </c>
      <c r="D2" t="s">
        <v>440</v>
      </c>
      <c r="F2" s="62">
        <f>1-F3-F4-F5</f>
        <v>0.79999999999999993</v>
      </c>
      <c r="H2" t="s">
        <v>305</v>
      </c>
    </row>
    <row r="3" spans="1:10" ht="17.5" customHeight="1">
      <c r="A3" t="s">
        <v>413</v>
      </c>
      <c r="B3">
        <v>1500</v>
      </c>
      <c r="C3" t="s">
        <v>420</v>
      </c>
      <c r="D3" t="s">
        <v>441</v>
      </c>
      <c r="F3" s="62">
        <v>0.1</v>
      </c>
      <c r="H3" t="s">
        <v>432</v>
      </c>
    </row>
    <row r="4" spans="1:10" ht="17.5" customHeight="1">
      <c r="A4" t="s">
        <v>436</v>
      </c>
      <c r="B4">
        <v>500</v>
      </c>
      <c r="C4" t="s">
        <v>435</v>
      </c>
      <c r="D4" t="s">
        <v>442</v>
      </c>
      <c r="F4" s="62">
        <v>0.05</v>
      </c>
      <c r="H4" t="s">
        <v>433</v>
      </c>
    </row>
    <row r="5" spans="1:10" ht="17.5" customHeight="1">
      <c r="A5" t="s">
        <v>414</v>
      </c>
      <c r="B5">
        <v>250</v>
      </c>
      <c r="C5" t="s">
        <v>421</v>
      </c>
      <c r="D5" t="s">
        <v>443</v>
      </c>
      <c r="E5" s="18"/>
      <c r="F5" s="62">
        <v>0.05</v>
      </c>
      <c r="H5" t="s">
        <v>434</v>
      </c>
      <c r="J5" t="s">
        <v>439</v>
      </c>
    </row>
    <row r="6" spans="1:10">
      <c r="A6" t="s">
        <v>412</v>
      </c>
      <c r="B6">
        <f>J6</f>
        <v>47.715200000000003</v>
      </c>
      <c r="C6" t="s">
        <v>422</v>
      </c>
      <c r="D6" t="s">
        <v>422</v>
      </c>
      <c r="E6" s="18">
        <v>359781959</v>
      </c>
      <c r="H6" t="s">
        <v>437</v>
      </c>
      <c r="I6" s="18">
        <f>HydrogenfromOptim!B3*12</f>
        <v>51575940</v>
      </c>
      <c r="J6">
        <f>64.48*0.74</f>
        <v>47.715200000000003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s="11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49" t="s">
        <v>220</v>
      </c>
      <c r="B1" s="50" t="s">
        <v>221</v>
      </c>
      <c r="C1" s="49" t="s">
        <v>228</v>
      </c>
      <c r="D1" s="4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93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50" t="str">
        <f>B29</f>
        <v>Coal PSC</v>
      </c>
      <c r="B29" s="50" t="s">
        <v>180</v>
      </c>
      <c r="C29" s="15" t="s">
        <v>239</v>
      </c>
      <c r="D29" s="15">
        <v>28</v>
      </c>
    </row>
    <row r="30" spans="1:7">
      <c r="A30" s="50" t="str">
        <f>B30</f>
        <v>Lignite PSC</v>
      </c>
      <c r="B30" s="50" t="s">
        <v>181</v>
      </c>
      <c r="C30" s="15" t="s">
        <v>239</v>
      </c>
      <c r="D30" s="15">
        <v>29</v>
      </c>
    </row>
    <row r="31" spans="1:7">
      <c r="A31" s="50" t="s">
        <v>182</v>
      </c>
      <c r="B31" s="5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G27" sqref="G27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1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1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1">
      <c r="A3" t="s">
        <v>113</v>
      </c>
      <c r="B3" t="s">
        <v>1</v>
      </c>
      <c r="C3" t="s">
        <v>343</v>
      </c>
      <c r="D3" s="56">
        <v>26964</v>
      </c>
      <c r="E3" s="18"/>
      <c r="H3" s="18">
        <v>96145.2</v>
      </c>
      <c r="I3" t="s">
        <v>296</v>
      </c>
      <c r="J3" t="s">
        <v>114</v>
      </c>
    </row>
    <row r="4" spans="1:11">
      <c r="A4" s="11" t="s">
        <v>114</v>
      </c>
      <c r="B4" t="s">
        <v>1</v>
      </c>
      <c r="C4" t="s">
        <v>343</v>
      </c>
      <c r="D4" s="56">
        <v>82099</v>
      </c>
      <c r="F4" t="s">
        <v>386</v>
      </c>
      <c r="H4" s="37">
        <v>47745</v>
      </c>
      <c r="I4" t="s">
        <v>295</v>
      </c>
      <c r="J4" t="s">
        <v>116</v>
      </c>
    </row>
    <row r="5" spans="1:11">
      <c r="A5" t="s">
        <v>116</v>
      </c>
      <c r="B5" t="s">
        <v>1</v>
      </c>
      <c r="C5" t="s">
        <v>343</v>
      </c>
      <c r="D5" s="18">
        <v>70000</v>
      </c>
      <c r="E5" s="18"/>
      <c r="H5" s="55">
        <v>134820</v>
      </c>
      <c r="J5" t="s">
        <v>430</v>
      </c>
      <c r="K5" t="s">
        <v>431</v>
      </c>
    </row>
    <row r="6" spans="1:11">
      <c r="A6" t="s">
        <v>97</v>
      </c>
      <c r="B6" t="s">
        <v>1</v>
      </c>
      <c r="C6" t="s">
        <v>343</v>
      </c>
      <c r="D6" s="18">
        <v>12040</v>
      </c>
      <c r="E6" s="33"/>
      <c r="H6" s="56">
        <v>82099</v>
      </c>
      <c r="I6" t="s">
        <v>426</v>
      </c>
      <c r="J6" s="59" t="s">
        <v>427</v>
      </c>
    </row>
    <row r="7" spans="1:11" ht="15" customHeight="1">
      <c r="A7" t="s">
        <v>117</v>
      </c>
      <c r="B7" t="s">
        <v>192</v>
      </c>
      <c r="C7" t="s">
        <v>343</v>
      </c>
      <c r="D7" s="18">
        <v>42191.125290999997</v>
      </c>
      <c r="E7" s="33"/>
      <c r="H7" s="56">
        <v>26964</v>
      </c>
      <c r="I7" t="s">
        <v>426</v>
      </c>
      <c r="J7" s="59" t="s">
        <v>428</v>
      </c>
    </row>
    <row r="8" spans="1:11" ht="14.5" customHeight="1">
      <c r="A8" t="s">
        <v>116</v>
      </c>
      <c r="B8" t="s">
        <v>192</v>
      </c>
      <c r="C8" t="s">
        <v>343</v>
      </c>
      <c r="D8" s="18">
        <v>27840</v>
      </c>
      <c r="E8" s="33"/>
    </row>
    <row r="9" spans="1:11" ht="14.5" customHeight="1">
      <c r="A9" s="11" t="s">
        <v>114</v>
      </c>
      <c r="B9" t="s">
        <v>192</v>
      </c>
      <c r="C9" t="s">
        <v>343</v>
      </c>
      <c r="D9" s="18">
        <v>796910.69999999984</v>
      </c>
      <c r="E9" s="33"/>
    </row>
    <row r="10" spans="1:11" ht="14.5" customHeight="1">
      <c r="E10" s="33"/>
    </row>
    <row r="11" spans="1:11" ht="14.5" customHeight="1">
      <c r="E11" s="18"/>
    </row>
    <row r="12" spans="1:11" ht="14.5" customHeight="1"/>
    <row r="13" spans="1:11" ht="14.5" customHeight="1">
      <c r="B13" s="18"/>
      <c r="E13" s="33"/>
    </row>
    <row r="14" spans="1:11" ht="14.5" customHeight="1">
      <c r="B14" s="18"/>
      <c r="E14" s="33"/>
    </row>
    <row r="15" spans="1:11" ht="14.5" customHeight="1">
      <c r="C15" s="33"/>
      <c r="D15" s="33"/>
      <c r="E15" s="33"/>
    </row>
    <row r="16" spans="1:11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4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4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3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3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3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3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3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3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3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3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3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3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3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218</v>
      </c>
      <c r="B1" t="s">
        <v>219</v>
      </c>
      <c r="C1" t="s">
        <v>217</v>
      </c>
      <c r="E1" t="s">
        <v>357</v>
      </c>
      <c r="F1" t="s">
        <v>358</v>
      </c>
    </row>
    <row r="2" spans="1:6">
      <c r="A2" s="60" t="s">
        <v>124</v>
      </c>
      <c r="B2" t="s">
        <v>185</v>
      </c>
      <c r="C2">
        <v>1</v>
      </c>
      <c r="E2" t="s">
        <v>43</v>
      </c>
      <c r="F2" s="22"/>
    </row>
    <row r="3" spans="1:6">
      <c r="A3" s="60" t="s">
        <v>128</v>
      </c>
      <c r="B3" t="s">
        <v>199</v>
      </c>
      <c r="C3">
        <v>2</v>
      </c>
      <c r="E3" t="s">
        <v>48</v>
      </c>
      <c r="F3" s="22"/>
    </row>
    <row r="4" spans="1:6">
      <c r="A4" s="60" t="s">
        <v>132</v>
      </c>
      <c r="B4" t="s">
        <v>302</v>
      </c>
      <c r="C4">
        <v>3</v>
      </c>
      <c r="E4" t="s">
        <v>54</v>
      </c>
    </row>
    <row r="5" spans="1:6">
      <c r="A5" t="s">
        <v>120</v>
      </c>
      <c r="B5" s="61" t="s">
        <v>120</v>
      </c>
      <c r="C5">
        <v>4</v>
      </c>
      <c r="E5" t="s">
        <v>45</v>
      </c>
    </row>
    <row r="6" spans="1:6">
      <c r="A6" s="60" t="s">
        <v>125</v>
      </c>
      <c r="B6" t="s">
        <v>184</v>
      </c>
      <c r="C6">
        <v>5</v>
      </c>
      <c r="E6" t="s">
        <v>52</v>
      </c>
      <c r="F6" s="22"/>
    </row>
    <row r="7" spans="1:6">
      <c r="A7" s="60" t="s">
        <v>126</v>
      </c>
      <c r="B7" s="61" t="s">
        <v>200</v>
      </c>
      <c r="C7">
        <v>6</v>
      </c>
    </row>
    <row r="8" spans="1:6">
      <c r="A8" t="s">
        <v>127</v>
      </c>
      <c r="B8" s="61" t="s">
        <v>201</v>
      </c>
      <c r="C8">
        <v>7</v>
      </c>
    </row>
    <row r="9" spans="1:6">
      <c r="A9" s="60" t="s">
        <v>129</v>
      </c>
      <c r="B9" t="s">
        <v>183</v>
      </c>
      <c r="C9">
        <v>8</v>
      </c>
      <c r="E9" t="s">
        <v>47</v>
      </c>
      <c r="F9" s="22"/>
    </row>
    <row r="10" spans="1:6">
      <c r="A10" s="60" t="s">
        <v>130</v>
      </c>
      <c r="B10" t="s">
        <v>91</v>
      </c>
      <c r="C10">
        <v>9</v>
      </c>
      <c r="E10" t="s">
        <v>50</v>
      </c>
    </row>
    <row r="11" spans="1:6">
      <c r="A11" t="s">
        <v>131</v>
      </c>
      <c r="B11" s="61" t="s">
        <v>202</v>
      </c>
      <c r="C11">
        <v>10</v>
      </c>
    </row>
    <row r="12" spans="1:6">
      <c r="A12" t="s">
        <v>122</v>
      </c>
      <c r="B12" s="61" t="s">
        <v>245</v>
      </c>
      <c r="C12">
        <v>11</v>
      </c>
      <c r="E12" t="s">
        <v>41</v>
      </c>
    </row>
    <row r="13" spans="1:6">
      <c r="A13" t="s">
        <v>121</v>
      </c>
      <c r="B13" s="61" t="s">
        <v>203</v>
      </c>
      <c r="C13">
        <v>12</v>
      </c>
    </row>
    <row r="14" spans="1:6">
      <c r="A14" s="60" t="s">
        <v>133</v>
      </c>
      <c r="B14" t="s">
        <v>80</v>
      </c>
      <c r="C14">
        <v>13</v>
      </c>
    </row>
    <row r="15" spans="1:6">
      <c r="A15" t="s">
        <v>429</v>
      </c>
      <c r="B15" s="61" t="s">
        <v>429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S7" sqref="S7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H16" sqref="H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57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 s="58">
        <f>D9</f>
        <v>0.26676</v>
      </c>
    </row>
    <row r="14" spans="1:10">
      <c r="A14" t="s">
        <v>132</v>
      </c>
      <c r="B14" t="s">
        <v>42</v>
      </c>
      <c r="D14" s="58">
        <v>0</v>
      </c>
      <c r="J14" s="22"/>
    </row>
    <row r="15" spans="1:10">
      <c r="A15" t="s">
        <v>133</v>
      </c>
      <c r="B15" t="s">
        <v>42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 s="58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P22" sqref="P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G7" sqref="G7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116</v>
      </c>
      <c r="C3" t="b">
        <v>1</v>
      </c>
      <c r="D3">
        <v>500</v>
      </c>
    </row>
    <row r="4" spans="1:8">
      <c r="A4">
        <v>4</v>
      </c>
      <c r="B4" t="s">
        <v>348</v>
      </c>
      <c r="C4" t="b">
        <v>1</v>
      </c>
      <c r="D4">
        <v>500</v>
      </c>
    </row>
    <row r="5" spans="1:8">
      <c r="A5">
        <v>2</v>
      </c>
      <c r="B5" s="15" t="s">
        <v>114</v>
      </c>
      <c r="C5" t="b">
        <v>1</v>
      </c>
      <c r="D5">
        <v>350</v>
      </c>
    </row>
    <row r="6" spans="1:8">
      <c r="A6">
        <v>3</v>
      </c>
      <c r="B6" t="s">
        <v>117</v>
      </c>
      <c r="C6" t="b">
        <v>1</v>
      </c>
      <c r="D6">
        <v>250</v>
      </c>
    </row>
    <row r="7" spans="1:8">
      <c r="A7">
        <v>6</v>
      </c>
      <c r="B7" t="s">
        <v>97</v>
      </c>
      <c r="C7" t="b">
        <v>1</v>
      </c>
      <c r="D7">
        <v>300</v>
      </c>
    </row>
    <row r="8" spans="1:8">
      <c r="A8">
        <v>1</v>
      </c>
      <c r="B8" s="15" t="s">
        <v>113</v>
      </c>
      <c r="C8" t="b">
        <v>1</v>
      </c>
      <c r="D8">
        <v>300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HydrogenfromOptim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2023-05-09T16:10:17Z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